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10080" yWindow="555" windowWidth="18195" windowHeight="13740" activeTab="1"/>
  </bookViews>
  <sheets>
    <sheet name="Raw Data" sheetId="1" r:id="rId1"/>
    <sheet name="Final Data" sheetId="2" r:id="rId2"/>
    <sheet name="GovDeb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76" i="1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X278"/>
  <c r="AY276"/>
  <c r="AX276"/>
  <c r="AY274"/>
  <c r="AX274"/>
  <c r="AY273"/>
  <c r="AX273"/>
  <c r="AY272"/>
  <c r="AX272"/>
  <c r="AY271"/>
  <c r="AX271"/>
  <c r="AY270"/>
  <c r="AX270"/>
  <c r="AY269"/>
  <c r="AX269"/>
  <c r="AY268"/>
  <c r="AX268"/>
  <c r="AY267"/>
  <c r="AX267"/>
  <c r="AY266"/>
  <c r="AX266"/>
  <c r="AY265"/>
  <c r="AX265"/>
  <c r="AY264"/>
  <c r="AX264"/>
  <c r="AY263"/>
  <c r="AX263"/>
  <c r="AY262"/>
  <c r="AX262"/>
  <c r="AY261"/>
  <c r="AX261"/>
  <c r="AY260"/>
  <c r="AX260"/>
  <c r="AY259"/>
  <c r="AX259"/>
  <c r="AY258"/>
  <c r="AX258"/>
  <c r="AY257"/>
  <c r="AX257"/>
  <c r="AY256"/>
  <c r="AX256"/>
  <c r="AY255"/>
  <c r="AX255"/>
  <c r="AY254"/>
  <c r="AX254"/>
  <c r="AY253"/>
  <c r="AX253"/>
  <c r="AY252"/>
  <c r="AX252"/>
  <c r="AY251"/>
  <c r="AX251"/>
  <c r="AY250"/>
  <c r="AX250"/>
  <c r="AY249"/>
  <c r="AX249"/>
  <c r="AY248"/>
  <c r="AX248"/>
  <c r="AY247"/>
  <c r="AX247"/>
  <c r="AY246"/>
  <c r="AX246"/>
  <c r="AY245"/>
  <c r="AX245"/>
  <c r="AY244"/>
  <c r="AX244"/>
  <c r="AY243"/>
  <c r="AX243"/>
  <c r="AY242"/>
  <c r="AX242"/>
  <c r="AY241"/>
  <c r="AX241"/>
  <c r="AY240"/>
  <c r="AX240"/>
  <c r="AY239"/>
  <c r="AX239"/>
  <c r="AY238"/>
  <c r="AX238"/>
  <c r="AY237"/>
  <c r="AX237"/>
  <c r="AY236"/>
  <c r="AX236"/>
  <c r="AY235"/>
  <c r="AX235"/>
  <c r="AY234"/>
  <c r="AX234"/>
  <c r="AY233"/>
  <c r="AX233"/>
  <c r="AY232"/>
  <c r="AX232"/>
  <c r="AY231"/>
  <c r="AX231"/>
  <c r="AY230"/>
  <c r="AX230"/>
  <c r="AY229"/>
  <c r="AX229"/>
  <c r="AY228"/>
  <c r="AX228"/>
  <c r="AY227"/>
  <c r="AX227"/>
  <c r="AY226"/>
  <c r="AX226"/>
  <c r="AY225"/>
  <c r="AX225"/>
  <c r="AY224"/>
  <c r="AX224"/>
  <c r="AY223"/>
  <c r="AX223"/>
  <c r="AY222"/>
  <c r="AX222"/>
  <c r="AY221"/>
  <c r="AX221"/>
  <c r="AY220"/>
  <c r="AX220"/>
  <c r="AY219"/>
  <c r="AX219"/>
  <c r="AY218"/>
  <c r="AX218"/>
  <c r="AY217"/>
  <c r="AX217"/>
  <c r="AY216"/>
  <c r="AX216"/>
  <c r="AY215"/>
  <c r="AX215"/>
  <c r="AY214"/>
  <c r="AX214"/>
  <c r="AY213"/>
  <c r="AX213"/>
  <c r="AY212"/>
  <c r="AX212"/>
  <c r="AY211"/>
  <c r="AX211"/>
  <c r="AY210"/>
  <c r="AX210"/>
  <c r="AY209"/>
  <c r="AX209"/>
  <c r="AY208"/>
  <c r="AX208"/>
  <c r="AY207"/>
  <c r="AX207"/>
  <c r="AY206"/>
  <c r="AX206"/>
  <c r="AY205"/>
  <c r="AX205"/>
  <c r="AY204"/>
  <c r="AX204"/>
  <c r="AY203"/>
  <c r="AX203"/>
  <c r="AY202"/>
  <c r="AX202"/>
  <c r="AY201"/>
  <c r="AX201"/>
  <c r="AY200"/>
  <c r="AX200"/>
  <c r="AY199"/>
  <c r="AX199"/>
  <c r="AY198"/>
  <c r="AX198"/>
  <c r="AY197"/>
  <c r="AX197"/>
  <c r="AY196"/>
  <c r="AX196"/>
  <c r="AY195"/>
  <c r="AX195"/>
  <c r="AY194"/>
  <c r="AX194"/>
  <c r="AY193"/>
  <c r="AX193"/>
  <c r="AY192"/>
  <c r="AX192"/>
  <c r="AY191"/>
  <c r="AX191"/>
  <c r="AY190"/>
  <c r="AX190"/>
  <c r="AY189"/>
  <c r="AX189"/>
  <c r="AY188"/>
  <c r="AX188"/>
  <c r="AY187"/>
  <c r="AX187"/>
  <c r="AY186"/>
  <c r="AX186"/>
  <c r="AY185"/>
  <c r="AX185"/>
  <c r="AY184"/>
  <c r="AX184"/>
  <c r="AY183"/>
  <c r="AX183"/>
  <c r="AY182"/>
  <c r="AX182"/>
  <c r="AY181"/>
  <c r="AX181"/>
  <c r="AY180"/>
  <c r="AX180"/>
  <c r="AY179"/>
  <c r="AX179"/>
  <c r="AY178"/>
  <c r="AX178"/>
  <c r="AY177"/>
  <c r="AX177"/>
  <c r="AY176"/>
  <c r="AX176"/>
  <c r="AY175"/>
  <c r="AX175"/>
  <c r="AY174"/>
  <c r="AX174"/>
  <c r="AY173"/>
  <c r="AX173"/>
  <c r="AY172"/>
  <c r="AX172"/>
  <c r="AY171"/>
  <c r="AX171"/>
  <c r="AY170"/>
  <c r="AX170"/>
  <c r="AY169"/>
  <c r="AX169"/>
  <c r="AY168"/>
  <c r="AX168"/>
  <c r="AY167"/>
  <c r="AX167"/>
  <c r="AY166"/>
  <c r="AX166"/>
  <c r="AY165"/>
  <c r="AX165"/>
  <c r="AY164"/>
  <c r="AX164"/>
  <c r="AY163"/>
  <c r="AX163"/>
  <c r="AY162"/>
  <c r="AX162"/>
  <c r="AY161"/>
  <c r="AX161"/>
  <c r="AY160"/>
  <c r="AX160"/>
  <c r="AY159"/>
  <c r="AX159"/>
  <c r="AY158"/>
  <c r="AX158"/>
  <c r="AY157"/>
  <c r="AX157"/>
  <c r="AY156"/>
  <c r="AX156"/>
  <c r="AY155"/>
  <c r="AX155"/>
  <c r="AY154"/>
  <c r="AX154"/>
  <c r="AY153"/>
  <c r="AX153"/>
  <c r="AY152"/>
  <c r="AX152"/>
  <c r="AY151"/>
  <c r="AX151"/>
  <c r="AY150"/>
  <c r="AX150"/>
  <c r="AY149"/>
  <c r="AX149"/>
  <c r="AY148"/>
  <c r="AX148"/>
  <c r="AY147"/>
  <c r="AX147"/>
  <c r="AY146"/>
  <c r="AX146"/>
  <c r="AY145"/>
  <c r="AX145"/>
  <c r="AY144"/>
  <c r="AX144"/>
  <c r="AY143"/>
  <c r="AX143"/>
  <c r="AY142"/>
  <c r="AX142"/>
  <c r="AY141"/>
  <c r="AX141"/>
  <c r="AY140"/>
  <c r="AX140"/>
  <c r="AY139"/>
  <c r="AX139"/>
  <c r="AY138"/>
  <c r="AX138"/>
  <c r="AY137"/>
  <c r="AX137"/>
  <c r="AY136"/>
  <c r="AX136"/>
  <c r="AY135"/>
  <c r="AX135"/>
  <c r="AY134"/>
  <c r="AX134"/>
  <c r="AY133"/>
  <c r="AX133"/>
  <c r="AY132"/>
  <c r="AX132"/>
  <c r="AY131"/>
  <c r="AX131"/>
  <c r="AY130"/>
  <c r="AX130"/>
  <c r="AY129"/>
  <c r="AX129"/>
  <c r="AY128"/>
  <c r="AX128"/>
  <c r="AY127"/>
  <c r="AX127"/>
  <c r="AY126"/>
  <c r="AX126"/>
  <c r="AY125"/>
  <c r="AX125"/>
  <c r="AY124"/>
  <c r="AX124"/>
  <c r="AY123"/>
  <c r="AX123"/>
  <c r="AY122"/>
  <c r="AX122"/>
  <c r="AY121"/>
  <c r="AX121"/>
  <c r="AY120"/>
  <c r="AX120"/>
  <c r="AY119"/>
  <c r="AX119"/>
  <c r="AY118"/>
  <c r="AX118"/>
  <c r="AY117"/>
  <c r="AX117"/>
  <c r="AY116"/>
  <c r="AX116"/>
  <c r="AY115"/>
  <c r="AX115"/>
  <c r="AY114"/>
  <c r="AX114"/>
  <c r="AY113"/>
  <c r="AX113"/>
  <c r="AY112"/>
  <c r="AX112"/>
  <c r="AY111"/>
  <c r="AX111"/>
  <c r="AY110"/>
  <c r="AX110"/>
  <c r="AY109"/>
  <c r="AX109"/>
  <c r="AY108"/>
  <c r="AX108"/>
  <c r="AY107"/>
  <c r="AX107"/>
  <c r="AY106"/>
  <c r="AX106"/>
  <c r="AY105"/>
  <c r="AX105"/>
  <c r="AY104"/>
  <c r="AX104"/>
  <c r="AY103"/>
  <c r="AX103"/>
  <c r="AY102"/>
  <c r="AX102"/>
  <c r="AY101"/>
  <c r="AX101"/>
  <c r="AY100"/>
  <c r="AX100"/>
  <c r="AY99"/>
  <c r="AX99"/>
  <c r="AY98"/>
  <c r="AX98"/>
  <c r="AY97"/>
  <c r="AX97"/>
  <c r="AY96"/>
  <c r="AX96"/>
  <c r="AY95"/>
  <c r="AX95"/>
  <c r="AY94"/>
  <c r="AX94"/>
  <c r="AY93"/>
  <c r="AX93"/>
  <c r="AY92"/>
  <c r="AX92"/>
  <c r="AY91"/>
  <c r="AX91"/>
  <c r="AY90"/>
  <c r="AX90"/>
  <c r="AY89"/>
  <c r="AX89"/>
  <c r="AY88"/>
  <c r="AX88"/>
  <c r="AY87"/>
  <c r="AX87"/>
  <c r="AY86"/>
  <c r="AX86"/>
  <c r="AY85"/>
  <c r="AX85"/>
  <c r="AY84"/>
  <c r="AX84"/>
  <c r="AY83"/>
  <c r="AX83"/>
  <c r="AY82"/>
  <c r="AX82"/>
  <c r="AY81"/>
  <c r="AX81"/>
  <c r="AY80"/>
  <c r="AX80"/>
  <c r="AY79"/>
  <c r="AX79"/>
  <c r="AY78"/>
  <c r="AX78"/>
  <c r="AY77"/>
  <c r="AX77"/>
  <c r="AY76"/>
  <c r="AX76"/>
  <c r="AY75"/>
  <c r="AX75"/>
  <c r="AY74"/>
  <c r="AX74"/>
  <c r="AY73"/>
  <c r="AX73"/>
  <c r="AY72"/>
  <c r="AX72"/>
  <c r="AY71"/>
  <c r="AX71"/>
  <c r="AY70"/>
  <c r="AX70"/>
  <c r="AY69"/>
  <c r="AX69"/>
  <c r="AY68"/>
  <c r="AX68"/>
  <c r="AY67"/>
  <c r="AX67"/>
  <c r="AY66"/>
  <c r="AX66"/>
  <c r="AY65"/>
  <c r="AX65"/>
  <c r="AY64"/>
  <c r="AX64"/>
  <c r="AY63"/>
  <c r="AX63"/>
  <c r="AY62"/>
  <c r="AX62"/>
  <c r="AY61"/>
  <c r="AX61"/>
  <c r="AY60"/>
  <c r="AX60"/>
  <c r="AY59"/>
  <c r="AX59"/>
  <c r="AY58"/>
  <c r="AX58"/>
  <c r="AY57"/>
  <c r="AX57"/>
  <c r="AY56"/>
  <c r="AX56"/>
  <c r="AY55"/>
  <c r="AX55"/>
  <c r="AY54"/>
  <c r="AX54"/>
  <c r="AY53"/>
  <c r="AX53"/>
  <c r="AY52"/>
  <c r="AX52"/>
  <c r="AY51"/>
  <c r="AX51"/>
  <c r="AY50"/>
  <c r="AX50"/>
  <c r="AY49"/>
  <c r="AX49"/>
  <c r="AY48"/>
  <c r="AX48"/>
  <c r="AY47"/>
  <c r="AX47"/>
  <c r="AY46"/>
  <c r="AX46"/>
  <c r="AY45"/>
  <c r="AX45"/>
  <c r="AY44"/>
  <c r="AX44"/>
  <c r="AY43"/>
  <c r="AX43"/>
  <c r="AY42"/>
  <c r="AX42"/>
  <c r="AY41"/>
  <c r="AX41"/>
  <c r="AY40"/>
  <c r="AX40"/>
  <c r="AY39"/>
  <c r="AX39"/>
  <c r="AY38"/>
  <c r="AX38"/>
  <c r="AY37"/>
  <c r="AX37"/>
  <c r="AY36"/>
  <c r="AX36"/>
  <c r="AY35"/>
  <c r="AX35"/>
  <c r="AY34"/>
  <c r="AX34"/>
  <c r="AY33"/>
  <c r="AX33"/>
  <c r="AY32"/>
  <c r="AX32"/>
  <c r="AY31"/>
  <c r="AX31"/>
  <c r="AY30"/>
  <c r="AX30"/>
  <c r="AY29"/>
  <c r="AX29"/>
  <c r="AY28"/>
  <c r="AX28"/>
  <c r="AY27"/>
  <c r="AX27"/>
  <c r="AY26"/>
  <c r="AX26"/>
  <c r="AY25"/>
  <c r="AX25"/>
  <c r="AY24"/>
  <c r="AX24"/>
  <c r="AY23"/>
  <c r="AX23"/>
  <c r="AY22"/>
  <c r="AX22"/>
  <c r="AY21"/>
  <c r="AX21"/>
  <c r="AY20"/>
  <c r="AX20"/>
  <c r="AY19"/>
  <c r="AX19"/>
  <c r="AY18"/>
  <c r="AX18"/>
  <c r="AY17"/>
  <c r="AX17"/>
  <c r="AY16"/>
  <c r="AX16"/>
  <c r="AY15"/>
  <c r="AX15"/>
  <c r="AY14"/>
  <c r="AX14"/>
  <c r="AY13"/>
  <c r="AX13"/>
  <c r="AY12"/>
  <c r="AX12"/>
  <c r="AY11"/>
  <c r="AX11"/>
  <c r="AY10"/>
  <c r="AX10"/>
  <c r="AY9"/>
  <c r="AX9"/>
  <c r="AY8"/>
  <c r="AX8"/>
  <c r="AY7"/>
  <c r="AX7"/>
  <c r="AY6"/>
  <c r="AX6"/>
  <c r="AY5"/>
  <c r="AX5"/>
  <c r="M35"/>
  <c r="AV35"/>
  <c r="M36"/>
  <c r="AV36"/>
  <c r="M37"/>
  <c r="AV37"/>
  <c r="M38"/>
  <c r="AV38"/>
  <c r="M39"/>
  <c r="AV39"/>
  <c r="M40"/>
  <c r="AV40"/>
  <c r="M41"/>
  <c r="AV41"/>
  <c r="M42"/>
  <c r="AV42"/>
  <c r="M43"/>
  <c r="AV43"/>
  <c r="M44"/>
  <c r="AV44"/>
  <c r="M45"/>
  <c r="AV45"/>
  <c r="M46"/>
  <c r="AV46"/>
  <c r="M47"/>
  <c r="AV47"/>
  <c r="M48"/>
  <c r="AV48"/>
  <c r="M49"/>
  <c r="AV49"/>
  <c r="M50"/>
  <c r="AV50"/>
  <c r="M51"/>
  <c r="AV51"/>
  <c r="M52"/>
  <c r="AV52"/>
  <c r="M53"/>
  <c r="AV53"/>
  <c r="M54"/>
  <c r="AV54"/>
  <c r="M55"/>
  <c r="AV55"/>
  <c r="M56"/>
  <c r="AV56"/>
  <c r="M57"/>
  <c r="AV57"/>
  <c r="M58"/>
  <c r="AV58"/>
  <c r="M59"/>
  <c r="AV59"/>
  <c r="M60"/>
  <c r="AV60"/>
  <c r="M61"/>
  <c r="AV61"/>
  <c r="M62"/>
  <c r="AV62"/>
  <c r="M63"/>
  <c r="AV63"/>
  <c r="M64"/>
  <c r="AV64"/>
  <c r="M65"/>
  <c r="AV65"/>
  <c r="M66"/>
  <c r="AV66"/>
  <c r="M67"/>
  <c r="AV67"/>
  <c r="M68"/>
  <c r="AV68"/>
  <c r="M69"/>
  <c r="AV69"/>
  <c r="M70"/>
  <c r="AV70"/>
  <c r="M71"/>
  <c r="AV71"/>
  <c r="M72"/>
  <c r="AV72"/>
  <c r="M73"/>
  <c r="AV73"/>
  <c r="M74"/>
  <c r="AV74"/>
  <c r="M75"/>
  <c r="AV75"/>
  <c r="M76"/>
  <c r="AV76"/>
  <c r="M77"/>
  <c r="AV77"/>
  <c r="M78"/>
  <c r="AV78"/>
  <c r="M79"/>
  <c r="AV79"/>
  <c r="M80"/>
  <c r="AV80"/>
  <c r="M81"/>
  <c r="AV81"/>
  <c r="M82"/>
  <c r="AV82"/>
  <c r="M83"/>
  <c r="AV83"/>
  <c r="M84"/>
  <c r="AV84"/>
  <c r="M85"/>
  <c r="AV85"/>
  <c r="M86"/>
  <c r="AV86"/>
  <c r="M87"/>
  <c r="AV87"/>
  <c r="M88"/>
  <c r="AV88"/>
  <c r="M89"/>
  <c r="AV89"/>
  <c r="M90"/>
  <c r="AV90"/>
  <c r="M91"/>
  <c r="AV91"/>
  <c r="M92"/>
  <c r="AV92"/>
  <c r="M93"/>
  <c r="AV93"/>
  <c r="M94"/>
  <c r="AV94"/>
  <c r="M95"/>
  <c r="AV95"/>
  <c r="M96"/>
  <c r="AV96"/>
  <c r="M97"/>
  <c r="AV97"/>
  <c r="M98"/>
  <c r="AV98"/>
  <c r="M99"/>
  <c r="AV99"/>
  <c r="M100"/>
  <c r="AV100"/>
  <c r="M101"/>
  <c r="AV101"/>
  <c r="M102"/>
  <c r="AV102"/>
  <c r="M103"/>
  <c r="AV103"/>
  <c r="M104"/>
  <c r="AV104"/>
  <c r="M105"/>
  <c r="AV105"/>
  <c r="M106"/>
  <c r="AV106"/>
  <c r="M107"/>
  <c r="AV107"/>
  <c r="M108"/>
  <c r="AV108"/>
  <c r="M109"/>
  <c r="AV109"/>
  <c r="M110"/>
  <c r="AV110"/>
  <c r="M111"/>
  <c r="AV111"/>
  <c r="M112"/>
  <c r="AV112"/>
  <c r="M113"/>
  <c r="AV113"/>
  <c r="M114"/>
  <c r="AV114"/>
  <c r="M115"/>
  <c r="AV115"/>
  <c r="M116"/>
  <c r="AV116"/>
  <c r="M117"/>
  <c r="AV117"/>
  <c r="M118"/>
  <c r="AV118"/>
  <c r="M119"/>
  <c r="AV119"/>
  <c r="M120"/>
  <c r="AV120"/>
  <c r="M121"/>
  <c r="AV121"/>
  <c r="M122"/>
  <c r="AV122"/>
  <c r="M123"/>
  <c r="AV123"/>
  <c r="M124"/>
  <c r="AV124"/>
  <c r="M125"/>
  <c r="AV125"/>
  <c r="M126"/>
  <c r="AV126"/>
  <c r="M127"/>
  <c r="AV127"/>
  <c r="M128"/>
  <c r="AV128"/>
  <c r="M129"/>
  <c r="AV129"/>
  <c r="M130"/>
  <c r="AV130"/>
  <c r="M131"/>
  <c r="AV131"/>
  <c r="M132"/>
  <c r="AV132"/>
  <c r="M133"/>
  <c r="AV133"/>
  <c r="M134"/>
  <c r="AV134"/>
  <c r="M135"/>
  <c r="AV135"/>
  <c r="M136"/>
  <c r="AV136"/>
  <c r="M137"/>
  <c r="AV137"/>
  <c r="M138"/>
  <c r="AV138"/>
  <c r="M139"/>
  <c r="AV139"/>
  <c r="M140"/>
  <c r="AV140"/>
  <c r="M141"/>
  <c r="AV141"/>
  <c r="M142"/>
  <c r="AV142"/>
  <c r="M143"/>
  <c r="AV143"/>
  <c r="M144"/>
  <c r="AV144"/>
  <c r="M145"/>
  <c r="AV145"/>
  <c r="M146"/>
  <c r="AV146"/>
  <c r="M147"/>
  <c r="AV147"/>
  <c r="M148"/>
  <c r="AV148"/>
  <c r="M149"/>
  <c r="AV149"/>
  <c r="M150"/>
  <c r="AV150"/>
  <c r="M151"/>
  <c r="AV151"/>
  <c r="M152"/>
  <c r="AV152"/>
  <c r="M153"/>
  <c r="AV153"/>
  <c r="M154"/>
  <c r="AV154"/>
  <c r="M155"/>
  <c r="AV155"/>
  <c r="M156"/>
  <c r="AV156"/>
  <c r="M157"/>
  <c r="AV157"/>
  <c r="M158"/>
  <c r="AV158"/>
  <c r="M159"/>
  <c r="AV159"/>
  <c r="M160"/>
  <c r="AV160"/>
  <c r="M161"/>
  <c r="AV161"/>
  <c r="M162"/>
  <c r="AV162"/>
  <c r="M163"/>
  <c r="AV163"/>
  <c r="M164"/>
  <c r="AV164"/>
  <c r="M165"/>
  <c r="AV165"/>
  <c r="M166"/>
  <c r="AV166"/>
  <c r="M167"/>
  <c r="AV167"/>
  <c r="M168"/>
  <c r="AV168"/>
  <c r="M169"/>
  <c r="AV169"/>
  <c r="M170"/>
  <c r="AV170"/>
  <c r="M171"/>
  <c r="AV171"/>
  <c r="M172"/>
  <c r="AV172"/>
  <c r="M173"/>
  <c r="AV173"/>
  <c r="M174"/>
  <c r="AV174"/>
  <c r="M175"/>
  <c r="AV175"/>
  <c r="M176"/>
  <c r="AV176"/>
  <c r="M177"/>
  <c r="AV177"/>
  <c r="M178"/>
  <c r="AV178"/>
  <c r="M179"/>
  <c r="AV179"/>
  <c r="M180"/>
  <c r="AV180"/>
  <c r="M181"/>
  <c r="AV181"/>
  <c r="M182"/>
  <c r="AV182"/>
  <c r="M183"/>
  <c r="AV183"/>
  <c r="M184"/>
  <c r="AV184"/>
  <c r="M185"/>
  <c r="AV185"/>
  <c r="M186"/>
  <c r="AV186"/>
  <c r="M187"/>
  <c r="AV187"/>
  <c r="M188"/>
  <c r="AV188"/>
  <c r="M189"/>
  <c r="AV189"/>
  <c r="M190"/>
  <c r="AV190"/>
  <c r="M191"/>
  <c r="AV191"/>
  <c r="M192"/>
  <c r="AV192"/>
  <c r="M193"/>
  <c r="AV193"/>
  <c r="M194"/>
  <c r="AV194"/>
  <c r="M195"/>
  <c r="AV195"/>
  <c r="M196"/>
  <c r="AV196"/>
  <c r="M197"/>
  <c r="AV197"/>
  <c r="M198"/>
  <c r="AV198"/>
  <c r="M199"/>
  <c r="AV199"/>
  <c r="M200"/>
  <c r="AV200"/>
  <c r="M201"/>
  <c r="AV201"/>
  <c r="M202"/>
  <c r="AV202"/>
  <c r="M203"/>
  <c r="AV203"/>
  <c r="M204"/>
  <c r="AV204"/>
  <c r="M205"/>
  <c r="AV205"/>
  <c r="M206"/>
  <c r="AV206"/>
  <c r="M207"/>
  <c r="AV207"/>
  <c r="M208"/>
  <c r="AV208"/>
  <c r="M209"/>
  <c r="AV209"/>
  <c r="M210"/>
  <c r="AV210"/>
  <c r="M211"/>
  <c r="AV211"/>
  <c r="M212"/>
  <c r="AV212"/>
  <c r="M213"/>
  <c r="AV213"/>
  <c r="M214"/>
  <c r="AV214"/>
  <c r="M215"/>
  <c r="AV215"/>
  <c r="M216"/>
  <c r="AV216"/>
  <c r="M217"/>
  <c r="AV217"/>
  <c r="M218"/>
  <c r="AV218"/>
  <c r="M219"/>
  <c r="AV219"/>
  <c r="M220"/>
  <c r="AV220"/>
  <c r="M221"/>
  <c r="AV221"/>
  <c r="M222"/>
  <c r="AV222"/>
  <c r="M223"/>
  <c r="AV223"/>
  <c r="M224"/>
  <c r="AV224"/>
  <c r="M225"/>
  <c r="AV225"/>
  <c r="M226"/>
  <c r="AV226"/>
  <c r="M227"/>
  <c r="AV227"/>
  <c r="M228"/>
  <c r="AV228"/>
  <c r="M229"/>
  <c r="AV229"/>
  <c r="M230"/>
  <c r="AV230"/>
  <c r="M231"/>
  <c r="AV231"/>
  <c r="M232"/>
  <c r="AV232"/>
  <c r="M233"/>
  <c r="AV233"/>
  <c r="M234"/>
  <c r="AV234"/>
  <c r="M235"/>
  <c r="AV235"/>
  <c r="M236"/>
  <c r="AV236"/>
  <c r="M237"/>
  <c r="AV237"/>
  <c r="M238"/>
  <c r="AV238"/>
  <c r="M239"/>
  <c r="AV239"/>
  <c r="M240"/>
  <c r="AV240"/>
  <c r="M241"/>
  <c r="AV241"/>
  <c r="M242"/>
  <c r="AV242"/>
  <c r="M243"/>
  <c r="AV243"/>
  <c r="M244"/>
  <c r="AV244"/>
  <c r="M245"/>
  <c r="AV245"/>
  <c r="M246"/>
  <c r="AV246"/>
  <c r="M247"/>
  <c r="AV247"/>
  <c r="M248"/>
  <c r="AV248"/>
  <c r="M249"/>
  <c r="AV249"/>
  <c r="M250"/>
  <c r="AV250"/>
  <c r="M251"/>
  <c r="AV251"/>
  <c r="M252"/>
  <c r="AV252"/>
  <c r="M253"/>
  <c r="AV253"/>
  <c r="M254"/>
  <c r="AV254"/>
  <c r="M255"/>
  <c r="AV255"/>
  <c r="M256"/>
  <c r="AV256"/>
  <c r="M257"/>
  <c r="AV257"/>
  <c r="M258"/>
  <c r="AV258"/>
  <c r="M259"/>
  <c r="AV259"/>
  <c r="M260"/>
  <c r="AV260"/>
  <c r="M261"/>
  <c r="AV261"/>
  <c r="M262"/>
  <c r="AV262"/>
  <c r="M263"/>
  <c r="AV263"/>
  <c r="M264"/>
  <c r="AV264"/>
  <c r="M265"/>
  <c r="AV265"/>
  <c r="M266"/>
  <c r="AV266"/>
  <c r="M267"/>
  <c r="AV267"/>
  <c r="M268"/>
  <c r="AV268"/>
  <c r="M269"/>
  <c r="AV269"/>
  <c r="M270"/>
  <c r="AV270"/>
  <c r="M271"/>
  <c r="AV271"/>
  <c r="M272"/>
  <c r="AV272"/>
  <c r="M273"/>
  <c r="AV273"/>
  <c r="M274"/>
  <c r="AV274"/>
  <c r="AV276"/>
  <c r="AJ35"/>
  <c r="AU35"/>
  <c r="AJ36"/>
  <c r="AU36"/>
  <c r="AJ37"/>
  <c r="AU37"/>
  <c r="AJ38"/>
  <c r="AU38"/>
  <c r="AJ39"/>
  <c r="AU39"/>
  <c r="AJ40"/>
  <c r="AU40"/>
  <c r="AJ41"/>
  <c r="AU41"/>
  <c r="AJ42"/>
  <c r="AU42"/>
  <c r="AJ43"/>
  <c r="AU43"/>
  <c r="AJ44"/>
  <c r="AU44"/>
  <c r="AJ45"/>
  <c r="AU45"/>
  <c r="AJ46"/>
  <c r="AU46"/>
  <c r="AJ47"/>
  <c r="AU47"/>
  <c r="AJ48"/>
  <c r="AU48"/>
  <c r="AJ49"/>
  <c r="AU49"/>
  <c r="AJ50"/>
  <c r="AU50"/>
  <c r="AJ51"/>
  <c r="AU51"/>
  <c r="AJ52"/>
  <c r="AU52"/>
  <c r="AJ53"/>
  <c r="AU53"/>
  <c r="AJ54"/>
  <c r="AU54"/>
  <c r="AJ55"/>
  <c r="AU55"/>
  <c r="AJ56"/>
  <c r="AU56"/>
  <c r="AJ57"/>
  <c r="AU57"/>
  <c r="AJ58"/>
  <c r="AU58"/>
  <c r="AJ59"/>
  <c r="AU59"/>
  <c r="AJ60"/>
  <c r="AU60"/>
  <c r="AJ61"/>
  <c r="AU61"/>
  <c r="AJ62"/>
  <c r="AU62"/>
  <c r="AJ63"/>
  <c r="AU63"/>
  <c r="AJ64"/>
  <c r="AU64"/>
  <c r="AJ65"/>
  <c r="AU65"/>
  <c r="AJ66"/>
  <c r="AU66"/>
  <c r="AJ67"/>
  <c r="AU67"/>
  <c r="AJ68"/>
  <c r="AU68"/>
  <c r="AJ69"/>
  <c r="AU69"/>
  <c r="AJ70"/>
  <c r="AU70"/>
  <c r="AJ71"/>
  <c r="AU71"/>
  <c r="AJ72"/>
  <c r="AU72"/>
  <c r="AJ73"/>
  <c r="AU73"/>
  <c r="AJ74"/>
  <c r="AU74"/>
  <c r="AJ75"/>
  <c r="AU75"/>
  <c r="AJ76"/>
  <c r="AU76"/>
  <c r="AJ77"/>
  <c r="AU77"/>
  <c r="AJ78"/>
  <c r="AU78"/>
  <c r="AJ79"/>
  <c r="AU79"/>
  <c r="AJ80"/>
  <c r="AU80"/>
  <c r="AJ81"/>
  <c r="AU81"/>
  <c r="AJ82"/>
  <c r="AU82"/>
  <c r="AJ83"/>
  <c r="AU83"/>
  <c r="AJ84"/>
  <c r="AU84"/>
  <c r="AJ85"/>
  <c r="AU85"/>
  <c r="AJ86"/>
  <c r="AU86"/>
  <c r="AJ87"/>
  <c r="AU87"/>
  <c r="AJ88"/>
  <c r="AU88"/>
  <c r="AJ89"/>
  <c r="AU89"/>
  <c r="AJ90"/>
  <c r="AU90"/>
  <c r="AJ91"/>
  <c r="AU91"/>
  <c r="AJ92"/>
  <c r="AU92"/>
  <c r="AJ93"/>
  <c r="AU93"/>
  <c r="AJ94"/>
  <c r="AU94"/>
  <c r="AJ95"/>
  <c r="AU95"/>
  <c r="AJ96"/>
  <c r="AU96"/>
  <c r="AJ97"/>
  <c r="AU97"/>
  <c r="AJ98"/>
  <c r="AU98"/>
  <c r="AJ99"/>
  <c r="AU99"/>
  <c r="AJ100"/>
  <c r="AU100"/>
  <c r="AJ101"/>
  <c r="AU101"/>
  <c r="AJ102"/>
  <c r="AU102"/>
  <c r="AJ103"/>
  <c r="AU103"/>
  <c r="AJ104"/>
  <c r="AU104"/>
  <c r="AJ105"/>
  <c r="AU105"/>
  <c r="AJ106"/>
  <c r="AU106"/>
  <c r="AJ107"/>
  <c r="AU107"/>
  <c r="AJ108"/>
  <c r="AU108"/>
  <c r="AJ109"/>
  <c r="AU109"/>
  <c r="AJ110"/>
  <c r="AU110"/>
  <c r="AJ111"/>
  <c r="AU111"/>
  <c r="AJ112"/>
  <c r="AU112"/>
  <c r="AJ113"/>
  <c r="AU113"/>
  <c r="AJ114"/>
  <c r="AU114"/>
  <c r="AJ115"/>
  <c r="AU115"/>
  <c r="AJ116"/>
  <c r="AU116"/>
  <c r="AJ117"/>
  <c r="AU117"/>
  <c r="AJ118"/>
  <c r="AU118"/>
  <c r="AJ119"/>
  <c r="AU119"/>
  <c r="AJ120"/>
  <c r="AU120"/>
  <c r="AJ121"/>
  <c r="AU121"/>
  <c r="AJ122"/>
  <c r="AU122"/>
  <c r="AJ123"/>
  <c r="AU123"/>
  <c r="AJ124"/>
  <c r="AU124"/>
  <c r="AJ125"/>
  <c r="AU125"/>
  <c r="AJ126"/>
  <c r="AU126"/>
  <c r="AJ127"/>
  <c r="AU127"/>
  <c r="AJ128"/>
  <c r="AU128"/>
  <c r="AJ129"/>
  <c r="AU129"/>
  <c r="AJ130"/>
  <c r="AU130"/>
  <c r="AJ131"/>
  <c r="AU131"/>
  <c r="AJ132"/>
  <c r="AU132"/>
  <c r="AJ133"/>
  <c r="AU133"/>
  <c r="AJ134"/>
  <c r="AU134"/>
  <c r="AJ135"/>
  <c r="AU135"/>
  <c r="AJ136"/>
  <c r="AU136"/>
  <c r="AJ137"/>
  <c r="AU137"/>
  <c r="AJ138"/>
  <c r="AU138"/>
  <c r="AJ139"/>
  <c r="AU139"/>
  <c r="AJ140"/>
  <c r="AU140"/>
  <c r="AJ141"/>
  <c r="AU141"/>
  <c r="AJ142"/>
  <c r="AU142"/>
  <c r="AJ143"/>
  <c r="AU143"/>
  <c r="AJ144"/>
  <c r="AU144"/>
  <c r="AJ145"/>
  <c r="AU145"/>
  <c r="AJ146"/>
  <c r="AU146"/>
  <c r="AJ147"/>
  <c r="AU147"/>
  <c r="AJ148"/>
  <c r="AU148"/>
  <c r="AJ149"/>
  <c r="AU149"/>
  <c r="AJ150"/>
  <c r="AU150"/>
  <c r="AJ151"/>
  <c r="AU151"/>
  <c r="AJ152"/>
  <c r="AU152"/>
  <c r="AJ153"/>
  <c r="AU153"/>
  <c r="AJ154"/>
  <c r="AU154"/>
  <c r="AJ155"/>
  <c r="AU155"/>
  <c r="AJ156"/>
  <c r="AU156"/>
  <c r="AJ157"/>
  <c r="AU157"/>
  <c r="AJ158"/>
  <c r="AU158"/>
  <c r="AJ159"/>
  <c r="AU159"/>
  <c r="AJ160"/>
  <c r="AU160"/>
  <c r="AJ161"/>
  <c r="AU161"/>
  <c r="AJ162"/>
  <c r="AU162"/>
  <c r="AJ163"/>
  <c r="AU163"/>
  <c r="AJ164"/>
  <c r="AU164"/>
  <c r="AJ165"/>
  <c r="AU165"/>
  <c r="AJ166"/>
  <c r="AU166"/>
  <c r="AJ167"/>
  <c r="AU167"/>
  <c r="AJ168"/>
  <c r="AU168"/>
  <c r="AJ169"/>
  <c r="AU169"/>
  <c r="AJ170"/>
  <c r="AU170"/>
  <c r="AJ171"/>
  <c r="AU171"/>
  <c r="AJ172"/>
  <c r="AU172"/>
  <c r="AJ173"/>
  <c r="AU173"/>
  <c r="AJ174"/>
  <c r="AU174"/>
  <c r="AJ175"/>
  <c r="AU175"/>
  <c r="AJ176"/>
  <c r="AU176"/>
  <c r="AJ177"/>
  <c r="AU177"/>
  <c r="AJ178"/>
  <c r="AU178"/>
  <c r="AJ179"/>
  <c r="AU179"/>
  <c r="AJ180"/>
  <c r="AU180"/>
  <c r="AJ181"/>
  <c r="AU181"/>
  <c r="AJ182"/>
  <c r="AU182"/>
  <c r="AJ183"/>
  <c r="AU183"/>
  <c r="AJ184"/>
  <c r="AU184"/>
  <c r="AJ185"/>
  <c r="AU185"/>
  <c r="AJ186"/>
  <c r="AU186"/>
  <c r="AJ187"/>
  <c r="AU187"/>
  <c r="AJ188"/>
  <c r="AU188"/>
  <c r="AJ189"/>
  <c r="AU189"/>
  <c r="AJ190"/>
  <c r="AU190"/>
  <c r="AJ191"/>
  <c r="AU191"/>
  <c r="AJ192"/>
  <c r="AU192"/>
  <c r="AJ193"/>
  <c r="AU193"/>
  <c r="AJ194"/>
  <c r="AU194"/>
  <c r="AJ195"/>
  <c r="AU195"/>
  <c r="AJ196"/>
  <c r="AU196"/>
  <c r="AJ197"/>
  <c r="AU197"/>
  <c r="AJ198"/>
  <c r="AU198"/>
  <c r="AJ199"/>
  <c r="AU199"/>
  <c r="AJ200"/>
  <c r="AU200"/>
  <c r="AJ201"/>
  <c r="AU201"/>
  <c r="AJ202"/>
  <c r="AU202"/>
  <c r="AJ203"/>
  <c r="AU203"/>
  <c r="AJ204"/>
  <c r="AU204"/>
  <c r="AJ205"/>
  <c r="AU205"/>
  <c r="AJ206"/>
  <c r="AU206"/>
  <c r="AJ207"/>
  <c r="AU207"/>
  <c r="AJ208"/>
  <c r="AU208"/>
  <c r="AJ209"/>
  <c r="AU209"/>
  <c r="AJ210"/>
  <c r="AU210"/>
  <c r="AJ211"/>
  <c r="AU211"/>
  <c r="AJ212"/>
  <c r="AU212"/>
  <c r="AJ213"/>
  <c r="AU213"/>
  <c r="AJ214"/>
  <c r="AU214"/>
  <c r="AJ215"/>
  <c r="AU215"/>
  <c r="AJ216"/>
  <c r="AU216"/>
  <c r="AJ217"/>
  <c r="AU217"/>
  <c r="AJ218"/>
  <c r="AU218"/>
  <c r="AJ219"/>
  <c r="AU219"/>
  <c r="AJ220"/>
  <c r="AU220"/>
  <c r="AJ221"/>
  <c r="AU221"/>
  <c r="AJ222"/>
  <c r="AU222"/>
  <c r="AJ223"/>
  <c r="AU223"/>
  <c r="AJ224"/>
  <c r="AU224"/>
  <c r="AJ225"/>
  <c r="AU225"/>
  <c r="AJ226"/>
  <c r="AU226"/>
  <c r="AJ227"/>
  <c r="AU227"/>
  <c r="AJ228"/>
  <c r="AU228"/>
  <c r="AJ229"/>
  <c r="AU229"/>
  <c r="AJ230"/>
  <c r="AU230"/>
  <c r="AJ231"/>
  <c r="AU231"/>
  <c r="AJ232"/>
  <c r="AU232"/>
  <c r="AJ233"/>
  <c r="AU233"/>
  <c r="AJ234"/>
  <c r="AU234"/>
  <c r="AJ235"/>
  <c r="AU235"/>
  <c r="AJ236"/>
  <c r="AU236"/>
  <c r="AJ237"/>
  <c r="AU237"/>
  <c r="AJ238"/>
  <c r="AU238"/>
  <c r="AJ239"/>
  <c r="AU239"/>
  <c r="AJ240"/>
  <c r="AU240"/>
  <c r="AJ241"/>
  <c r="AU241"/>
  <c r="AJ242"/>
  <c r="AU242"/>
  <c r="AJ243"/>
  <c r="AU243"/>
  <c r="AJ244"/>
  <c r="AU244"/>
  <c r="AJ245"/>
  <c r="AU245"/>
  <c r="AJ246"/>
  <c r="AU246"/>
  <c r="AJ247"/>
  <c r="AU247"/>
  <c r="AJ248"/>
  <c r="AU248"/>
  <c r="AJ249"/>
  <c r="AU249"/>
  <c r="AJ250"/>
  <c r="AU250"/>
  <c r="AJ251"/>
  <c r="AU251"/>
  <c r="AJ252"/>
  <c r="AU252"/>
  <c r="AJ253"/>
  <c r="AU253"/>
  <c r="AJ254"/>
  <c r="AU254"/>
  <c r="AJ255"/>
  <c r="AU255"/>
  <c r="AJ256"/>
  <c r="AU256"/>
  <c r="AJ257"/>
  <c r="AU257"/>
  <c r="AJ258"/>
  <c r="AU258"/>
  <c r="AJ259"/>
  <c r="AU259"/>
  <c r="AJ260"/>
  <c r="AU260"/>
  <c r="AJ261"/>
  <c r="AU261"/>
  <c r="AJ262"/>
  <c r="AU262"/>
  <c r="AJ263"/>
  <c r="AU263"/>
  <c r="AJ264"/>
  <c r="AU264"/>
  <c r="AJ265"/>
  <c r="AU265"/>
  <c r="AJ266"/>
  <c r="AU266"/>
  <c r="AJ267"/>
  <c r="AU267"/>
  <c r="AJ268"/>
  <c r="AU268"/>
  <c r="AJ269"/>
  <c r="AU269"/>
  <c r="AJ270"/>
  <c r="AU270"/>
  <c r="AJ271"/>
  <c r="AU271"/>
  <c r="AJ272"/>
  <c r="AU272"/>
  <c r="AJ273"/>
  <c r="AU273"/>
  <c r="AJ274"/>
  <c r="AU274"/>
  <c r="AU276"/>
  <c r="M34"/>
  <c r="AV34"/>
  <c r="AJ34"/>
  <c r="AU34"/>
  <c r="M33"/>
  <c r="AV33"/>
  <c r="AJ33"/>
  <c r="AU33"/>
  <c r="M32"/>
  <c r="AV32"/>
  <c r="AJ32"/>
  <c r="AU32"/>
  <c r="M31"/>
  <c r="AV31"/>
  <c r="AJ31"/>
  <c r="AU31"/>
  <c r="M30"/>
  <c r="AV30"/>
  <c r="AJ30"/>
  <c r="AU30"/>
  <c r="M29"/>
  <c r="AV29"/>
  <c r="AJ29"/>
  <c r="AU29"/>
  <c r="M28"/>
  <c r="AV28"/>
  <c r="AJ28"/>
  <c r="AU28"/>
  <c r="M27"/>
  <c r="AV27"/>
  <c r="AJ27"/>
  <c r="AU27"/>
  <c r="M26"/>
  <c r="AV26"/>
  <c r="AJ26"/>
  <c r="AU26"/>
  <c r="M25"/>
  <c r="AV25"/>
  <c r="AJ25"/>
  <c r="AU25"/>
  <c r="M24"/>
  <c r="AV24"/>
  <c r="AJ24"/>
  <c r="AU24"/>
  <c r="M23"/>
  <c r="AV23"/>
  <c r="AJ23"/>
  <c r="AU23"/>
  <c r="M22"/>
  <c r="AV22"/>
  <c r="AJ22"/>
  <c r="AU22"/>
  <c r="M21"/>
  <c r="AV21"/>
  <c r="AJ21"/>
  <c r="AU21"/>
  <c r="M20"/>
  <c r="AV20"/>
  <c r="AJ20"/>
  <c r="AU20"/>
  <c r="M19"/>
  <c r="AV19"/>
  <c r="AJ19"/>
  <c r="AU19"/>
  <c r="M18"/>
  <c r="AV18"/>
  <c r="AJ18"/>
  <c r="AU18"/>
  <c r="M17"/>
  <c r="AV17"/>
  <c r="AJ17"/>
  <c r="AU17"/>
  <c r="M16"/>
  <c r="AV16"/>
  <c r="AJ16"/>
  <c r="AU16"/>
  <c r="M15"/>
  <c r="AV15"/>
  <c r="AJ15"/>
  <c r="AU15"/>
  <c r="M14"/>
  <c r="AV14"/>
  <c r="AJ14"/>
  <c r="AU14"/>
  <c r="M13"/>
  <c r="AV13"/>
  <c r="AJ13"/>
  <c r="AU13"/>
  <c r="M12"/>
  <c r="AV12"/>
  <c r="AJ12"/>
  <c r="AU12"/>
  <c r="M11"/>
  <c r="AV11"/>
  <c r="AJ11"/>
  <c r="AU11"/>
  <c r="M10"/>
  <c r="AV10"/>
  <c r="AJ10"/>
  <c r="AU10"/>
  <c r="M9"/>
  <c r="AV9"/>
  <c r="AJ9"/>
  <c r="AU9"/>
  <c r="M8"/>
  <c r="AV8"/>
  <c r="AJ8"/>
  <c r="AU8"/>
  <c r="M7"/>
  <c r="AV7"/>
  <c r="AJ7"/>
  <c r="AU7"/>
  <c r="M6"/>
  <c r="AV6"/>
  <c r="AJ6"/>
  <c r="AU6"/>
  <c r="M5"/>
  <c r="AV5"/>
  <c r="AJ5"/>
  <c r="AU5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6"/>
  <c r="U35"/>
  <c r="V35"/>
  <c r="AC35"/>
  <c r="U36"/>
  <c r="V36"/>
  <c r="AC36"/>
  <c r="U37"/>
  <c r="V37"/>
  <c r="AC37"/>
  <c r="U38"/>
  <c r="V38"/>
  <c r="AC38"/>
  <c r="U39"/>
  <c r="V39"/>
  <c r="AC39"/>
  <c r="U40"/>
  <c r="V40"/>
  <c r="AC40"/>
  <c r="U41"/>
  <c r="V41"/>
  <c r="AC41"/>
  <c r="U42"/>
  <c r="V42"/>
  <c r="AC42"/>
  <c r="U43"/>
  <c r="V43"/>
  <c r="AC43"/>
  <c r="U44"/>
  <c r="V44"/>
  <c r="AC44"/>
  <c r="U45"/>
  <c r="V45"/>
  <c r="AC45"/>
  <c r="U46"/>
  <c r="V46"/>
  <c r="AC46"/>
  <c r="U47"/>
  <c r="V47"/>
  <c r="AC47"/>
  <c r="U48"/>
  <c r="V48"/>
  <c r="AC48"/>
  <c r="U49"/>
  <c r="V49"/>
  <c r="AC49"/>
  <c r="U50"/>
  <c r="V50"/>
  <c r="AC50"/>
  <c r="U51"/>
  <c r="V51"/>
  <c r="AC51"/>
  <c r="U52"/>
  <c r="V52"/>
  <c r="AC52"/>
  <c r="U53"/>
  <c r="V53"/>
  <c r="AC53"/>
  <c r="U54"/>
  <c r="V54"/>
  <c r="AC54"/>
  <c r="U55"/>
  <c r="V55"/>
  <c r="AC55"/>
  <c r="U56"/>
  <c r="V56"/>
  <c r="AC56"/>
  <c r="U57"/>
  <c r="V57"/>
  <c r="AC57"/>
  <c r="U58"/>
  <c r="V58"/>
  <c r="AC58"/>
  <c r="U59"/>
  <c r="V59"/>
  <c r="AC59"/>
  <c r="U60"/>
  <c r="V60"/>
  <c r="AC60"/>
  <c r="U61"/>
  <c r="V61"/>
  <c r="AC61"/>
  <c r="U62"/>
  <c r="V62"/>
  <c r="AC62"/>
  <c r="U63"/>
  <c r="V63"/>
  <c r="AC63"/>
  <c r="U64"/>
  <c r="V64"/>
  <c r="AC64"/>
  <c r="U65"/>
  <c r="V65"/>
  <c r="AC65"/>
  <c r="U66"/>
  <c r="V66"/>
  <c r="AC66"/>
  <c r="U67"/>
  <c r="V67"/>
  <c r="AC67"/>
  <c r="U68"/>
  <c r="V68"/>
  <c r="AC68"/>
  <c r="U69"/>
  <c r="V69"/>
  <c r="AC69"/>
  <c r="U70"/>
  <c r="V70"/>
  <c r="AC70"/>
  <c r="U71"/>
  <c r="V71"/>
  <c r="AC71"/>
  <c r="U72"/>
  <c r="V72"/>
  <c r="AC72"/>
  <c r="U73"/>
  <c r="V73"/>
  <c r="AC73"/>
  <c r="U74"/>
  <c r="V74"/>
  <c r="AC74"/>
  <c r="U75"/>
  <c r="V75"/>
  <c r="AC75"/>
  <c r="U76"/>
  <c r="V76"/>
  <c r="AC76"/>
  <c r="U77"/>
  <c r="V77"/>
  <c r="AC77"/>
  <c r="U78"/>
  <c r="V78"/>
  <c r="AC78"/>
  <c r="U79"/>
  <c r="V79"/>
  <c r="AC79"/>
  <c r="U80"/>
  <c r="V80"/>
  <c r="AC80"/>
  <c r="U81"/>
  <c r="V81"/>
  <c r="AC81"/>
  <c r="U82"/>
  <c r="V82"/>
  <c r="AC82"/>
  <c r="U83"/>
  <c r="V83"/>
  <c r="AC83"/>
  <c r="U84"/>
  <c r="V84"/>
  <c r="AC84"/>
  <c r="U85"/>
  <c r="V85"/>
  <c r="AC85"/>
  <c r="U86"/>
  <c r="V86"/>
  <c r="AC86"/>
  <c r="U87"/>
  <c r="V87"/>
  <c r="AC87"/>
  <c r="U88"/>
  <c r="V88"/>
  <c r="AC88"/>
  <c r="U89"/>
  <c r="V89"/>
  <c r="AC89"/>
  <c r="U90"/>
  <c r="V90"/>
  <c r="AC90"/>
  <c r="U91"/>
  <c r="V91"/>
  <c r="AC91"/>
  <c r="U92"/>
  <c r="V92"/>
  <c r="AC92"/>
  <c r="U93"/>
  <c r="V93"/>
  <c r="AC93"/>
  <c r="U94"/>
  <c r="V94"/>
  <c r="AC94"/>
  <c r="U95"/>
  <c r="V95"/>
  <c r="AC95"/>
  <c r="U96"/>
  <c r="V96"/>
  <c r="AC96"/>
  <c r="U97"/>
  <c r="V97"/>
  <c r="AC97"/>
  <c r="U98"/>
  <c r="V98"/>
  <c r="AC98"/>
  <c r="U99"/>
  <c r="V99"/>
  <c r="AC99"/>
  <c r="U100"/>
  <c r="V100"/>
  <c r="AC100"/>
  <c r="U101"/>
  <c r="V101"/>
  <c r="AC101"/>
  <c r="U102"/>
  <c r="V102"/>
  <c r="AC102"/>
  <c r="U103"/>
  <c r="V103"/>
  <c r="AC103"/>
  <c r="U104"/>
  <c r="V104"/>
  <c r="AC104"/>
  <c r="U105"/>
  <c r="V105"/>
  <c r="AC105"/>
  <c r="U106"/>
  <c r="V106"/>
  <c r="AC106"/>
  <c r="U107"/>
  <c r="V107"/>
  <c r="AC107"/>
  <c r="U108"/>
  <c r="V108"/>
  <c r="AC108"/>
  <c r="U109"/>
  <c r="V109"/>
  <c r="AC109"/>
  <c r="U110"/>
  <c r="V110"/>
  <c r="AC110"/>
  <c r="U111"/>
  <c r="V111"/>
  <c r="AC111"/>
  <c r="U112"/>
  <c r="V112"/>
  <c r="AC112"/>
  <c r="U113"/>
  <c r="V113"/>
  <c r="AC113"/>
  <c r="U114"/>
  <c r="V114"/>
  <c r="AC114"/>
  <c r="U115"/>
  <c r="V115"/>
  <c r="AC115"/>
  <c r="U116"/>
  <c r="V116"/>
  <c r="AC116"/>
  <c r="U117"/>
  <c r="V117"/>
  <c r="AC117"/>
  <c r="U118"/>
  <c r="V118"/>
  <c r="AC118"/>
  <c r="U119"/>
  <c r="V119"/>
  <c r="AC119"/>
  <c r="U120"/>
  <c r="V120"/>
  <c r="AC120"/>
  <c r="U121"/>
  <c r="V121"/>
  <c r="AC121"/>
  <c r="U122"/>
  <c r="V122"/>
  <c r="AC122"/>
  <c r="U123"/>
  <c r="V123"/>
  <c r="AC123"/>
  <c r="U124"/>
  <c r="V124"/>
  <c r="AC124"/>
  <c r="U125"/>
  <c r="V125"/>
  <c r="AC125"/>
  <c r="U126"/>
  <c r="V126"/>
  <c r="AC126"/>
  <c r="U127"/>
  <c r="V127"/>
  <c r="AC127"/>
  <c r="U128"/>
  <c r="V128"/>
  <c r="AC128"/>
  <c r="U129"/>
  <c r="V129"/>
  <c r="AC129"/>
  <c r="U130"/>
  <c r="V130"/>
  <c r="AC130"/>
  <c r="U131"/>
  <c r="V131"/>
  <c r="AC131"/>
  <c r="U132"/>
  <c r="V132"/>
  <c r="AC132"/>
  <c r="U133"/>
  <c r="V133"/>
  <c r="AC133"/>
  <c r="U134"/>
  <c r="V134"/>
  <c r="AC134"/>
  <c r="U135"/>
  <c r="V135"/>
  <c r="AC135"/>
  <c r="U136"/>
  <c r="V136"/>
  <c r="AC136"/>
  <c r="U137"/>
  <c r="V137"/>
  <c r="AC137"/>
  <c r="U138"/>
  <c r="V138"/>
  <c r="AC138"/>
  <c r="U139"/>
  <c r="V139"/>
  <c r="AC139"/>
  <c r="U140"/>
  <c r="V140"/>
  <c r="AC140"/>
  <c r="U141"/>
  <c r="V141"/>
  <c r="AC141"/>
  <c r="U142"/>
  <c r="V142"/>
  <c r="AC142"/>
  <c r="U143"/>
  <c r="V143"/>
  <c r="AC143"/>
  <c r="U144"/>
  <c r="V144"/>
  <c r="AC144"/>
  <c r="U145"/>
  <c r="V145"/>
  <c r="AC145"/>
  <c r="U146"/>
  <c r="V146"/>
  <c r="AC146"/>
  <c r="U147"/>
  <c r="V147"/>
  <c r="AC147"/>
  <c r="U148"/>
  <c r="V148"/>
  <c r="AC148"/>
  <c r="U149"/>
  <c r="V149"/>
  <c r="AC149"/>
  <c r="U150"/>
  <c r="V150"/>
  <c r="AC150"/>
  <c r="U151"/>
  <c r="V151"/>
  <c r="AC151"/>
  <c r="U152"/>
  <c r="V152"/>
  <c r="AC152"/>
  <c r="U153"/>
  <c r="V153"/>
  <c r="AC153"/>
  <c r="U154"/>
  <c r="V154"/>
  <c r="AC154"/>
  <c r="U155"/>
  <c r="V155"/>
  <c r="AC155"/>
  <c r="U156"/>
  <c r="V156"/>
  <c r="AC156"/>
  <c r="U157"/>
  <c r="V157"/>
  <c r="AC157"/>
  <c r="U158"/>
  <c r="V158"/>
  <c r="AC158"/>
  <c r="U159"/>
  <c r="V159"/>
  <c r="AC159"/>
  <c r="U160"/>
  <c r="V160"/>
  <c r="AC160"/>
  <c r="U161"/>
  <c r="V161"/>
  <c r="AC161"/>
  <c r="U162"/>
  <c r="V162"/>
  <c r="AC162"/>
  <c r="U163"/>
  <c r="V163"/>
  <c r="AC163"/>
  <c r="U164"/>
  <c r="V164"/>
  <c r="AC164"/>
  <c r="U165"/>
  <c r="V165"/>
  <c r="AC165"/>
  <c r="U166"/>
  <c r="V166"/>
  <c r="AC166"/>
  <c r="U167"/>
  <c r="V167"/>
  <c r="AC167"/>
  <c r="U168"/>
  <c r="V168"/>
  <c r="AC168"/>
  <c r="U169"/>
  <c r="V169"/>
  <c r="AC169"/>
  <c r="U170"/>
  <c r="V170"/>
  <c r="AC170"/>
  <c r="U171"/>
  <c r="V171"/>
  <c r="AC171"/>
  <c r="U172"/>
  <c r="V172"/>
  <c r="AC172"/>
  <c r="U173"/>
  <c r="V173"/>
  <c r="AC173"/>
  <c r="U174"/>
  <c r="V174"/>
  <c r="AC174"/>
  <c r="U175"/>
  <c r="V175"/>
  <c r="AC175"/>
  <c r="U176"/>
  <c r="V176"/>
  <c r="AC176"/>
  <c r="U177"/>
  <c r="V177"/>
  <c r="AC177"/>
  <c r="U178"/>
  <c r="V178"/>
  <c r="AC178"/>
  <c r="U179"/>
  <c r="V179"/>
  <c r="AC179"/>
  <c r="U180"/>
  <c r="V180"/>
  <c r="AC180"/>
  <c r="U181"/>
  <c r="V181"/>
  <c r="AC181"/>
  <c r="U182"/>
  <c r="V182"/>
  <c r="AC182"/>
  <c r="U183"/>
  <c r="V183"/>
  <c r="AC183"/>
  <c r="U184"/>
  <c r="V184"/>
  <c r="AC184"/>
  <c r="U185"/>
  <c r="V185"/>
  <c r="AC185"/>
  <c r="U186"/>
  <c r="V186"/>
  <c r="AC186"/>
  <c r="U187"/>
  <c r="V187"/>
  <c r="AC187"/>
  <c r="U188"/>
  <c r="V188"/>
  <c r="AC188"/>
  <c r="U189"/>
  <c r="V189"/>
  <c r="AC189"/>
  <c r="U190"/>
  <c r="V190"/>
  <c r="AC190"/>
  <c r="U191"/>
  <c r="V191"/>
  <c r="AC191"/>
  <c r="U192"/>
  <c r="V192"/>
  <c r="AC192"/>
  <c r="U193"/>
  <c r="V193"/>
  <c r="AC193"/>
  <c r="U194"/>
  <c r="V194"/>
  <c r="AC194"/>
  <c r="U195"/>
  <c r="V195"/>
  <c r="AC195"/>
  <c r="U196"/>
  <c r="V196"/>
  <c r="AC196"/>
  <c r="U197"/>
  <c r="V197"/>
  <c r="AC197"/>
  <c r="U198"/>
  <c r="V198"/>
  <c r="AC198"/>
  <c r="U199"/>
  <c r="V199"/>
  <c r="AC199"/>
  <c r="U200"/>
  <c r="V200"/>
  <c r="AC200"/>
  <c r="U201"/>
  <c r="V201"/>
  <c r="AC201"/>
  <c r="U202"/>
  <c r="V202"/>
  <c r="AC202"/>
  <c r="U203"/>
  <c r="V203"/>
  <c r="AC203"/>
  <c r="U204"/>
  <c r="V204"/>
  <c r="AC204"/>
  <c r="U205"/>
  <c r="V205"/>
  <c r="AC205"/>
  <c r="U206"/>
  <c r="V206"/>
  <c r="AC206"/>
  <c r="U207"/>
  <c r="V207"/>
  <c r="AC207"/>
  <c r="U208"/>
  <c r="V208"/>
  <c r="AC208"/>
  <c r="U209"/>
  <c r="V209"/>
  <c r="AC209"/>
  <c r="U210"/>
  <c r="V210"/>
  <c r="AC210"/>
  <c r="U211"/>
  <c r="V211"/>
  <c r="AC211"/>
  <c r="U212"/>
  <c r="V212"/>
  <c r="AC212"/>
  <c r="U213"/>
  <c r="V213"/>
  <c r="AC213"/>
  <c r="U214"/>
  <c r="V214"/>
  <c r="AC214"/>
  <c r="U215"/>
  <c r="V215"/>
  <c r="AC215"/>
  <c r="U216"/>
  <c r="V216"/>
  <c r="AC216"/>
  <c r="U217"/>
  <c r="V217"/>
  <c r="AC217"/>
  <c r="U218"/>
  <c r="V218"/>
  <c r="AC218"/>
  <c r="U219"/>
  <c r="V219"/>
  <c r="AC219"/>
  <c r="U220"/>
  <c r="V220"/>
  <c r="AC220"/>
  <c r="U221"/>
  <c r="V221"/>
  <c r="AC221"/>
  <c r="U222"/>
  <c r="V222"/>
  <c r="AC222"/>
  <c r="U223"/>
  <c r="V223"/>
  <c r="AC223"/>
  <c r="U224"/>
  <c r="V224"/>
  <c r="AC224"/>
  <c r="U225"/>
  <c r="V225"/>
  <c r="AC225"/>
  <c r="U226"/>
  <c r="V226"/>
  <c r="AC226"/>
  <c r="U227"/>
  <c r="V227"/>
  <c r="AC227"/>
  <c r="U228"/>
  <c r="V228"/>
  <c r="AC228"/>
  <c r="U229"/>
  <c r="V229"/>
  <c r="AC229"/>
  <c r="U230"/>
  <c r="V230"/>
  <c r="AC230"/>
  <c r="U231"/>
  <c r="V231"/>
  <c r="AC231"/>
  <c r="U232"/>
  <c r="V232"/>
  <c r="AC232"/>
  <c r="U233"/>
  <c r="V233"/>
  <c r="AC233"/>
  <c r="U234"/>
  <c r="V234"/>
  <c r="AC234"/>
  <c r="U235"/>
  <c r="V235"/>
  <c r="AC235"/>
  <c r="U236"/>
  <c r="V236"/>
  <c r="AC236"/>
  <c r="U237"/>
  <c r="V237"/>
  <c r="AC237"/>
  <c r="U238"/>
  <c r="V238"/>
  <c r="AC238"/>
  <c r="U239"/>
  <c r="V239"/>
  <c r="AC239"/>
  <c r="U240"/>
  <c r="V240"/>
  <c r="AC240"/>
  <c r="U241"/>
  <c r="V241"/>
  <c r="AC241"/>
  <c r="U242"/>
  <c r="V242"/>
  <c r="AC242"/>
  <c r="U243"/>
  <c r="V243"/>
  <c r="AC243"/>
  <c r="U244"/>
  <c r="V244"/>
  <c r="AC244"/>
  <c r="U245"/>
  <c r="V245"/>
  <c r="AC245"/>
  <c r="U246"/>
  <c r="V246"/>
  <c r="AC246"/>
  <c r="U247"/>
  <c r="V247"/>
  <c r="AC247"/>
  <c r="U248"/>
  <c r="V248"/>
  <c r="AC248"/>
  <c r="U249"/>
  <c r="V249"/>
  <c r="AC249"/>
  <c r="U250"/>
  <c r="V250"/>
  <c r="AC250"/>
  <c r="U251"/>
  <c r="V251"/>
  <c r="AC251"/>
  <c r="U252"/>
  <c r="V252"/>
  <c r="AC252"/>
  <c r="U253"/>
  <c r="V253"/>
  <c r="AC253"/>
  <c r="U254"/>
  <c r="V254"/>
  <c r="AC254"/>
  <c r="U255"/>
  <c r="V255"/>
  <c r="AC255"/>
  <c r="U256"/>
  <c r="V256"/>
  <c r="AC256"/>
  <c r="U257"/>
  <c r="V257"/>
  <c r="AC257"/>
  <c r="U258"/>
  <c r="V258"/>
  <c r="AC258"/>
  <c r="U259"/>
  <c r="V259"/>
  <c r="AC259"/>
  <c r="U260"/>
  <c r="V260"/>
  <c r="AC260"/>
  <c r="U261"/>
  <c r="V261"/>
  <c r="AC261"/>
  <c r="U262"/>
  <c r="V262"/>
  <c r="AC262"/>
  <c r="U263"/>
  <c r="V263"/>
  <c r="AC263"/>
  <c r="U264"/>
  <c r="V264"/>
  <c r="AC264"/>
  <c r="U265"/>
  <c r="V265"/>
  <c r="AC265"/>
  <c r="U266"/>
  <c r="V266"/>
  <c r="AC266"/>
  <c r="U267"/>
  <c r="V267"/>
  <c r="AC267"/>
  <c r="U268"/>
  <c r="V268"/>
  <c r="AC268"/>
  <c r="U269"/>
  <c r="V269"/>
  <c r="AC269"/>
  <c r="U270"/>
  <c r="V270"/>
  <c r="AC270"/>
  <c r="U271"/>
  <c r="V271"/>
  <c r="AC271"/>
  <c r="U272"/>
  <c r="V272"/>
  <c r="AC272"/>
  <c r="U273"/>
  <c r="V273"/>
  <c r="AC273"/>
  <c r="U274"/>
  <c r="V274"/>
  <c r="AC274"/>
  <c r="AC276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6"/>
  <c r="Q274" i="2"/>
  <c r="AD274"/>
  <c r="AT274"/>
  <c r="Q273"/>
  <c r="AD273"/>
  <c r="AT273"/>
  <c r="Q272"/>
  <c r="AD272"/>
  <c r="AT272"/>
  <c r="Q271"/>
  <c r="AD271"/>
  <c r="AT271"/>
  <c r="Q270"/>
  <c r="AD270"/>
  <c r="AT270"/>
  <c r="Q269"/>
  <c r="AD269"/>
  <c r="AT269"/>
  <c r="Q268"/>
  <c r="AD268"/>
  <c r="AT268"/>
  <c r="Q267"/>
  <c r="AD267"/>
  <c r="AT267"/>
  <c r="Q266"/>
  <c r="AD266"/>
  <c r="AT266"/>
  <c r="Q265"/>
  <c r="AD265"/>
  <c r="AT265"/>
  <c r="Q264"/>
  <c r="AD264"/>
  <c r="AT264"/>
  <c r="Q263"/>
  <c r="AD263"/>
  <c r="AT263"/>
  <c r="Q262"/>
  <c r="AD262"/>
  <c r="AT262"/>
  <c r="Q261"/>
  <c r="AD261"/>
  <c r="AT261"/>
  <c r="Q260"/>
  <c r="AD260"/>
  <c r="AT260"/>
  <c r="Q259"/>
  <c r="AD259"/>
  <c r="AT259"/>
  <c r="Q258"/>
  <c r="AD258"/>
  <c r="AT258"/>
  <c r="Q257"/>
  <c r="AD257"/>
  <c r="AT257"/>
  <c r="Q256"/>
  <c r="AD256"/>
  <c r="AT256"/>
  <c r="Q255"/>
  <c r="AD255"/>
  <c r="AT255"/>
  <c r="Q254"/>
  <c r="AD254"/>
  <c r="AT254"/>
  <c r="Q253"/>
  <c r="AD253"/>
  <c r="AT253"/>
  <c r="Q252"/>
  <c r="AD252"/>
  <c r="AT252"/>
  <c r="Q251"/>
  <c r="AD251"/>
  <c r="AT251"/>
  <c r="Q250"/>
  <c r="AD250"/>
  <c r="AT250"/>
  <c r="Q249"/>
  <c r="AD249"/>
  <c r="AT249"/>
  <c r="Q248"/>
  <c r="AD248"/>
  <c r="AT248"/>
  <c r="Q247"/>
  <c r="AD247"/>
  <c r="AT247"/>
  <c r="Q246"/>
  <c r="AD246"/>
  <c r="AT246"/>
  <c r="Q245"/>
  <c r="AD245"/>
  <c r="AT245"/>
  <c r="Q244"/>
  <c r="AD244"/>
  <c r="AT244"/>
  <c r="Q243"/>
  <c r="AD243"/>
  <c r="AT243"/>
  <c r="Q242"/>
  <c r="AD242"/>
  <c r="AT242"/>
  <c r="Q241"/>
  <c r="AD241"/>
  <c r="AT241"/>
  <c r="Q240"/>
  <c r="AD240"/>
  <c r="AT240"/>
  <c r="Q239"/>
  <c r="AD239"/>
  <c r="AT239"/>
  <c r="Q238"/>
  <c r="AD238"/>
  <c r="AT238"/>
  <c r="Q237"/>
  <c r="AD237"/>
  <c r="AT237"/>
  <c r="Q236"/>
  <c r="AD236"/>
  <c r="AT236"/>
  <c r="Q235"/>
  <c r="AD235"/>
  <c r="AT235"/>
  <c r="Q234"/>
  <c r="AD234"/>
  <c r="AT234"/>
  <c r="Q233"/>
  <c r="AD233"/>
  <c r="AT233"/>
  <c r="Q232"/>
  <c r="AD232"/>
  <c r="AT232"/>
  <c r="Q231"/>
  <c r="AD231"/>
  <c r="AT231"/>
  <c r="Q230"/>
  <c r="AD230"/>
  <c r="AT230"/>
  <c r="Q229"/>
  <c r="AD229"/>
  <c r="AT229"/>
  <c r="Q228"/>
  <c r="AD228"/>
  <c r="AT228"/>
  <c r="Q227"/>
  <c r="AD227"/>
  <c r="AT227"/>
  <c r="Q226"/>
  <c r="AD226"/>
  <c r="AT226"/>
  <c r="Q225"/>
  <c r="AD225"/>
  <c r="AT225"/>
  <c r="Q224"/>
  <c r="AD224"/>
  <c r="AT224"/>
  <c r="Q223"/>
  <c r="AD223"/>
  <c r="AT223"/>
  <c r="Q222"/>
  <c r="AD222"/>
  <c r="AT222"/>
  <c r="Q221"/>
  <c r="AD221"/>
  <c r="AT221"/>
  <c r="Q220"/>
  <c r="AD220"/>
  <c r="AT220"/>
  <c r="Q219"/>
  <c r="AD219"/>
  <c r="AT219"/>
  <c r="Q218"/>
  <c r="AD218"/>
  <c r="AT218"/>
  <c r="Q217"/>
  <c r="AD217"/>
  <c r="AT217"/>
  <c r="Q216"/>
  <c r="AD216"/>
  <c r="AT216"/>
  <c r="Q215"/>
  <c r="AD215"/>
  <c r="AT215"/>
  <c r="Q214"/>
  <c r="AD214"/>
  <c r="AT214"/>
  <c r="Q213"/>
  <c r="AD213"/>
  <c r="AT213"/>
  <c r="Q212"/>
  <c r="AD212"/>
  <c r="AT212"/>
  <c r="Q211"/>
  <c r="AD211"/>
  <c r="AT211"/>
  <c r="Q210"/>
  <c r="AD210"/>
  <c r="AT210"/>
  <c r="Q209"/>
  <c r="AD209"/>
  <c r="AT209"/>
  <c r="Q208"/>
  <c r="AD208"/>
  <c r="AT208"/>
  <c r="Q207"/>
  <c r="AD207"/>
  <c r="AT207"/>
  <c r="Q206"/>
  <c r="AD206"/>
  <c r="AT206"/>
  <c r="Q205"/>
  <c r="AD205"/>
  <c r="AT205"/>
  <c r="Q204"/>
  <c r="AD204"/>
  <c r="AT204"/>
  <c r="Q203"/>
  <c r="AD203"/>
  <c r="AT203"/>
  <c r="Q202"/>
  <c r="AD202"/>
  <c r="AT202"/>
  <c r="Q201"/>
  <c r="AD201"/>
  <c r="AT201"/>
  <c r="Q200"/>
  <c r="AD200"/>
  <c r="AT200"/>
  <c r="Q199"/>
  <c r="AD199"/>
  <c r="AT199"/>
  <c r="Q198"/>
  <c r="AD198"/>
  <c r="AT198"/>
  <c r="Q197"/>
  <c r="AD197"/>
  <c r="AT197"/>
  <c r="Q196"/>
  <c r="AD196"/>
  <c r="AT196"/>
  <c r="Q195"/>
  <c r="AD195"/>
  <c r="AT195"/>
  <c r="Q194"/>
  <c r="AD194"/>
  <c r="AT194"/>
  <c r="Q193"/>
  <c r="AD193"/>
  <c r="AT193"/>
  <c r="Q192"/>
  <c r="AD192"/>
  <c r="AT192"/>
  <c r="Q191"/>
  <c r="AD191"/>
  <c r="AT191"/>
  <c r="Q190"/>
  <c r="AD190"/>
  <c r="AT190"/>
  <c r="Q189"/>
  <c r="AD189"/>
  <c r="AT189"/>
  <c r="Q188"/>
  <c r="AD188"/>
  <c r="AT188"/>
  <c r="Q187"/>
  <c r="AD187"/>
  <c r="AT187"/>
  <c r="Q186"/>
  <c r="AD186"/>
  <c r="AT186"/>
  <c r="Q185"/>
  <c r="AD185"/>
  <c r="AT185"/>
  <c r="Q184"/>
  <c r="AD184"/>
  <c r="AT184"/>
  <c r="Q183"/>
  <c r="AD183"/>
  <c r="AT183"/>
  <c r="Q182"/>
  <c r="AD182"/>
  <c r="AT182"/>
  <c r="Q181"/>
  <c r="AD181"/>
  <c r="AT181"/>
  <c r="Q180"/>
  <c r="AD180"/>
  <c r="AT180"/>
  <c r="Q179"/>
  <c r="AD179"/>
  <c r="AT179"/>
  <c r="Q178"/>
  <c r="AD178"/>
  <c r="AT178"/>
  <c r="Q177"/>
  <c r="AD177"/>
  <c r="AT177"/>
  <c r="Q176"/>
  <c r="AD176"/>
  <c r="AT176"/>
  <c r="Q175"/>
  <c r="AD175"/>
  <c r="AT175"/>
  <c r="Q174"/>
  <c r="AD174"/>
  <c r="AT174"/>
  <c r="Q173"/>
  <c r="AD173"/>
  <c r="AT173"/>
  <c r="Q172"/>
  <c r="AD172"/>
  <c r="AT172"/>
  <c r="Q171"/>
  <c r="AD171"/>
  <c r="AT171"/>
  <c r="Q170"/>
  <c r="AD170"/>
  <c r="AT170"/>
  <c r="Q169"/>
  <c r="AD169"/>
  <c r="AT169"/>
  <c r="Q168"/>
  <c r="AD168"/>
  <c r="AT168"/>
  <c r="Q167"/>
  <c r="AD167"/>
  <c r="AT167"/>
  <c r="Q166"/>
  <c r="AD166"/>
  <c r="AT166"/>
  <c r="Q165"/>
  <c r="AD165"/>
  <c r="AT165"/>
  <c r="Q164"/>
  <c r="AD164"/>
  <c r="AT164"/>
  <c r="Q163"/>
  <c r="AD163"/>
  <c r="AT163"/>
  <c r="Q162"/>
  <c r="AD162"/>
  <c r="AT162"/>
  <c r="Q161"/>
  <c r="AD161"/>
  <c r="AT161"/>
  <c r="Q160"/>
  <c r="AD160"/>
  <c r="AT160"/>
  <c r="Q159"/>
  <c r="AD159"/>
  <c r="AT159"/>
  <c r="Q158"/>
  <c r="AD158"/>
  <c r="AT158"/>
  <c r="Q157"/>
  <c r="AD157"/>
  <c r="AT157"/>
  <c r="Q156"/>
  <c r="AD156"/>
  <c r="AT156"/>
  <c r="Q155"/>
  <c r="AD155"/>
  <c r="AT155"/>
  <c r="Q154"/>
  <c r="AD154"/>
  <c r="AT154"/>
  <c r="Q153"/>
  <c r="AD153"/>
  <c r="AT153"/>
  <c r="Q152"/>
  <c r="AD152"/>
  <c r="AT152"/>
  <c r="Q151"/>
  <c r="AD151"/>
  <c r="AT151"/>
  <c r="Q150"/>
  <c r="AD150"/>
  <c r="AT150"/>
  <c r="Q149"/>
  <c r="AD149"/>
  <c r="AT149"/>
  <c r="Q148"/>
  <c r="AD148"/>
  <c r="AT148"/>
  <c r="Q147"/>
  <c r="AD147"/>
  <c r="AT147"/>
  <c r="Q146"/>
  <c r="AD146"/>
  <c r="AT146"/>
  <c r="Q145"/>
  <c r="AD145"/>
  <c r="AT145"/>
  <c r="Q144"/>
  <c r="AD144"/>
  <c r="AT144"/>
  <c r="Q143"/>
  <c r="AD143"/>
  <c r="AT143"/>
  <c r="Q142"/>
  <c r="AD142"/>
  <c r="AT142"/>
  <c r="Q141"/>
  <c r="AD141"/>
  <c r="AT141"/>
  <c r="Q140"/>
  <c r="AD140"/>
  <c r="AT140"/>
  <c r="Q139"/>
  <c r="AD139"/>
  <c r="AT139"/>
  <c r="Q138"/>
  <c r="AD138"/>
  <c r="AT138"/>
  <c r="Q137"/>
  <c r="AD137"/>
  <c r="AT137"/>
  <c r="Q136"/>
  <c r="AD136"/>
  <c r="AT136"/>
  <c r="Q135"/>
  <c r="AD135"/>
  <c r="AT135"/>
  <c r="Q134"/>
  <c r="AD134"/>
  <c r="AT134"/>
  <c r="Q133"/>
  <c r="AD133"/>
  <c r="AT133"/>
  <c r="Q132"/>
  <c r="AD132"/>
  <c r="AT132"/>
  <c r="Q131"/>
  <c r="AD131"/>
  <c r="AT131"/>
  <c r="Q130"/>
  <c r="AD130"/>
  <c r="AT130"/>
  <c r="Q129"/>
  <c r="AD129"/>
  <c r="AT129"/>
  <c r="Q128"/>
  <c r="AD128"/>
  <c r="AT128"/>
  <c r="Q127"/>
  <c r="AD127"/>
  <c r="AT127"/>
  <c r="Q126"/>
  <c r="AD126"/>
  <c r="AT126"/>
  <c r="Q125"/>
  <c r="AD125"/>
  <c r="AT125"/>
  <c r="Q124"/>
  <c r="AD124"/>
  <c r="AT124"/>
  <c r="Q123"/>
  <c r="AD123"/>
  <c r="AT123"/>
  <c r="Q122"/>
  <c r="AD122"/>
  <c r="AT122"/>
  <c r="Q121"/>
  <c r="AD121"/>
  <c r="AT121"/>
  <c r="Q120"/>
  <c r="AD120"/>
  <c r="AT120"/>
  <c r="Q119"/>
  <c r="AD119"/>
  <c r="AT119"/>
  <c r="Q118"/>
  <c r="AD118"/>
  <c r="AT118"/>
  <c r="Q117"/>
  <c r="AD117"/>
  <c r="AT117"/>
  <c r="Q116"/>
  <c r="AD116"/>
  <c r="AT116"/>
  <c r="Q115"/>
  <c r="AD115"/>
  <c r="AT115"/>
  <c r="Q114"/>
  <c r="AD114"/>
  <c r="AT114"/>
  <c r="Q113"/>
  <c r="AD113"/>
  <c r="AT113"/>
  <c r="Q112"/>
  <c r="AD112"/>
  <c r="AT112"/>
  <c r="Q111"/>
  <c r="AD111"/>
  <c r="AT111"/>
  <c r="Q110"/>
  <c r="AD110"/>
  <c r="AT110"/>
  <c r="Q109"/>
  <c r="AD109"/>
  <c r="AT109"/>
  <c r="Q108"/>
  <c r="AD108"/>
  <c r="AT108"/>
  <c r="Q107"/>
  <c r="AD107"/>
  <c r="AT107"/>
  <c r="Q106"/>
  <c r="AD106"/>
  <c r="AT106"/>
  <c r="Q105"/>
  <c r="AD105"/>
  <c r="AT105"/>
  <c r="Q104"/>
  <c r="AD104"/>
  <c r="AT104"/>
  <c r="Q103"/>
  <c r="AD103"/>
  <c r="AT103"/>
  <c r="Q102"/>
  <c r="AD102"/>
  <c r="AT102"/>
  <c r="Q101"/>
  <c r="AD101"/>
  <c r="AT101"/>
  <c r="Q100"/>
  <c r="AD100"/>
  <c r="AT100"/>
  <c r="Q99"/>
  <c r="AD99"/>
  <c r="AT99"/>
  <c r="Q98"/>
  <c r="AD98"/>
  <c r="AT98"/>
  <c r="Q97"/>
  <c r="AD97"/>
  <c r="AT97"/>
  <c r="Q96"/>
  <c r="AD96"/>
  <c r="AT96"/>
  <c r="Q95"/>
  <c r="AD95"/>
  <c r="AT95"/>
  <c r="Q94"/>
  <c r="AD94"/>
  <c r="AT94"/>
  <c r="Q93"/>
  <c r="AD93"/>
  <c r="AT93"/>
  <c r="Q92"/>
  <c r="AD92"/>
  <c r="AT92"/>
  <c r="Q91"/>
  <c r="AD91"/>
  <c r="AT91"/>
  <c r="Q90"/>
  <c r="AD90"/>
  <c r="AT90"/>
  <c r="Q89"/>
  <c r="AD89"/>
  <c r="AT89"/>
  <c r="Q88"/>
  <c r="AD88"/>
  <c r="AT88"/>
  <c r="Q87"/>
  <c r="AD87"/>
  <c r="AT87"/>
  <c r="Q86"/>
  <c r="AD86"/>
  <c r="AT86"/>
  <c r="Q85"/>
  <c r="AD85"/>
  <c r="AT85"/>
  <c r="Q84"/>
  <c r="AD84"/>
  <c r="AT84"/>
  <c r="Q83"/>
  <c r="AD83"/>
  <c r="AT83"/>
  <c r="Q82"/>
  <c r="AD82"/>
  <c r="AT82"/>
  <c r="Q81"/>
  <c r="AD81"/>
  <c r="AT81"/>
  <c r="Q80"/>
  <c r="AD80"/>
  <c r="AT80"/>
  <c r="Q79"/>
  <c r="AD79"/>
  <c r="AT79"/>
  <c r="Q78"/>
  <c r="AD78"/>
  <c r="AT78"/>
  <c r="Q77"/>
  <c r="AD77"/>
  <c r="AT77"/>
  <c r="Q76"/>
  <c r="AD76"/>
  <c r="AT76"/>
  <c r="Q75"/>
  <c r="AD75"/>
  <c r="AT75"/>
  <c r="Q74"/>
  <c r="AD74"/>
  <c r="AT74"/>
  <c r="Q73"/>
  <c r="AD73"/>
  <c r="AT73"/>
  <c r="Q72"/>
  <c r="AD72"/>
  <c r="AT72"/>
  <c r="Q71"/>
  <c r="AD71"/>
  <c r="AT71"/>
  <c r="Q70"/>
  <c r="AD70"/>
  <c r="AT70"/>
  <c r="Q69"/>
  <c r="AD69"/>
  <c r="AT69"/>
  <c r="Q68"/>
  <c r="AD68"/>
  <c r="AT68"/>
  <c r="Q67"/>
  <c r="AD67"/>
  <c r="AT67"/>
  <c r="Q66"/>
  <c r="AD66"/>
  <c r="AT66"/>
  <c r="Q65"/>
  <c r="AD65"/>
  <c r="AT65"/>
  <c r="Q64"/>
  <c r="AD64"/>
  <c r="AT64"/>
  <c r="Q63"/>
  <c r="AD63"/>
  <c r="AT63"/>
  <c r="Q62"/>
  <c r="AD62"/>
  <c r="AT62"/>
  <c r="Q61"/>
  <c r="AD61"/>
  <c r="AT61"/>
  <c r="Q60"/>
  <c r="AD60"/>
  <c r="AT60"/>
  <c r="Q59"/>
  <c r="AD59"/>
  <c r="AT59"/>
  <c r="Q58"/>
  <c r="AD58"/>
  <c r="AT58"/>
  <c r="Q57"/>
  <c r="AD57"/>
  <c r="AT57"/>
  <c r="Q56"/>
  <c r="AD56"/>
  <c r="AT56"/>
  <c r="Q55"/>
  <c r="AD55"/>
  <c r="AT55"/>
  <c r="Q54"/>
  <c r="AD54"/>
  <c r="AT54"/>
  <c r="Q53"/>
  <c r="AD53"/>
  <c r="AT53"/>
  <c r="Q52"/>
  <c r="AD52"/>
  <c r="AT52"/>
  <c r="Q51"/>
  <c r="AD51"/>
  <c r="AT51"/>
  <c r="Q50"/>
  <c r="AD50"/>
  <c r="AT50"/>
  <c r="Q49"/>
  <c r="AD49"/>
  <c r="AT49"/>
  <c r="Q48"/>
  <c r="AD48"/>
  <c r="AT48"/>
  <c r="Q47"/>
  <c r="AD47"/>
  <c r="AT47"/>
  <c r="Q46"/>
  <c r="AD46"/>
  <c r="AT46"/>
  <c r="Q45"/>
  <c r="AD45"/>
  <c r="AT45"/>
  <c r="Q44"/>
  <c r="AD44"/>
  <c r="AT44"/>
  <c r="Q43"/>
  <c r="AD43"/>
  <c r="AT43"/>
  <c r="Q42"/>
  <c r="AD42"/>
  <c r="AT42"/>
  <c r="Q41"/>
  <c r="AD41"/>
  <c r="AT41"/>
  <c r="Q40"/>
  <c r="AD40"/>
  <c r="AT40"/>
  <c r="Q39"/>
  <c r="AD39"/>
  <c r="AT39"/>
  <c r="Q38"/>
  <c r="AD38"/>
  <c r="AT38"/>
  <c r="Q37"/>
  <c r="AD37"/>
  <c r="AT37"/>
  <c r="Q36"/>
  <c r="AD36"/>
  <c r="AT36"/>
  <c r="Q35"/>
  <c r="AD35"/>
  <c r="AT3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I255"/>
  <c r="H254"/>
  <c r="H253"/>
  <c r="H252"/>
  <c r="H251"/>
  <c r="I251"/>
  <c r="H250"/>
  <c r="H249"/>
  <c r="H248"/>
  <c r="H247"/>
  <c r="I247"/>
  <c r="H246"/>
  <c r="H245"/>
  <c r="H244"/>
  <c r="H243"/>
  <c r="I243"/>
  <c r="H242"/>
  <c r="H241"/>
  <c r="H240"/>
  <c r="H239"/>
  <c r="I239"/>
  <c r="H238"/>
  <c r="H237"/>
  <c r="H236"/>
  <c r="H235"/>
  <c r="I235"/>
  <c r="H234"/>
  <c r="H233"/>
  <c r="H232"/>
  <c r="H231"/>
  <c r="I231"/>
  <c r="H230"/>
  <c r="H229"/>
  <c r="H228"/>
  <c r="H227"/>
  <c r="I227"/>
  <c r="H226"/>
  <c r="H225"/>
  <c r="H224"/>
  <c r="H223"/>
  <c r="I223"/>
  <c r="H222"/>
  <c r="H221"/>
  <c r="H220"/>
  <c r="H219"/>
  <c r="I219"/>
  <c r="H218"/>
  <c r="H217"/>
  <c r="H216"/>
  <c r="H215"/>
  <c r="I215"/>
  <c r="H214"/>
  <c r="H213"/>
  <c r="H212"/>
  <c r="H211"/>
  <c r="I211"/>
  <c r="H210"/>
  <c r="H209"/>
  <c r="H208"/>
  <c r="H207"/>
  <c r="I207"/>
  <c r="H206"/>
  <c r="H205"/>
  <c r="H204"/>
  <c r="H203"/>
  <c r="I203"/>
  <c r="H202"/>
  <c r="H201"/>
  <c r="H200"/>
  <c r="H199"/>
  <c r="I199"/>
  <c r="H198"/>
  <c r="H197"/>
  <c r="H196"/>
  <c r="H195"/>
  <c r="I195"/>
  <c r="H194"/>
  <c r="H193"/>
  <c r="H192"/>
  <c r="H191"/>
  <c r="I191"/>
  <c r="H190"/>
  <c r="H189"/>
  <c r="H188"/>
  <c r="H187"/>
  <c r="I187"/>
  <c r="H186"/>
  <c r="H185"/>
  <c r="H184"/>
  <c r="H183"/>
  <c r="I183"/>
  <c r="H182"/>
  <c r="H181"/>
  <c r="H180"/>
  <c r="H179"/>
  <c r="I179"/>
  <c r="H178"/>
  <c r="H177"/>
  <c r="H176"/>
  <c r="H175"/>
  <c r="I175"/>
  <c r="H174"/>
  <c r="H173"/>
  <c r="H172"/>
  <c r="H171"/>
  <c r="I171"/>
  <c r="H170"/>
  <c r="H169"/>
  <c r="H168"/>
  <c r="H167"/>
  <c r="I167"/>
  <c r="H166"/>
  <c r="H165"/>
  <c r="H164"/>
  <c r="H163"/>
  <c r="I163"/>
  <c r="H162"/>
  <c r="H161"/>
  <c r="H160"/>
  <c r="H159"/>
  <c r="I159"/>
  <c r="H158"/>
  <c r="H157"/>
  <c r="H156"/>
  <c r="H155"/>
  <c r="I155"/>
  <c r="H154"/>
  <c r="H153"/>
  <c r="H152"/>
  <c r="H151"/>
  <c r="I151"/>
  <c r="H150"/>
  <c r="H149"/>
  <c r="H148"/>
  <c r="H147"/>
  <c r="I147"/>
  <c r="H146"/>
  <c r="H145"/>
  <c r="H144"/>
  <c r="H143"/>
  <c r="I143"/>
  <c r="H142"/>
  <c r="H141"/>
  <c r="H140"/>
  <c r="H139"/>
  <c r="I139"/>
  <c r="H138"/>
  <c r="H137"/>
  <c r="H136"/>
  <c r="H135"/>
  <c r="I135"/>
  <c r="H134"/>
  <c r="H133"/>
  <c r="H132"/>
  <c r="H131"/>
  <c r="I131"/>
  <c r="H130"/>
  <c r="H129"/>
  <c r="H128"/>
  <c r="H127"/>
  <c r="I127"/>
  <c r="H126"/>
  <c r="H125"/>
  <c r="H124"/>
  <c r="H123"/>
  <c r="I123"/>
  <c r="H122"/>
  <c r="H121"/>
  <c r="H120"/>
  <c r="H119"/>
  <c r="I119"/>
  <c r="H118"/>
  <c r="H117"/>
  <c r="H116"/>
  <c r="H115"/>
  <c r="I115"/>
  <c r="H114"/>
  <c r="H113"/>
  <c r="H112"/>
  <c r="H111"/>
  <c r="I111"/>
  <c r="H110"/>
  <c r="H109"/>
  <c r="H108"/>
  <c r="H107"/>
  <c r="I107"/>
  <c r="H106"/>
  <c r="H105"/>
  <c r="H104"/>
  <c r="H103"/>
  <c r="I103"/>
  <c r="H102"/>
  <c r="H101"/>
  <c r="H100"/>
  <c r="H99"/>
  <c r="I99"/>
  <c r="H98"/>
  <c r="H97"/>
  <c r="H96"/>
  <c r="H95"/>
  <c r="I95"/>
  <c r="H94"/>
  <c r="H93"/>
  <c r="H92"/>
  <c r="H91"/>
  <c r="I91"/>
  <c r="H90"/>
  <c r="H89"/>
  <c r="H88"/>
  <c r="H87"/>
  <c r="I87"/>
  <c r="H86"/>
  <c r="H85"/>
  <c r="H84"/>
  <c r="H83"/>
  <c r="I83"/>
  <c r="H82"/>
  <c r="H81"/>
  <c r="H80"/>
  <c r="H79"/>
  <c r="I79"/>
  <c r="H78"/>
  <c r="H77"/>
  <c r="H76"/>
  <c r="H75"/>
  <c r="I75"/>
  <c r="H74"/>
  <c r="H73"/>
  <c r="H72"/>
  <c r="H71"/>
  <c r="I71"/>
  <c r="H70"/>
  <c r="H69"/>
  <c r="H68"/>
  <c r="H67"/>
  <c r="I67"/>
  <c r="H66"/>
  <c r="H65"/>
  <c r="H64"/>
  <c r="H63"/>
  <c r="I63"/>
  <c r="H62"/>
  <c r="H61"/>
  <c r="H60"/>
  <c r="H59"/>
  <c r="I59"/>
  <c r="H58"/>
  <c r="H57"/>
  <c r="H56"/>
  <c r="H55"/>
  <c r="I55"/>
  <c r="H54"/>
  <c r="H53"/>
  <c r="H52"/>
  <c r="H51"/>
  <c r="I51"/>
  <c r="H50"/>
  <c r="H49"/>
  <c r="H48"/>
  <c r="H47"/>
  <c r="I47"/>
  <c r="H46"/>
  <c r="H45"/>
  <c r="H44"/>
  <c r="H43"/>
  <c r="I43"/>
  <c r="H42"/>
  <c r="H41"/>
  <c r="H40"/>
  <c r="H39"/>
  <c r="I39"/>
  <c r="H38"/>
  <c r="H37"/>
  <c r="H36"/>
  <c r="H35"/>
  <c r="I35"/>
  <c r="H34"/>
  <c r="H33"/>
  <c r="H32"/>
  <c r="H31"/>
  <c r="I31"/>
  <c r="H30"/>
  <c r="H29"/>
  <c r="H28"/>
  <c r="H27"/>
  <c r="I27"/>
  <c r="H26"/>
  <c r="H25"/>
  <c r="H24"/>
  <c r="H23"/>
  <c r="I23"/>
  <c r="H22"/>
  <c r="H21"/>
  <c r="H20"/>
  <c r="H19"/>
  <c r="I19"/>
  <c r="H18"/>
  <c r="H17"/>
  <c r="H16"/>
  <c r="H15"/>
  <c r="I15"/>
  <c r="H14"/>
  <c r="H13"/>
  <c r="H12"/>
  <c r="H11"/>
  <c r="I11"/>
  <c r="H10"/>
  <c r="E274"/>
  <c r="D274"/>
  <c r="C274"/>
  <c r="E273"/>
  <c r="E272"/>
  <c r="AB273"/>
  <c r="AR273"/>
  <c r="D273"/>
  <c r="C273"/>
  <c r="D272"/>
  <c r="C272"/>
  <c r="E271"/>
  <c r="E270"/>
  <c r="AB271"/>
  <c r="AR271"/>
  <c r="D271"/>
  <c r="C271"/>
  <c r="D270"/>
  <c r="C270"/>
  <c r="E269"/>
  <c r="E268"/>
  <c r="AB269"/>
  <c r="AR269"/>
  <c r="D269"/>
  <c r="C269"/>
  <c r="D268"/>
  <c r="C268"/>
  <c r="E267"/>
  <c r="E266"/>
  <c r="AB267"/>
  <c r="AR267"/>
  <c r="D267"/>
  <c r="C267"/>
  <c r="D266"/>
  <c r="C266"/>
  <c r="E265"/>
  <c r="E264"/>
  <c r="AB265"/>
  <c r="AR265"/>
  <c r="D265"/>
  <c r="C265"/>
  <c r="D264"/>
  <c r="C264"/>
  <c r="E263"/>
  <c r="E262"/>
  <c r="AB263"/>
  <c r="AR263"/>
  <c r="D263"/>
  <c r="C263"/>
  <c r="D262"/>
  <c r="C262"/>
  <c r="E261"/>
  <c r="E260"/>
  <c r="AB261"/>
  <c r="AR261"/>
  <c r="D261"/>
  <c r="C261"/>
  <c r="D260"/>
  <c r="C260"/>
  <c r="E259"/>
  <c r="E258"/>
  <c r="AB259"/>
  <c r="AR259"/>
  <c r="D259"/>
  <c r="C259"/>
  <c r="D258"/>
  <c r="C258"/>
  <c r="E257"/>
  <c r="E256"/>
  <c r="AB257"/>
  <c r="AR257"/>
  <c r="D257"/>
  <c r="C257"/>
  <c r="D256"/>
  <c r="C256"/>
  <c r="E255"/>
  <c r="E254"/>
  <c r="AB255"/>
  <c r="AR255"/>
  <c r="D255"/>
  <c r="C255"/>
  <c r="D254"/>
  <c r="C254"/>
  <c r="E253"/>
  <c r="E252"/>
  <c r="AB253"/>
  <c r="AR253"/>
  <c r="D253"/>
  <c r="C253"/>
  <c r="D252"/>
  <c r="C252"/>
  <c r="E251"/>
  <c r="E250"/>
  <c r="AB251"/>
  <c r="AR251"/>
  <c r="D251"/>
  <c r="C251"/>
  <c r="D250"/>
  <c r="C250"/>
  <c r="E249"/>
  <c r="E248"/>
  <c r="AB249"/>
  <c r="AR249"/>
  <c r="D249"/>
  <c r="C249"/>
  <c r="D248"/>
  <c r="C248"/>
  <c r="E247"/>
  <c r="E246"/>
  <c r="AB247"/>
  <c r="AR247"/>
  <c r="D247"/>
  <c r="C247"/>
  <c r="D246"/>
  <c r="C246"/>
  <c r="E245"/>
  <c r="E244"/>
  <c r="AB245"/>
  <c r="AR245"/>
  <c r="D245"/>
  <c r="C245"/>
  <c r="D244"/>
  <c r="C244"/>
  <c r="E243"/>
  <c r="E242"/>
  <c r="AB243"/>
  <c r="AR243"/>
  <c r="D243"/>
  <c r="C243"/>
  <c r="D242"/>
  <c r="C242"/>
  <c r="E241"/>
  <c r="E240"/>
  <c r="AB241"/>
  <c r="AR241"/>
  <c r="D241"/>
  <c r="C241"/>
  <c r="D240"/>
  <c r="C240"/>
  <c r="E239"/>
  <c r="E238"/>
  <c r="AB239"/>
  <c r="AR239"/>
  <c r="D239"/>
  <c r="C239"/>
  <c r="D238"/>
  <c r="C238"/>
  <c r="E237"/>
  <c r="E236"/>
  <c r="AB237"/>
  <c r="AR237"/>
  <c r="D237"/>
  <c r="C237"/>
  <c r="D236"/>
  <c r="C236"/>
  <c r="E235"/>
  <c r="E234"/>
  <c r="AB235"/>
  <c r="AR235"/>
  <c r="D235"/>
  <c r="C235"/>
  <c r="D234"/>
  <c r="C234"/>
  <c r="E233"/>
  <c r="E232"/>
  <c r="AB233"/>
  <c r="AR233"/>
  <c r="D233"/>
  <c r="C233"/>
  <c r="D232"/>
  <c r="C232"/>
  <c r="E231"/>
  <c r="E230"/>
  <c r="AB231"/>
  <c r="AR231"/>
  <c r="D231"/>
  <c r="C231"/>
  <c r="D230"/>
  <c r="C230"/>
  <c r="E229"/>
  <c r="E228"/>
  <c r="AB229"/>
  <c r="AR229"/>
  <c r="D229"/>
  <c r="C229"/>
  <c r="D228"/>
  <c r="C228"/>
  <c r="E227"/>
  <c r="E226"/>
  <c r="AB227"/>
  <c r="AR227"/>
  <c r="D227"/>
  <c r="C227"/>
  <c r="D226"/>
  <c r="C226"/>
  <c r="E225"/>
  <c r="E224"/>
  <c r="AB225"/>
  <c r="AR225"/>
  <c r="D225"/>
  <c r="C225"/>
  <c r="D224"/>
  <c r="C224"/>
  <c r="E223"/>
  <c r="E222"/>
  <c r="AB223"/>
  <c r="AR223"/>
  <c r="D223"/>
  <c r="C223"/>
  <c r="D222"/>
  <c r="C222"/>
  <c r="E221"/>
  <c r="E220"/>
  <c r="AB221"/>
  <c r="AR221"/>
  <c r="D221"/>
  <c r="C221"/>
  <c r="D220"/>
  <c r="C220"/>
  <c r="E219"/>
  <c r="E218"/>
  <c r="AB219"/>
  <c r="AR219"/>
  <c r="D219"/>
  <c r="C219"/>
  <c r="D218"/>
  <c r="C218"/>
  <c r="E217"/>
  <c r="E216"/>
  <c r="AB217"/>
  <c r="AR217"/>
  <c r="D217"/>
  <c r="C217"/>
  <c r="D216"/>
  <c r="C216"/>
  <c r="E215"/>
  <c r="E214"/>
  <c r="AB215"/>
  <c r="AR215"/>
  <c r="D215"/>
  <c r="C215"/>
  <c r="D214"/>
  <c r="C214"/>
  <c r="E213"/>
  <c r="E212"/>
  <c r="AB213"/>
  <c r="AR213"/>
  <c r="D213"/>
  <c r="C213"/>
  <c r="D212"/>
  <c r="C212"/>
  <c r="E211"/>
  <c r="E210"/>
  <c r="AB211"/>
  <c r="AR211"/>
  <c r="D211"/>
  <c r="C211"/>
  <c r="D210"/>
  <c r="C210"/>
  <c r="E209"/>
  <c r="E208"/>
  <c r="AB209"/>
  <c r="AR209"/>
  <c r="D209"/>
  <c r="C209"/>
  <c r="D208"/>
  <c r="C208"/>
  <c r="E207"/>
  <c r="E206"/>
  <c r="AB207"/>
  <c r="AR207"/>
  <c r="D207"/>
  <c r="C207"/>
  <c r="D206"/>
  <c r="C206"/>
  <c r="E205"/>
  <c r="E204"/>
  <c r="AB205"/>
  <c r="AR205"/>
  <c r="D205"/>
  <c r="C205"/>
  <c r="D204"/>
  <c r="C204"/>
  <c r="E203"/>
  <c r="E202"/>
  <c r="AB203"/>
  <c r="AR203"/>
  <c r="D203"/>
  <c r="C203"/>
  <c r="D202"/>
  <c r="C202"/>
  <c r="E201"/>
  <c r="E200"/>
  <c r="AB201"/>
  <c r="AR201"/>
  <c r="D201"/>
  <c r="C201"/>
  <c r="D200"/>
  <c r="C200"/>
  <c r="E199"/>
  <c r="E198"/>
  <c r="AB199"/>
  <c r="AR199"/>
  <c r="D199"/>
  <c r="C199"/>
  <c r="D198"/>
  <c r="C198"/>
  <c r="E197"/>
  <c r="E196"/>
  <c r="AB197"/>
  <c r="AR197"/>
  <c r="D197"/>
  <c r="C197"/>
  <c r="D196"/>
  <c r="C196"/>
  <c r="E195"/>
  <c r="E194"/>
  <c r="AB195"/>
  <c r="AR195"/>
  <c r="D195"/>
  <c r="C195"/>
  <c r="D194"/>
  <c r="C194"/>
  <c r="E193"/>
  <c r="E192"/>
  <c r="AB193"/>
  <c r="AR193"/>
  <c r="D193"/>
  <c r="C193"/>
  <c r="D192"/>
  <c r="C192"/>
  <c r="E191"/>
  <c r="E190"/>
  <c r="AB191"/>
  <c r="AR191"/>
  <c r="D191"/>
  <c r="C191"/>
  <c r="D190"/>
  <c r="C190"/>
  <c r="E189"/>
  <c r="E188"/>
  <c r="AB189"/>
  <c r="AR189"/>
  <c r="D189"/>
  <c r="C189"/>
  <c r="D188"/>
  <c r="C188"/>
  <c r="E187"/>
  <c r="E186"/>
  <c r="AB187"/>
  <c r="AR187"/>
  <c r="D187"/>
  <c r="C187"/>
  <c r="D186"/>
  <c r="C186"/>
  <c r="E185"/>
  <c r="E184"/>
  <c r="AB185"/>
  <c r="AR185"/>
  <c r="D185"/>
  <c r="C185"/>
  <c r="D184"/>
  <c r="C184"/>
  <c r="E183"/>
  <c r="E182"/>
  <c r="AB183"/>
  <c r="AR183"/>
  <c r="D183"/>
  <c r="C183"/>
  <c r="D182"/>
  <c r="C182"/>
  <c r="E181"/>
  <c r="E180"/>
  <c r="AB181"/>
  <c r="AR181"/>
  <c r="D181"/>
  <c r="C181"/>
  <c r="D180"/>
  <c r="C180"/>
  <c r="E179"/>
  <c r="E178"/>
  <c r="AB179"/>
  <c r="AR179"/>
  <c r="D179"/>
  <c r="C179"/>
  <c r="D178"/>
  <c r="C178"/>
  <c r="E177"/>
  <c r="E176"/>
  <c r="AB177"/>
  <c r="AR177"/>
  <c r="D177"/>
  <c r="C177"/>
  <c r="D176"/>
  <c r="C176"/>
  <c r="E175"/>
  <c r="E174"/>
  <c r="AB175"/>
  <c r="AR175"/>
  <c r="D175"/>
  <c r="C175"/>
  <c r="D174"/>
  <c r="C174"/>
  <c r="E173"/>
  <c r="E172"/>
  <c r="AB173"/>
  <c r="AR173"/>
  <c r="D173"/>
  <c r="C173"/>
  <c r="D172"/>
  <c r="C172"/>
  <c r="E171"/>
  <c r="E170"/>
  <c r="AB171"/>
  <c r="AR171"/>
  <c r="D171"/>
  <c r="C171"/>
  <c r="D170"/>
  <c r="C170"/>
  <c r="E169"/>
  <c r="E168"/>
  <c r="AB169"/>
  <c r="AR169"/>
  <c r="D169"/>
  <c r="C169"/>
  <c r="D168"/>
  <c r="C168"/>
  <c r="E167"/>
  <c r="E166"/>
  <c r="AB167"/>
  <c r="AR167"/>
  <c r="D167"/>
  <c r="C167"/>
  <c r="D166"/>
  <c r="C166"/>
  <c r="E165"/>
  <c r="E164"/>
  <c r="AB165"/>
  <c r="AR165"/>
  <c r="D165"/>
  <c r="C165"/>
  <c r="D164"/>
  <c r="C164"/>
  <c r="E163"/>
  <c r="E162"/>
  <c r="AB163"/>
  <c r="AR163"/>
  <c r="D163"/>
  <c r="C163"/>
  <c r="D162"/>
  <c r="C162"/>
  <c r="E161"/>
  <c r="E160"/>
  <c r="AB161"/>
  <c r="AR161"/>
  <c r="D161"/>
  <c r="C161"/>
  <c r="D160"/>
  <c r="C160"/>
  <c r="E159"/>
  <c r="E158"/>
  <c r="AB159"/>
  <c r="AR159"/>
  <c r="D159"/>
  <c r="C159"/>
  <c r="D158"/>
  <c r="C158"/>
  <c r="E157"/>
  <c r="E156"/>
  <c r="AB157"/>
  <c r="AR157"/>
  <c r="D157"/>
  <c r="C157"/>
  <c r="D156"/>
  <c r="C156"/>
  <c r="E155"/>
  <c r="E154"/>
  <c r="AB155"/>
  <c r="AR155"/>
  <c r="D155"/>
  <c r="C155"/>
  <c r="D154"/>
  <c r="C154"/>
  <c r="E153"/>
  <c r="E152"/>
  <c r="AB153"/>
  <c r="AR153"/>
  <c r="D153"/>
  <c r="C153"/>
  <c r="D152"/>
  <c r="C152"/>
  <c r="E151"/>
  <c r="E150"/>
  <c r="AB151"/>
  <c r="AR151"/>
  <c r="D151"/>
  <c r="C151"/>
  <c r="D150"/>
  <c r="C150"/>
  <c r="E149"/>
  <c r="E148"/>
  <c r="AB149"/>
  <c r="AR149"/>
  <c r="D149"/>
  <c r="C149"/>
  <c r="D148"/>
  <c r="C148"/>
  <c r="E147"/>
  <c r="E146"/>
  <c r="AB147"/>
  <c r="AR147"/>
  <c r="D147"/>
  <c r="C147"/>
  <c r="D146"/>
  <c r="C146"/>
  <c r="E145"/>
  <c r="E144"/>
  <c r="AB145"/>
  <c r="AR145"/>
  <c r="D145"/>
  <c r="C145"/>
  <c r="E143"/>
  <c r="AB144"/>
  <c r="AR144"/>
  <c r="D144"/>
  <c r="C144"/>
  <c r="D143"/>
  <c r="C143"/>
  <c r="E142"/>
  <c r="D142"/>
  <c r="C142"/>
  <c r="E141"/>
  <c r="E140"/>
  <c r="AB141"/>
  <c r="AR141"/>
  <c r="D141"/>
  <c r="C141"/>
  <c r="D140"/>
  <c r="C140"/>
  <c r="E139"/>
  <c r="E138"/>
  <c r="AB139"/>
  <c r="AR139"/>
  <c r="D139"/>
  <c r="C139"/>
  <c r="D138"/>
  <c r="C138"/>
  <c r="E137"/>
  <c r="E136"/>
  <c r="AB137"/>
  <c r="AR137"/>
  <c r="D137"/>
  <c r="C137"/>
  <c r="D136"/>
  <c r="C136"/>
  <c r="E135"/>
  <c r="E134"/>
  <c r="AB135"/>
  <c r="AR135"/>
  <c r="D135"/>
  <c r="C135"/>
  <c r="D134"/>
  <c r="C134"/>
  <c r="E133"/>
  <c r="E132"/>
  <c r="AB133"/>
  <c r="AR133"/>
  <c r="D133"/>
  <c r="C133"/>
  <c r="D132"/>
  <c r="C132"/>
  <c r="E131"/>
  <c r="E130"/>
  <c r="AB131"/>
  <c r="AR131"/>
  <c r="D131"/>
  <c r="C131"/>
  <c r="D130"/>
  <c r="C130"/>
  <c r="E129"/>
  <c r="E128"/>
  <c r="AB129"/>
  <c r="AR129"/>
  <c r="D129"/>
  <c r="C129"/>
  <c r="D128"/>
  <c r="C128"/>
  <c r="E127"/>
  <c r="E126"/>
  <c r="AB127"/>
  <c r="AR127"/>
  <c r="D127"/>
  <c r="C127"/>
  <c r="D126"/>
  <c r="C126"/>
  <c r="E125"/>
  <c r="E124"/>
  <c r="AB125"/>
  <c r="AR125"/>
  <c r="D125"/>
  <c r="C125"/>
  <c r="D124"/>
  <c r="C124"/>
  <c r="E123"/>
  <c r="E122"/>
  <c r="AB123"/>
  <c r="AR123"/>
  <c r="D123"/>
  <c r="C123"/>
  <c r="D122"/>
  <c r="C122"/>
  <c r="E121"/>
  <c r="E120"/>
  <c r="AB121"/>
  <c r="AR121"/>
  <c r="D121"/>
  <c r="C121"/>
  <c r="D120"/>
  <c r="C120"/>
  <c r="E119"/>
  <c r="E118"/>
  <c r="AB119"/>
  <c r="AR119"/>
  <c r="D119"/>
  <c r="C119"/>
  <c r="D118"/>
  <c r="C118"/>
  <c r="E117"/>
  <c r="E116"/>
  <c r="AB117"/>
  <c r="AR117"/>
  <c r="D117"/>
  <c r="C117"/>
  <c r="D116"/>
  <c r="C116"/>
  <c r="E115"/>
  <c r="E114"/>
  <c r="AB115"/>
  <c r="AR115"/>
  <c r="D115"/>
  <c r="C115"/>
  <c r="D114"/>
  <c r="C114"/>
  <c r="E113"/>
  <c r="E112"/>
  <c r="AB113"/>
  <c r="AR113"/>
  <c r="D113"/>
  <c r="C113"/>
  <c r="D112"/>
  <c r="C112"/>
  <c r="E111"/>
  <c r="E110"/>
  <c r="AB111"/>
  <c r="AR111"/>
  <c r="D111"/>
  <c r="C111"/>
  <c r="D110"/>
  <c r="C110"/>
  <c r="E109"/>
  <c r="E108"/>
  <c r="AB109"/>
  <c r="AR109"/>
  <c r="D109"/>
  <c r="C109"/>
  <c r="D108"/>
  <c r="C108"/>
  <c r="E107"/>
  <c r="E106"/>
  <c r="AB107"/>
  <c r="AR107"/>
  <c r="D107"/>
  <c r="C107"/>
  <c r="D106"/>
  <c r="C106"/>
  <c r="E105"/>
  <c r="E104"/>
  <c r="AB105"/>
  <c r="AR105"/>
  <c r="D105"/>
  <c r="C105"/>
  <c r="D104"/>
  <c r="C104"/>
  <c r="E103"/>
  <c r="E102"/>
  <c r="AB103"/>
  <c r="AR103"/>
  <c r="D103"/>
  <c r="C103"/>
  <c r="D102"/>
  <c r="C102"/>
  <c r="E101"/>
  <c r="E100"/>
  <c r="AB101"/>
  <c r="AR101"/>
  <c r="D101"/>
  <c r="C101"/>
  <c r="D100"/>
  <c r="C100"/>
  <c r="E99"/>
  <c r="E98"/>
  <c r="AB99"/>
  <c r="AR99"/>
  <c r="D99"/>
  <c r="C99"/>
  <c r="D98"/>
  <c r="C98"/>
  <c r="E97"/>
  <c r="E96"/>
  <c r="AB97"/>
  <c r="AR97"/>
  <c r="D97"/>
  <c r="C97"/>
  <c r="D96"/>
  <c r="C96"/>
  <c r="E95"/>
  <c r="E94"/>
  <c r="AB95"/>
  <c r="AR95"/>
  <c r="D95"/>
  <c r="C95"/>
  <c r="D94"/>
  <c r="C94"/>
  <c r="E93"/>
  <c r="E92"/>
  <c r="AB93"/>
  <c r="AR93"/>
  <c r="D93"/>
  <c r="C93"/>
  <c r="D92"/>
  <c r="C92"/>
  <c r="E91"/>
  <c r="E90"/>
  <c r="AB91"/>
  <c r="AR91"/>
  <c r="D91"/>
  <c r="C91"/>
  <c r="D90"/>
  <c r="C90"/>
  <c r="E89"/>
  <c r="E88"/>
  <c r="AB89"/>
  <c r="AR89"/>
  <c r="D89"/>
  <c r="C89"/>
  <c r="D88"/>
  <c r="C88"/>
  <c r="E87"/>
  <c r="E86"/>
  <c r="AB87"/>
  <c r="AR87"/>
  <c r="D87"/>
  <c r="C87"/>
  <c r="D86"/>
  <c r="C86"/>
  <c r="E85"/>
  <c r="E84"/>
  <c r="AB85"/>
  <c r="AR85"/>
  <c r="D85"/>
  <c r="C85"/>
  <c r="D84"/>
  <c r="C84"/>
  <c r="E83"/>
  <c r="E82"/>
  <c r="AB83"/>
  <c r="AR83"/>
  <c r="D83"/>
  <c r="C83"/>
  <c r="D82"/>
  <c r="C82"/>
  <c r="E81"/>
  <c r="E80"/>
  <c r="AB81"/>
  <c r="AR81"/>
  <c r="D81"/>
  <c r="C81"/>
  <c r="D80"/>
  <c r="C80"/>
  <c r="E79"/>
  <c r="E78"/>
  <c r="AB79"/>
  <c r="AR79"/>
  <c r="D79"/>
  <c r="C79"/>
  <c r="D78"/>
  <c r="C78"/>
  <c r="E77"/>
  <c r="E76"/>
  <c r="AB77"/>
  <c r="AR77"/>
  <c r="D77"/>
  <c r="C77"/>
  <c r="D76"/>
  <c r="C76"/>
  <c r="E75"/>
  <c r="E74"/>
  <c r="AB75"/>
  <c r="AR75"/>
  <c r="D75"/>
  <c r="C75"/>
  <c r="D74"/>
  <c r="C74"/>
  <c r="E73"/>
  <c r="E72"/>
  <c r="AB73"/>
  <c r="AR73"/>
  <c r="D73"/>
  <c r="C73"/>
  <c r="D72"/>
  <c r="C72"/>
  <c r="E71"/>
  <c r="E70"/>
  <c r="AB71"/>
  <c r="AR71"/>
  <c r="D71"/>
  <c r="C71"/>
  <c r="D70"/>
  <c r="C70"/>
  <c r="E69"/>
  <c r="E68"/>
  <c r="AB69"/>
  <c r="AR69"/>
  <c r="D69"/>
  <c r="C69"/>
  <c r="D68"/>
  <c r="C68"/>
  <c r="E67"/>
  <c r="E66"/>
  <c r="AB67"/>
  <c r="AR67"/>
  <c r="D67"/>
  <c r="C67"/>
  <c r="D66"/>
  <c r="C66"/>
  <c r="E65"/>
  <c r="E64"/>
  <c r="AB65"/>
  <c r="AR65"/>
  <c r="D65"/>
  <c r="C65"/>
  <c r="D64"/>
  <c r="C64"/>
  <c r="E63"/>
  <c r="E62"/>
  <c r="AB63"/>
  <c r="AR63"/>
  <c r="D63"/>
  <c r="C63"/>
  <c r="D62"/>
  <c r="C62"/>
  <c r="E61"/>
  <c r="E60"/>
  <c r="AB61"/>
  <c r="AR61"/>
  <c r="D61"/>
  <c r="C61"/>
  <c r="D60"/>
  <c r="C60"/>
  <c r="E59"/>
  <c r="E58"/>
  <c r="AB59"/>
  <c r="AR59"/>
  <c r="D59"/>
  <c r="C59"/>
  <c r="D58"/>
  <c r="C58"/>
  <c r="E57"/>
  <c r="E56"/>
  <c r="AB57"/>
  <c r="AR57"/>
  <c r="D57"/>
  <c r="C57"/>
  <c r="D56"/>
  <c r="C56"/>
  <c r="E55"/>
  <c r="E54"/>
  <c r="AB55"/>
  <c r="AR55"/>
  <c r="D55"/>
  <c r="C55"/>
  <c r="D54"/>
  <c r="C54"/>
  <c r="E53"/>
  <c r="E52"/>
  <c r="AB53"/>
  <c r="AR53"/>
  <c r="D53"/>
  <c r="C53"/>
  <c r="D52"/>
  <c r="C52"/>
  <c r="E51"/>
  <c r="E50"/>
  <c r="AB51"/>
  <c r="AR51"/>
  <c r="D51"/>
  <c r="C51"/>
  <c r="D50"/>
  <c r="C50"/>
  <c r="E49"/>
  <c r="E48"/>
  <c r="AB49"/>
  <c r="AR49"/>
  <c r="D49"/>
  <c r="C49"/>
  <c r="D48"/>
  <c r="C48"/>
  <c r="E47"/>
  <c r="E46"/>
  <c r="AB47"/>
  <c r="AR47"/>
  <c r="D47"/>
  <c r="C47"/>
  <c r="D46"/>
  <c r="C46"/>
  <c r="E45"/>
  <c r="E44"/>
  <c r="AB45"/>
  <c r="AR45"/>
  <c r="D45"/>
  <c r="C45"/>
  <c r="D44"/>
  <c r="C44"/>
  <c r="E43"/>
  <c r="E42"/>
  <c r="AB43"/>
  <c r="AR43"/>
  <c r="D43"/>
  <c r="C43"/>
  <c r="D42"/>
  <c r="C42"/>
  <c r="E41"/>
  <c r="E40"/>
  <c r="AB41"/>
  <c r="AR41"/>
  <c r="D41"/>
  <c r="C41"/>
  <c r="D40"/>
  <c r="C40"/>
  <c r="E39"/>
  <c r="E38"/>
  <c r="AB39"/>
  <c r="AR39"/>
  <c r="D39"/>
  <c r="C39"/>
  <c r="D38"/>
  <c r="C38"/>
  <c r="E37"/>
  <c r="E36"/>
  <c r="AB37"/>
  <c r="AR37"/>
  <c r="D37"/>
  <c r="C37"/>
  <c r="D36"/>
  <c r="C36"/>
  <c r="E35"/>
  <c r="E34"/>
  <c r="AB35"/>
  <c r="AR35"/>
  <c r="D35"/>
  <c r="C35"/>
  <c r="D34"/>
  <c r="C34"/>
  <c r="E33"/>
  <c r="E32"/>
  <c r="AB33"/>
  <c r="AR33"/>
  <c r="D33"/>
  <c r="C33"/>
  <c r="D32"/>
  <c r="C32"/>
  <c r="E31"/>
  <c r="E30"/>
  <c r="AB31"/>
  <c r="AR31"/>
  <c r="D31"/>
  <c r="C31"/>
  <c r="D30"/>
  <c r="C30"/>
  <c r="E29"/>
  <c r="E28"/>
  <c r="AB29"/>
  <c r="AR29"/>
  <c r="D29"/>
  <c r="C29"/>
  <c r="D28"/>
  <c r="C28"/>
  <c r="E27"/>
  <c r="E26"/>
  <c r="AB27"/>
  <c r="AR27"/>
  <c r="D27"/>
  <c r="C27"/>
  <c r="D26"/>
  <c r="C26"/>
  <c r="E25"/>
  <c r="E24"/>
  <c r="AB25"/>
  <c r="AR25"/>
  <c r="D25"/>
  <c r="C25"/>
  <c r="D24"/>
  <c r="C24"/>
  <c r="E23"/>
  <c r="E22"/>
  <c r="AB23"/>
  <c r="AR23"/>
  <c r="D23"/>
  <c r="C23"/>
  <c r="D22"/>
  <c r="C22"/>
  <c r="E21"/>
  <c r="E20"/>
  <c r="AB21"/>
  <c r="AR21"/>
  <c r="D21"/>
  <c r="C21"/>
  <c r="D20"/>
  <c r="C20"/>
  <c r="E19"/>
  <c r="E18"/>
  <c r="AB19"/>
  <c r="AR19"/>
  <c r="D19"/>
  <c r="C19"/>
  <c r="D18"/>
  <c r="C18"/>
  <c r="E17"/>
  <c r="E16"/>
  <c r="AB17"/>
  <c r="AR17"/>
  <c r="D17"/>
  <c r="C17"/>
  <c r="D16"/>
  <c r="C16"/>
  <c r="E15"/>
  <c r="E14"/>
  <c r="AB15"/>
  <c r="AR15"/>
  <c r="D15"/>
  <c r="C15"/>
  <c r="D14"/>
  <c r="C14"/>
  <c r="E13"/>
  <c r="E12"/>
  <c r="AB13"/>
  <c r="AR13"/>
  <c r="D13"/>
  <c r="C13"/>
  <c r="D12"/>
  <c r="C12"/>
  <c r="E11"/>
  <c r="E10"/>
  <c r="AB11"/>
  <c r="AR11"/>
  <c r="D11"/>
  <c r="C11"/>
  <c r="D10"/>
  <c r="C10"/>
  <c r="E9"/>
  <c r="E8"/>
  <c r="AB9"/>
  <c r="D9"/>
  <c r="C9"/>
  <c r="D8"/>
  <c r="C8"/>
  <c r="E7"/>
  <c r="D7"/>
  <c r="C7"/>
  <c r="E6"/>
  <c r="D6"/>
  <c r="C6"/>
  <c r="H9"/>
  <c r="I9"/>
  <c r="E5"/>
  <c r="D5"/>
  <c r="C5"/>
  <c r="AM274" i="1"/>
  <c r="AN274"/>
  <c r="J274" i="2"/>
  <c r="AM273" i="1"/>
  <c r="AN273"/>
  <c r="J273" i="2"/>
  <c r="AM272" i="1"/>
  <c r="AN272"/>
  <c r="J272" i="2"/>
  <c r="AM271" i="1"/>
  <c r="AN271"/>
  <c r="J271" i="2"/>
  <c r="AM270" i="1"/>
  <c r="AN270"/>
  <c r="J270" i="2"/>
  <c r="AM269" i="1"/>
  <c r="AN269"/>
  <c r="J269" i="2"/>
  <c r="AM268" i="1"/>
  <c r="AN268"/>
  <c r="J268" i="2"/>
  <c r="AM267" i="1"/>
  <c r="AN267"/>
  <c r="J267" i="2"/>
  <c r="AM266" i="1"/>
  <c r="AN266"/>
  <c r="J266" i="2"/>
  <c r="AM265" i="1"/>
  <c r="AN265"/>
  <c r="J265" i="2"/>
  <c r="AM264" i="1"/>
  <c r="AN264"/>
  <c r="J264" i="2"/>
  <c r="AM263" i="1"/>
  <c r="AN263"/>
  <c r="J263" i="2"/>
  <c r="AM262" i="1"/>
  <c r="AN262"/>
  <c r="J262" i="2"/>
  <c r="AM261" i="1"/>
  <c r="AN261"/>
  <c r="J261" i="2"/>
  <c r="AM260" i="1"/>
  <c r="AN260"/>
  <c r="J260" i="2"/>
  <c r="AM259" i="1"/>
  <c r="AN259"/>
  <c r="J259" i="2"/>
  <c r="AM258" i="1"/>
  <c r="AN258"/>
  <c r="J258" i="2"/>
  <c r="AM257" i="1"/>
  <c r="AN257"/>
  <c r="J257" i="2"/>
  <c r="AM256" i="1"/>
  <c r="AN256"/>
  <c r="J256" i="2"/>
  <c r="AM255" i="1"/>
  <c r="AN255"/>
  <c r="J255" i="2"/>
  <c r="V255"/>
  <c r="AL255"/>
  <c r="AM254" i="1"/>
  <c r="AN254"/>
  <c r="J254" i="2"/>
  <c r="AM253" i="1"/>
  <c r="AN253"/>
  <c r="J253" i="2"/>
  <c r="AM252" i="1"/>
  <c r="AN252"/>
  <c r="J252" i="2"/>
  <c r="AM251" i="1"/>
  <c r="AN251"/>
  <c r="J251" i="2"/>
  <c r="V251"/>
  <c r="AL251"/>
  <c r="AM250" i="1"/>
  <c r="AN250"/>
  <c r="J250" i="2"/>
  <c r="AM249" i="1"/>
  <c r="AN249"/>
  <c r="J249" i="2"/>
  <c r="AM248" i="1"/>
  <c r="AN248"/>
  <c r="J248" i="2"/>
  <c r="AM247" i="1"/>
  <c r="AN247"/>
  <c r="J247" i="2"/>
  <c r="V247"/>
  <c r="AL247"/>
  <c r="AM246" i="1"/>
  <c r="AN246"/>
  <c r="J246" i="2"/>
  <c r="AM245" i="1"/>
  <c r="AN245"/>
  <c r="J245" i="2"/>
  <c r="AM244" i="1"/>
  <c r="AN244"/>
  <c r="J244" i="2"/>
  <c r="AM243" i="1"/>
  <c r="AN243"/>
  <c r="J243" i="2"/>
  <c r="V243"/>
  <c r="AL243"/>
  <c r="AM242" i="1"/>
  <c r="AN242"/>
  <c r="J242" i="2"/>
  <c r="AM241" i="1"/>
  <c r="AN241"/>
  <c r="J241" i="2"/>
  <c r="AM240" i="1"/>
  <c r="AN240"/>
  <c r="J240" i="2"/>
  <c r="AM239" i="1"/>
  <c r="AN239"/>
  <c r="J239" i="2"/>
  <c r="V239"/>
  <c r="AL239"/>
  <c r="AM238" i="1"/>
  <c r="AN238"/>
  <c r="J238" i="2"/>
  <c r="AM237" i="1"/>
  <c r="AN237"/>
  <c r="J237" i="2"/>
  <c r="AM236" i="1"/>
  <c r="AN236"/>
  <c r="J236" i="2"/>
  <c r="AM235" i="1"/>
  <c r="AN235"/>
  <c r="J235" i="2"/>
  <c r="V235"/>
  <c r="AL235"/>
  <c r="AM234" i="1"/>
  <c r="AN234"/>
  <c r="J234" i="2"/>
  <c r="AM233" i="1"/>
  <c r="AN233"/>
  <c r="J233" i="2"/>
  <c r="AM232" i="1"/>
  <c r="AN232"/>
  <c r="J232" i="2"/>
  <c r="AM231" i="1"/>
  <c r="AN231"/>
  <c r="J231" i="2"/>
  <c r="V231"/>
  <c r="AL231"/>
  <c r="AM230" i="1"/>
  <c r="AN230"/>
  <c r="J230" i="2"/>
  <c r="AM229" i="1"/>
  <c r="AN229"/>
  <c r="J229" i="2"/>
  <c r="AM228" i="1"/>
  <c r="AN228"/>
  <c r="J228" i="2"/>
  <c r="AM227" i="1"/>
  <c r="AN227"/>
  <c r="J227" i="2"/>
  <c r="V227"/>
  <c r="AL227"/>
  <c r="AM226" i="1"/>
  <c r="AN226"/>
  <c r="J226" i="2"/>
  <c r="AM225" i="1"/>
  <c r="AN225"/>
  <c r="J225" i="2"/>
  <c r="AM224" i="1"/>
  <c r="AN224"/>
  <c r="J224" i="2"/>
  <c r="AM223" i="1"/>
  <c r="AN223"/>
  <c r="J223" i="2"/>
  <c r="V223"/>
  <c r="AL223"/>
  <c r="AM222" i="1"/>
  <c r="AN222"/>
  <c r="J222" i="2"/>
  <c r="AM221" i="1"/>
  <c r="AN221"/>
  <c r="J221" i="2"/>
  <c r="AM220" i="1"/>
  <c r="AN220"/>
  <c r="J220" i="2"/>
  <c r="AM219" i="1"/>
  <c r="AN219"/>
  <c r="J219" i="2"/>
  <c r="V219"/>
  <c r="AL219"/>
  <c r="AM218" i="1"/>
  <c r="AN218"/>
  <c r="J218" i="2"/>
  <c r="AM217" i="1"/>
  <c r="AN217"/>
  <c r="J217" i="2"/>
  <c r="AM216" i="1"/>
  <c r="AN216"/>
  <c r="J216" i="2"/>
  <c r="AM215" i="1"/>
  <c r="AN215"/>
  <c r="J215" i="2"/>
  <c r="V215"/>
  <c r="AL215"/>
  <c r="AM214" i="1"/>
  <c r="AN214"/>
  <c r="J214" i="2"/>
  <c r="AM213" i="1"/>
  <c r="AN213"/>
  <c r="J213" i="2"/>
  <c r="AM212" i="1"/>
  <c r="AN212"/>
  <c r="J212" i="2"/>
  <c r="AM211" i="1"/>
  <c r="AN211"/>
  <c r="J211" i="2"/>
  <c r="V211"/>
  <c r="AL211"/>
  <c r="AM210" i="1"/>
  <c r="AN210"/>
  <c r="J210" i="2"/>
  <c r="AM209" i="1"/>
  <c r="AN209"/>
  <c r="J209" i="2"/>
  <c r="AM208" i="1"/>
  <c r="AN208"/>
  <c r="J208" i="2"/>
  <c r="AM207" i="1"/>
  <c r="AN207"/>
  <c r="J207" i="2"/>
  <c r="V207"/>
  <c r="AL207"/>
  <c r="AM206" i="1"/>
  <c r="AN206"/>
  <c r="J206" i="2"/>
  <c r="AM205" i="1"/>
  <c r="AN205"/>
  <c r="J205" i="2"/>
  <c r="AM204" i="1"/>
  <c r="AN204"/>
  <c r="J204" i="2"/>
  <c r="AM203" i="1"/>
  <c r="AN203"/>
  <c r="J203" i="2"/>
  <c r="V203"/>
  <c r="AL203"/>
  <c r="AM202" i="1"/>
  <c r="AN202"/>
  <c r="J202" i="2"/>
  <c r="AM201" i="1"/>
  <c r="AN201"/>
  <c r="J201" i="2"/>
  <c r="AM200" i="1"/>
  <c r="AN200"/>
  <c r="J200" i="2"/>
  <c r="AM199" i="1"/>
  <c r="AN199"/>
  <c r="J199" i="2"/>
  <c r="V199"/>
  <c r="AL199"/>
  <c r="AM198" i="1"/>
  <c r="AN198"/>
  <c r="J198" i="2"/>
  <c r="AM197" i="1"/>
  <c r="AN197"/>
  <c r="J197" i="2"/>
  <c r="AM196" i="1"/>
  <c r="AN196"/>
  <c r="J196" i="2"/>
  <c r="AM195" i="1"/>
  <c r="AN195"/>
  <c r="J195" i="2"/>
  <c r="V195"/>
  <c r="AL195"/>
  <c r="AM194" i="1"/>
  <c r="AN194"/>
  <c r="J194" i="2"/>
  <c r="AM193" i="1"/>
  <c r="AN193"/>
  <c r="J193" i="2"/>
  <c r="AM192" i="1"/>
  <c r="AN192"/>
  <c r="J192" i="2"/>
  <c r="AM191" i="1"/>
  <c r="AN191"/>
  <c r="J191" i="2"/>
  <c r="V191"/>
  <c r="AL191"/>
  <c r="AM190" i="1"/>
  <c r="AN190"/>
  <c r="J190" i="2"/>
  <c r="AM189" i="1"/>
  <c r="AN189"/>
  <c r="J189" i="2"/>
  <c r="AM188" i="1"/>
  <c r="AN188"/>
  <c r="J188" i="2"/>
  <c r="AM187" i="1"/>
  <c r="AN187"/>
  <c r="J187" i="2"/>
  <c r="V187"/>
  <c r="AL187"/>
  <c r="AM186" i="1"/>
  <c r="AN186"/>
  <c r="J186" i="2"/>
  <c r="AM185" i="1"/>
  <c r="AN185"/>
  <c r="J185" i="2"/>
  <c r="AM184" i="1"/>
  <c r="AN184"/>
  <c r="J184" i="2"/>
  <c r="AM183" i="1"/>
  <c r="AN183"/>
  <c r="J183" i="2"/>
  <c r="V183"/>
  <c r="AL183"/>
  <c r="AM182" i="1"/>
  <c r="AN182"/>
  <c r="J182" i="2"/>
  <c r="AM181" i="1"/>
  <c r="AN181"/>
  <c r="J181" i="2"/>
  <c r="AM180" i="1"/>
  <c r="AN180"/>
  <c r="J180" i="2"/>
  <c r="AM179" i="1"/>
  <c r="AN179"/>
  <c r="J179" i="2"/>
  <c r="V179"/>
  <c r="AL179"/>
  <c r="AM178" i="1"/>
  <c r="AN178"/>
  <c r="J178" i="2"/>
  <c r="AM177" i="1"/>
  <c r="AN177"/>
  <c r="J177" i="2"/>
  <c r="AM176" i="1"/>
  <c r="AN176"/>
  <c r="J176" i="2"/>
  <c r="AM175" i="1"/>
  <c r="AN175"/>
  <c r="J175" i="2"/>
  <c r="V175"/>
  <c r="AL175"/>
  <c r="AM174" i="1"/>
  <c r="AN174"/>
  <c r="J174" i="2"/>
  <c r="AM173" i="1"/>
  <c r="AN173"/>
  <c r="J173" i="2"/>
  <c r="AM172" i="1"/>
  <c r="AN172"/>
  <c r="J172" i="2"/>
  <c r="AM171" i="1"/>
  <c r="AN171"/>
  <c r="J171" i="2"/>
  <c r="V171"/>
  <c r="AL171"/>
  <c r="AM170" i="1"/>
  <c r="AN170"/>
  <c r="J170" i="2"/>
  <c r="AM169" i="1"/>
  <c r="AN169"/>
  <c r="J169" i="2"/>
  <c r="AM168" i="1"/>
  <c r="AN168"/>
  <c r="J168" i="2"/>
  <c r="AM167" i="1"/>
  <c r="AN167"/>
  <c r="J167" i="2"/>
  <c r="V167"/>
  <c r="AL167"/>
  <c r="AM166" i="1"/>
  <c r="AN166"/>
  <c r="J166" i="2"/>
  <c r="AM165" i="1"/>
  <c r="AN165"/>
  <c r="J165" i="2"/>
  <c r="AM164" i="1"/>
  <c r="AN164"/>
  <c r="J164" i="2"/>
  <c r="AM163" i="1"/>
  <c r="AN163"/>
  <c r="J163" i="2"/>
  <c r="V163"/>
  <c r="AL163"/>
  <c r="AM162" i="1"/>
  <c r="AN162"/>
  <c r="J162" i="2"/>
  <c r="AM161" i="1"/>
  <c r="AN161"/>
  <c r="J161" i="2"/>
  <c r="AM160" i="1"/>
  <c r="AN160"/>
  <c r="J160" i="2"/>
  <c r="AM159" i="1"/>
  <c r="AN159"/>
  <c r="J159" i="2"/>
  <c r="V159"/>
  <c r="AL159"/>
  <c r="AM158" i="1"/>
  <c r="AN158"/>
  <c r="J158" i="2"/>
  <c r="AM157" i="1"/>
  <c r="AN157"/>
  <c r="J157" i="2"/>
  <c r="AM156" i="1"/>
  <c r="AN156"/>
  <c r="J156" i="2"/>
  <c r="AM155" i="1"/>
  <c r="AN155"/>
  <c r="J155" i="2"/>
  <c r="V155"/>
  <c r="AL155"/>
  <c r="AM154" i="1"/>
  <c r="AN154"/>
  <c r="J154" i="2"/>
  <c r="AM153" i="1"/>
  <c r="AN153"/>
  <c r="J153" i="2"/>
  <c r="AM152" i="1"/>
  <c r="AN152"/>
  <c r="J152" i="2"/>
  <c r="AM151" i="1"/>
  <c r="AN151"/>
  <c r="J151" i="2"/>
  <c r="V151"/>
  <c r="AL151"/>
  <c r="AM150" i="1"/>
  <c r="AN150"/>
  <c r="J150" i="2"/>
  <c r="AM149" i="1"/>
  <c r="AN149"/>
  <c r="J149" i="2"/>
  <c r="AM148" i="1"/>
  <c r="AN148"/>
  <c r="J148" i="2"/>
  <c r="AM147" i="1"/>
  <c r="AN147"/>
  <c r="J147" i="2"/>
  <c r="V147"/>
  <c r="AL147"/>
  <c r="AM146" i="1"/>
  <c r="AN146"/>
  <c r="J146" i="2"/>
  <c r="AM145" i="1"/>
  <c r="AN145"/>
  <c r="J145" i="2"/>
  <c r="AM144" i="1"/>
  <c r="AN144"/>
  <c r="J144" i="2"/>
  <c r="AM143" i="1"/>
  <c r="AN143"/>
  <c r="J143" i="2"/>
  <c r="V143"/>
  <c r="AL143"/>
  <c r="AM142" i="1"/>
  <c r="AN142"/>
  <c r="J142" i="2"/>
  <c r="AM141" i="1"/>
  <c r="AN141"/>
  <c r="J141" i="2"/>
  <c r="AM140" i="1"/>
  <c r="AN140"/>
  <c r="J140" i="2"/>
  <c r="AM139" i="1"/>
  <c r="AN139"/>
  <c r="J139" i="2"/>
  <c r="V139"/>
  <c r="AL139"/>
  <c r="AM138" i="1"/>
  <c r="AN138"/>
  <c r="J138" i="2"/>
  <c r="AM137" i="1"/>
  <c r="AN137"/>
  <c r="J137" i="2"/>
  <c r="AM136" i="1"/>
  <c r="AN136"/>
  <c r="J136" i="2"/>
  <c r="AM135" i="1"/>
  <c r="AN135"/>
  <c r="J135" i="2"/>
  <c r="V135"/>
  <c r="AL135"/>
  <c r="AM134" i="1"/>
  <c r="AN134"/>
  <c r="J134" i="2"/>
  <c r="AM133" i="1"/>
  <c r="AN133"/>
  <c r="J133" i="2"/>
  <c r="AM132" i="1"/>
  <c r="AN132"/>
  <c r="J132" i="2"/>
  <c r="AM131" i="1"/>
  <c r="AN131"/>
  <c r="J131" i="2"/>
  <c r="V131"/>
  <c r="AL131"/>
  <c r="AM130" i="1"/>
  <c r="AN130"/>
  <c r="J130" i="2"/>
  <c r="AM129" i="1"/>
  <c r="AN129"/>
  <c r="J129" i="2"/>
  <c r="AM128" i="1"/>
  <c r="AN128"/>
  <c r="J128" i="2"/>
  <c r="AM127" i="1"/>
  <c r="AN127"/>
  <c r="J127" i="2"/>
  <c r="V127"/>
  <c r="AL127"/>
  <c r="AM126" i="1"/>
  <c r="AN126"/>
  <c r="J126" i="2"/>
  <c r="AM125" i="1"/>
  <c r="AN125"/>
  <c r="J125" i="2"/>
  <c r="AM124" i="1"/>
  <c r="AN124"/>
  <c r="J124" i="2"/>
  <c r="AM123" i="1"/>
  <c r="AN123"/>
  <c r="J123" i="2"/>
  <c r="V123"/>
  <c r="AL123"/>
  <c r="AM122" i="1"/>
  <c r="AN122"/>
  <c r="J122" i="2"/>
  <c r="AM121" i="1"/>
  <c r="AN121"/>
  <c r="J121" i="2"/>
  <c r="AM120" i="1"/>
  <c r="AN120"/>
  <c r="J120" i="2"/>
  <c r="AM119" i="1"/>
  <c r="AN119"/>
  <c r="J119" i="2"/>
  <c r="V119"/>
  <c r="AL119"/>
  <c r="AM118" i="1"/>
  <c r="AN118"/>
  <c r="J118" i="2"/>
  <c r="AM117" i="1"/>
  <c r="AN117"/>
  <c r="J117" i="2"/>
  <c r="AM116" i="1"/>
  <c r="AN116"/>
  <c r="J116" i="2"/>
  <c r="AM115" i="1"/>
  <c r="AN115"/>
  <c r="J115" i="2"/>
  <c r="V115"/>
  <c r="AL115"/>
  <c r="AM114" i="1"/>
  <c r="AN114"/>
  <c r="J114" i="2"/>
  <c r="AM113" i="1"/>
  <c r="AN113"/>
  <c r="J113" i="2"/>
  <c r="AM112" i="1"/>
  <c r="AN112"/>
  <c r="J112" i="2"/>
  <c r="AM111" i="1"/>
  <c r="AN111"/>
  <c r="J111" i="2"/>
  <c r="V111"/>
  <c r="AL111"/>
  <c r="AM110" i="1"/>
  <c r="AN110"/>
  <c r="J110" i="2"/>
  <c r="AM109" i="1"/>
  <c r="AN109"/>
  <c r="J109" i="2"/>
  <c r="AM108" i="1"/>
  <c r="AN108"/>
  <c r="J108" i="2"/>
  <c r="AM107" i="1"/>
  <c r="AN107"/>
  <c r="J107" i="2"/>
  <c r="V107"/>
  <c r="AL107"/>
  <c r="AM106" i="1"/>
  <c r="AN106"/>
  <c r="J106" i="2"/>
  <c r="AM105" i="1"/>
  <c r="AN105"/>
  <c r="J105" i="2"/>
  <c r="AM104" i="1"/>
  <c r="AN104"/>
  <c r="J104" i="2"/>
  <c r="AM103" i="1"/>
  <c r="AN103"/>
  <c r="J103" i="2"/>
  <c r="V103"/>
  <c r="AL103"/>
  <c r="AM102" i="1"/>
  <c r="AN102"/>
  <c r="J102" i="2"/>
  <c r="AM101" i="1"/>
  <c r="AN101"/>
  <c r="J101" i="2"/>
  <c r="AM100" i="1"/>
  <c r="AN100"/>
  <c r="J100" i="2"/>
  <c r="AM99" i="1"/>
  <c r="AN99"/>
  <c r="J99" i="2"/>
  <c r="V99"/>
  <c r="AL99"/>
  <c r="AM98" i="1"/>
  <c r="AN98"/>
  <c r="J98" i="2"/>
  <c r="AM97" i="1"/>
  <c r="AN97"/>
  <c r="J97" i="2"/>
  <c r="AM96" i="1"/>
  <c r="AN96"/>
  <c r="J96" i="2"/>
  <c r="AM95" i="1"/>
  <c r="AN95"/>
  <c r="J95" i="2"/>
  <c r="V95"/>
  <c r="AL95"/>
  <c r="AM94" i="1"/>
  <c r="AN94"/>
  <c r="J94" i="2"/>
  <c r="AM93" i="1"/>
  <c r="AN93"/>
  <c r="J93" i="2"/>
  <c r="AM92" i="1"/>
  <c r="AN92"/>
  <c r="J92" i="2"/>
  <c r="AM91" i="1"/>
  <c r="AN91"/>
  <c r="J91" i="2"/>
  <c r="V91"/>
  <c r="AL91"/>
  <c r="AM90" i="1"/>
  <c r="AN90"/>
  <c r="J90" i="2"/>
  <c r="AM89" i="1"/>
  <c r="AN89"/>
  <c r="J89" i="2"/>
  <c r="AM88" i="1"/>
  <c r="AN88"/>
  <c r="J88" i="2"/>
  <c r="AM87" i="1"/>
  <c r="AN87"/>
  <c r="J87" i="2"/>
  <c r="V87"/>
  <c r="AL87"/>
  <c r="AM86" i="1"/>
  <c r="AN86"/>
  <c r="J86" i="2"/>
  <c r="AM85" i="1"/>
  <c r="AN85"/>
  <c r="J85" i="2"/>
  <c r="AM84" i="1"/>
  <c r="AN84"/>
  <c r="J84" i="2"/>
  <c r="AM83" i="1"/>
  <c r="AN83"/>
  <c r="J83" i="2"/>
  <c r="V83"/>
  <c r="AL83"/>
  <c r="AM82" i="1"/>
  <c r="AN82"/>
  <c r="J82" i="2"/>
  <c r="AM81" i="1"/>
  <c r="AN81"/>
  <c r="J81" i="2"/>
  <c r="AM80" i="1"/>
  <c r="AN80"/>
  <c r="J80" i="2"/>
  <c r="AM79" i="1"/>
  <c r="AN79"/>
  <c r="J79" i="2"/>
  <c r="V79"/>
  <c r="AL79"/>
  <c r="AM78" i="1"/>
  <c r="AN78"/>
  <c r="J78" i="2"/>
  <c r="AM77" i="1"/>
  <c r="AN77"/>
  <c r="J77" i="2"/>
  <c r="AM76" i="1"/>
  <c r="AN76"/>
  <c r="J76" i="2"/>
  <c r="AM75" i="1"/>
  <c r="AN75"/>
  <c r="J75" i="2"/>
  <c r="V75"/>
  <c r="AL75"/>
  <c r="AM74" i="1"/>
  <c r="AN74"/>
  <c r="J74" i="2"/>
  <c r="AM73" i="1"/>
  <c r="AN73"/>
  <c r="J73" i="2"/>
  <c r="AM72" i="1"/>
  <c r="AN72"/>
  <c r="J72" i="2"/>
  <c r="AM71" i="1"/>
  <c r="AN71"/>
  <c r="J71" i="2"/>
  <c r="V71"/>
  <c r="AL71"/>
  <c r="AM70" i="1"/>
  <c r="AN70"/>
  <c r="J70" i="2"/>
  <c r="AM69" i="1"/>
  <c r="AN69"/>
  <c r="J69" i="2"/>
  <c r="AM68" i="1"/>
  <c r="AN68"/>
  <c r="J68" i="2"/>
  <c r="AM67" i="1"/>
  <c r="AN67"/>
  <c r="J67" i="2"/>
  <c r="V67"/>
  <c r="AL67"/>
  <c r="AM66" i="1"/>
  <c r="AN66"/>
  <c r="J66" i="2"/>
  <c r="AM65" i="1"/>
  <c r="AN65"/>
  <c r="J65" i="2"/>
  <c r="AM64" i="1"/>
  <c r="AN64"/>
  <c r="J64" i="2"/>
  <c r="AM63" i="1"/>
  <c r="AN63"/>
  <c r="J63" i="2"/>
  <c r="V63"/>
  <c r="AL63"/>
  <c r="AM62" i="1"/>
  <c r="AN62"/>
  <c r="J62" i="2"/>
  <c r="AM61" i="1"/>
  <c r="AN61"/>
  <c r="J61" i="2"/>
  <c r="AM60" i="1"/>
  <c r="AN60"/>
  <c r="J60" i="2"/>
  <c r="AM59" i="1"/>
  <c r="AN59"/>
  <c r="J59" i="2"/>
  <c r="V59"/>
  <c r="AL59"/>
  <c r="AM58" i="1"/>
  <c r="AN58"/>
  <c r="J58" i="2"/>
  <c r="AM57" i="1"/>
  <c r="AN57"/>
  <c r="J57" i="2"/>
  <c r="AM56" i="1"/>
  <c r="AN56"/>
  <c r="J56" i="2"/>
  <c r="AM55" i="1"/>
  <c r="AN55"/>
  <c r="J55" i="2"/>
  <c r="V55"/>
  <c r="AL55"/>
  <c r="AM54" i="1"/>
  <c r="AN54"/>
  <c r="J54" i="2"/>
  <c r="AM53" i="1"/>
  <c r="AN53"/>
  <c r="J53" i="2"/>
  <c r="AM52" i="1"/>
  <c r="AN52"/>
  <c r="J52" i="2"/>
  <c r="AM51" i="1"/>
  <c r="AN51"/>
  <c r="J51" i="2"/>
  <c r="V51"/>
  <c r="AL51"/>
  <c r="AM50" i="1"/>
  <c r="AN50"/>
  <c r="J50" i="2"/>
  <c r="AM49" i="1"/>
  <c r="AN49"/>
  <c r="J49" i="2"/>
  <c r="AM48" i="1"/>
  <c r="AN48"/>
  <c r="J48" i="2"/>
  <c r="AM47" i="1"/>
  <c r="AN47"/>
  <c r="J47" i="2"/>
  <c r="V47"/>
  <c r="AL47"/>
  <c r="AM46" i="1"/>
  <c r="AN46"/>
  <c r="J46" i="2"/>
  <c r="AM45" i="1"/>
  <c r="AN45"/>
  <c r="J45" i="2"/>
  <c r="AM44" i="1"/>
  <c r="AN44"/>
  <c r="J44" i="2"/>
  <c r="AM43" i="1"/>
  <c r="AN43"/>
  <c r="J43" i="2"/>
  <c r="V43"/>
  <c r="AL43"/>
  <c r="AM42" i="1"/>
  <c r="AN42"/>
  <c r="J42" i="2"/>
  <c r="AM41" i="1"/>
  <c r="AN41"/>
  <c r="J41" i="2"/>
  <c r="AM40" i="1"/>
  <c r="AN40"/>
  <c r="J40" i="2"/>
  <c r="AM39" i="1"/>
  <c r="AN39"/>
  <c r="J39" i="2"/>
  <c r="V39"/>
  <c r="AL39"/>
  <c r="AM38" i="1"/>
  <c r="AN38"/>
  <c r="J38" i="2"/>
  <c r="AM37" i="1"/>
  <c r="AN37"/>
  <c r="J37" i="2"/>
  <c r="AM36" i="1"/>
  <c r="AN36"/>
  <c r="J36" i="2"/>
  <c r="AM35" i="1"/>
  <c r="AN35"/>
  <c r="J35" i="2"/>
  <c r="V35"/>
  <c r="AL35"/>
  <c r="AM34" i="1"/>
  <c r="AN34"/>
  <c r="J34" i="2"/>
  <c r="AM33" i="1"/>
  <c r="AN33"/>
  <c r="J33" i="2"/>
  <c r="AM32" i="1"/>
  <c r="AN32"/>
  <c r="J32" i="2"/>
  <c r="AM31" i="1"/>
  <c r="AN31"/>
  <c r="J31" i="2"/>
  <c r="V31"/>
  <c r="AL31"/>
  <c r="AM30" i="1"/>
  <c r="AN30"/>
  <c r="J30" i="2"/>
  <c r="AM29" i="1"/>
  <c r="AN29"/>
  <c r="J29" i="2"/>
  <c r="AM28" i="1"/>
  <c r="AN28"/>
  <c r="J28" i="2"/>
  <c r="AM27" i="1"/>
  <c r="AN27"/>
  <c r="J27" i="2"/>
  <c r="V27"/>
  <c r="AL27"/>
  <c r="AM26" i="1"/>
  <c r="AN26"/>
  <c r="J26" i="2"/>
  <c r="AM25" i="1"/>
  <c r="AN25"/>
  <c r="J25" i="2"/>
  <c r="AM24" i="1"/>
  <c r="AN24"/>
  <c r="J24" i="2"/>
  <c r="AM23" i="1"/>
  <c r="AN23"/>
  <c r="J23" i="2"/>
  <c r="V23"/>
  <c r="AL23"/>
  <c r="AM22" i="1"/>
  <c r="AN22"/>
  <c r="J22" i="2"/>
  <c r="AM21" i="1"/>
  <c r="AN21"/>
  <c r="J21" i="2"/>
  <c r="AM20" i="1"/>
  <c r="AN20"/>
  <c r="J20" i="2"/>
  <c r="AM19" i="1"/>
  <c r="AN19"/>
  <c r="J19" i="2"/>
  <c r="V19"/>
  <c r="AL19"/>
  <c r="AM18" i="1"/>
  <c r="AN18"/>
  <c r="J18" i="2"/>
  <c r="AM17" i="1"/>
  <c r="AN17"/>
  <c r="J17" i="2"/>
  <c r="AM16" i="1"/>
  <c r="AN16"/>
  <c r="J16" i="2"/>
  <c r="AM15" i="1"/>
  <c r="AN15"/>
  <c r="J15" i="2"/>
  <c r="V15"/>
  <c r="AL15"/>
  <c r="AM14" i="1"/>
  <c r="AN14"/>
  <c r="J14" i="2"/>
  <c r="AM13" i="1"/>
  <c r="AN13"/>
  <c r="J13" i="2"/>
  <c r="AM12" i="1"/>
  <c r="AN12"/>
  <c r="J12" i="2"/>
  <c r="AM11" i="1"/>
  <c r="AN11"/>
  <c r="J11" i="2"/>
  <c r="V11"/>
  <c r="AL11"/>
  <c r="AM10" i="1"/>
  <c r="AN10"/>
  <c r="J10" i="2"/>
  <c r="AM9" i="1"/>
  <c r="AN9"/>
  <c r="J9" i="2"/>
  <c r="V9"/>
  <c r="AH274" i="1"/>
  <c r="O274" i="2"/>
  <c r="AH273" i="1"/>
  <c r="O273" i="2"/>
  <c r="AH272" i="1"/>
  <c r="O272" i="2"/>
  <c r="AH271" i="1"/>
  <c r="O271" i="2"/>
  <c r="AH270" i="1"/>
  <c r="O270" i="2"/>
  <c r="AG274"/>
  <c r="AW274"/>
  <c r="AH269" i="1"/>
  <c r="O269" i="2"/>
  <c r="AG273"/>
  <c r="AW273"/>
  <c r="AH268" i="1"/>
  <c r="O268" i="2"/>
  <c r="AG272"/>
  <c r="AW272"/>
  <c r="AH267" i="1"/>
  <c r="O267" i="2"/>
  <c r="AG271"/>
  <c r="AW271"/>
  <c r="AH266" i="1"/>
  <c r="O266" i="2"/>
  <c r="AG270"/>
  <c r="AW270"/>
  <c r="AH265" i="1"/>
  <c r="O265" i="2"/>
  <c r="AG269"/>
  <c r="AW269"/>
  <c r="AH264" i="1"/>
  <c r="O264" i="2"/>
  <c r="AG268"/>
  <c r="AW268"/>
  <c r="AH263" i="1"/>
  <c r="O263" i="2"/>
  <c r="AG267"/>
  <c r="AW267"/>
  <c r="AH262" i="1"/>
  <c r="O262" i="2"/>
  <c r="AG266"/>
  <c r="AW266"/>
  <c r="AH261" i="1"/>
  <c r="O261" i="2"/>
  <c r="AG265"/>
  <c r="AW265"/>
  <c r="AH260" i="1"/>
  <c r="O260" i="2"/>
  <c r="AG264"/>
  <c r="AW264"/>
  <c r="AH259" i="1"/>
  <c r="O259" i="2"/>
  <c r="AG263"/>
  <c r="AW263"/>
  <c r="AH258" i="1"/>
  <c r="O258" i="2"/>
  <c r="AG262"/>
  <c r="AW262"/>
  <c r="AH257" i="1"/>
  <c r="O257" i="2"/>
  <c r="AG261"/>
  <c r="AW261"/>
  <c r="AH256" i="1"/>
  <c r="O256" i="2"/>
  <c r="AG260"/>
  <c r="AW260"/>
  <c r="AH255" i="1"/>
  <c r="O255" i="2"/>
  <c r="Z255"/>
  <c r="AG259"/>
  <c r="AW259"/>
  <c r="AH254" i="1"/>
  <c r="O254" i="2"/>
  <c r="AG258"/>
  <c r="AW258"/>
  <c r="AH253" i="1"/>
  <c r="O253" i="2"/>
  <c r="AG257"/>
  <c r="AW257"/>
  <c r="AH252" i="1"/>
  <c r="O252" i="2"/>
  <c r="AG256"/>
  <c r="AW256"/>
  <c r="AH251" i="1"/>
  <c r="O251" i="2"/>
  <c r="Z251"/>
  <c r="AG255"/>
  <c r="AW255"/>
  <c r="AH250" i="1"/>
  <c r="O250" i="2"/>
  <c r="AG254"/>
  <c r="AW254"/>
  <c r="AH249" i="1"/>
  <c r="O249" i="2"/>
  <c r="AG253"/>
  <c r="AW253"/>
  <c r="AH248" i="1"/>
  <c r="O248" i="2"/>
  <c r="AG252"/>
  <c r="AW252"/>
  <c r="AH247" i="1"/>
  <c r="O247" i="2"/>
  <c r="Z247"/>
  <c r="AG251"/>
  <c r="AW251"/>
  <c r="AH246" i="1"/>
  <c r="O246" i="2"/>
  <c r="AG250"/>
  <c r="AW250"/>
  <c r="AH245" i="1"/>
  <c r="O245" i="2"/>
  <c r="AG249"/>
  <c r="AW249"/>
  <c r="AH244" i="1"/>
  <c r="O244" i="2"/>
  <c r="AG248"/>
  <c r="AW248"/>
  <c r="AH243" i="1"/>
  <c r="O243" i="2"/>
  <c r="Z243"/>
  <c r="AG247"/>
  <c r="AW247"/>
  <c r="AH242" i="1"/>
  <c r="O242" i="2"/>
  <c r="AG246"/>
  <c r="AW246"/>
  <c r="AH241" i="1"/>
  <c r="O241" i="2"/>
  <c r="AG245"/>
  <c r="AW245"/>
  <c r="AH240" i="1"/>
  <c r="O240" i="2"/>
  <c r="AG244"/>
  <c r="AW244"/>
  <c r="AH239" i="1"/>
  <c r="O239" i="2"/>
  <c r="Z239"/>
  <c r="AG243"/>
  <c r="AW243"/>
  <c r="AH238" i="1"/>
  <c r="O238" i="2"/>
  <c r="AG242"/>
  <c r="AW242"/>
  <c r="AH237" i="1"/>
  <c r="O237" i="2"/>
  <c r="AG241"/>
  <c r="AW241"/>
  <c r="AH236" i="1"/>
  <c r="O236" i="2"/>
  <c r="AG240"/>
  <c r="AW240"/>
  <c r="AH235" i="1"/>
  <c r="O235" i="2"/>
  <c r="Z235"/>
  <c r="AG239"/>
  <c r="AW239"/>
  <c r="AH234" i="1"/>
  <c r="O234" i="2"/>
  <c r="AG238"/>
  <c r="AW238"/>
  <c r="AH233" i="1"/>
  <c r="O233" i="2"/>
  <c r="AG237"/>
  <c r="AW237"/>
  <c r="AH232" i="1"/>
  <c r="O232" i="2"/>
  <c r="AG236"/>
  <c r="AW236"/>
  <c r="AH231" i="1"/>
  <c r="O231" i="2"/>
  <c r="Z231"/>
  <c r="AG235"/>
  <c r="AW235"/>
  <c r="AH230" i="1"/>
  <c r="O230" i="2"/>
  <c r="AG234"/>
  <c r="AW234"/>
  <c r="AH229" i="1"/>
  <c r="O229" i="2"/>
  <c r="AG233"/>
  <c r="AW233"/>
  <c r="AH228" i="1"/>
  <c r="O228" i="2"/>
  <c r="AG232"/>
  <c r="AW232"/>
  <c r="AH227" i="1"/>
  <c r="O227" i="2"/>
  <c r="Z227"/>
  <c r="AG231"/>
  <c r="AW231"/>
  <c r="AH226" i="1"/>
  <c r="O226" i="2"/>
  <c r="AG230"/>
  <c r="AW230"/>
  <c r="AH225" i="1"/>
  <c r="O225" i="2"/>
  <c r="AG229"/>
  <c r="AW229"/>
  <c r="AH224" i="1"/>
  <c r="O224" i="2"/>
  <c r="AG228"/>
  <c r="AW228"/>
  <c r="AH223" i="1"/>
  <c r="O223" i="2"/>
  <c r="Z223"/>
  <c r="AG227"/>
  <c r="AW227"/>
  <c r="AH222" i="1"/>
  <c r="O222" i="2"/>
  <c r="AG226"/>
  <c r="AW226"/>
  <c r="AH221" i="1"/>
  <c r="O221" i="2"/>
  <c r="AG225"/>
  <c r="AW225"/>
  <c r="AH220" i="1"/>
  <c r="O220" i="2"/>
  <c r="AG224"/>
  <c r="AW224"/>
  <c r="AH219" i="1"/>
  <c r="O219" i="2"/>
  <c r="Z219"/>
  <c r="AG223"/>
  <c r="AW223"/>
  <c r="AH218" i="1"/>
  <c r="O218" i="2"/>
  <c r="AG222"/>
  <c r="AW222"/>
  <c r="AH217" i="1"/>
  <c r="O217" i="2"/>
  <c r="AG221"/>
  <c r="AW221"/>
  <c r="AH216" i="1"/>
  <c r="O216" i="2"/>
  <c r="AG220"/>
  <c r="AW220"/>
  <c r="AH215" i="1"/>
  <c r="O215" i="2"/>
  <c r="Z215"/>
  <c r="AG219"/>
  <c r="AW219"/>
  <c r="AH214" i="1"/>
  <c r="O214" i="2"/>
  <c r="AG218"/>
  <c r="AW218"/>
  <c r="AH213" i="1"/>
  <c r="O213" i="2"/>
  <c r="AG217"/>
  <c r="AW217"/>
  <c r="AH212" i="1"/>
  <c r="O212" i="2"/>
  <c r="AG216"/>
  <c r="AW216"/>
  <c r="AH211" i="1"/>
  <c r="O211" i="2"/>
  <c r="Z211"/>
  <c r="AG215"/>
  <c r="AW215"/>
  <c r="AH210" i="1"/>
  <c r="O210" i="2"/>
  <c r="AG214"/>
  <c r="AW214"/>
  <c r="AH209" i="1"/>
  <c r="O209" i="2"/>
  <c r="AG213"/>
  <c r="AW213"/>
  <c r="AH208" i="1"/>
  <c r="O208" i="2"/>
  <c r="AG212"/>
  <c r="AW212"/>
  <c r="AH207" i="1"/>
  <c r="O207" i="2"/>
  <c r="Z207"/>
  <c r="AG211"/>
  <c r="AW211"/>
  <c r="AH206" i="1"/>
  <c r="O206" i="2"/>
  <c r="AG210"/>
  <c r="AW210"/>
  <c r="AH205" i="1"/>
  <c r="O205" i="2"/>
  <c r="AG209"/>
  <c r="AW209"/>
  <c r="AH204" i="1"/>
  <c r="O204" i="2"/>
  <c r="AG208"/>
  <c r="AW208"/>
  <c r="AH203" i="1"/>
  <c r="O203" i="2"/>
  <c r="Z203"/>
  <c r="AG207"/>
  <c r="AW207"/>
  <c r="AH202" i="1"/>
  <c r="O202" i="2"/>
  <c r="AG206"/>
  <c r="AW206"/>
  <c r="AH201" i="1"/>
  <c r="O201" i="2"/>
  <c r="AG205"/>
  <c r="AW205"/>
  <c r="AH200" i="1"/>
  <c r="O200" i="2"/>
  <c r="AG204"/>
  <c r="AW204"/>
  <c r="AH199" i="1"/>
  <c r="O199" i="2"/>
  <c r="Z199"/>
  <c r="AG203"/>
  <c r="AW203"/>
  <c r="AH198" i="1"/>
  <c r="O198" i="2"/>
  <c r="AG202"/>
  <c r="AW202"/>
  <c r="AH197" i="1"/>
  <c r="O197" i="2"/>
  <c r="AG201"/>
  <c r="AW201"/>
  <c r="AH196" i="1"/>
  <c r="O196" i="2"/>
  <c r="AG200"/>
  <c r="AW200"/>
  <c r="AH195" i="1"/>
  <c r="O195" i="2"/>
  <c r="Z195"/>
  <c r="AG199"/>
  <c r="AW199"/>
  <c r="AH194" i="1"/>
  <c r="O194" i="2"/>
  <c r="AG198"/>
  <c r="AW198"/>
  <c r="AH193" i="1"/>
  <c r="O193" i="2"/>
  <c r="AG197"/>
  <c r="AW197"/>
  <c r="AH192" i="1"/>
  <c r="O192" i="2"/>
  <c r="AG196"/>
  <c r="AW196"/>
  <c r="AH191" i="1"/>
  <c r="O191" i="2"/>
  <c r="Z191"/>
  <c r="AG195"/>
  <c r="AW195"/>
  <c r="AH190" i="1"/>
  <c r="O190" i="2"/>
  <c r="AG194"/>
  <c r="AW194"/>
  <c r="AH189" i="1"/>
  <c r="O189" i="2"/>
  <c r="AG193"/>
  <c r="AW193"/>
  <c r="AH188" i="1"/>
  <c r="O188" i="2"/>
  <c r="AG192"/>
  <c r="AW192"/>
  <c r="AH187" i="1"/>
  <c r="O187" i="2"/>
  <c r="Z187"/>
  <c r="AG191"/>
  <c r="AW191"/>
  <c r="AH186" i="1"/>
  <c r="O186" i="2"/>
  <c r="AG190"/>
  <c r="AW190"/>
  <c r="AH185" i="1"/>
  <c r="O185" i="2"/>
  <c r="AG189"/>
  <c r="AW189"/>
  <c r="AH184" i="1"/>
  <c r="O184" i="2"/>
  <c r="AG188"/>
  <c r="AW188"/>
  <c r="AH183" i="1"/>
  <c r="O183" i="2"/>
  <c r="Z183"/>
  <c r="AG187"/>
  <c r="AW187"/>
  <c r="AH182" i="1"/>
  <c r="O182" i="2"/>
  <c r="AG186"/>
  <c r="AW186"/>
  <c r="AH181" i="1"/>
  <c r="O181" i="2"/>
  <c r="AG185"/>
  <c r="AW185"/>
  <c r="AH180" i="1"/>
  <c r="O180" i="2"/>
  <c r="AG184"/>
  <c r="AW184"/>
  <c r="AH179" i="1"/>
  <c r="O179" i="2"/>
  <c r="Z179"/>
  <c r="AG183"/>
  <c r="AW183"/>
  <c r="AH178" i="1"/>
  <c r="O178" i="2"/>
  <c r="AG182"/>
  <c r="AW182"/>
  <c r="AH177" i="1"/>
  <c r="O177" i="2"/>
  <c r="AG181"/>
  <c r="AW181"/>
  <c r="AH176" i="1"/>
  <c r="O176" i="2"/>
  <c r="AG180"/>
  <c r="AW180"/>
  <c r="AH175" i="1"/>
  <c r="O175" i="2"/>
  <c r="Z175"/>
  <c r="AG179"/>
  <c r="AW179"/>
  <c r="AH174" i="1"/>
  <c r="O174" i="2"/>
  <c r="AG178"/>
  <c r="AW178"/>
  <c r="AH173" i="1"/>
  <c r="O173" i="2"/>
  <c r="AG177"/>
  <c r="AW177"/>
  <c r="AH172" i="1"/>
  <c r="O172" i="2"/>
  <c r="AG176"/>
  <c r="AW176"/>
  <c r="AH171" i="1"/>
  <c r="O171" i="2"/>
  <c r="Z171"/>
  <c r="AG175"/>
  <c r="AW175"/>
  <c r="AH170" i="1"/>
  <c r="O170" i="2"/>
  <c r="AG174"/>
  <c r="AW174"/>
  <c r="AH169" i="1"/>
  <c r="O169" i="2"/>
  <c r="AG173"/>
  <c r="AW173"/>
  <c r="AH168" i="1"/>
  <c r="O168" i="2"/>
  <c r="AG172"/>
  <c r="AW172"/>
  <c r="AH167" i="1"/>
  <c r="O167" i="2"/>
  <c r="Z167"/>
  <c r="AG171"/>
  <c r="AW171"/>
  <c r="AH166" i="1"/>
  <c r="O166" i="2"/>
  <c r="AG170"/>
  <c r="AW170"/>
  <c r="AH165" i="1"/>
  <c r="O165" i="2"/>
  <c r="AG169"/>
  <c r="AW169"/>
  <c r="AH164" i="1"/>
  <c r="O164" i="2"/>
  <c r="AG168"/>
  <c r="AW168"/>
  <c r="AH163" i="1"/>
  <c r="O163" i="2"/>
  <c r="Z163"/>
  <c r="AG167"/>
  <c r="AW167"/>
  <c r="AH162" i="1"/>
  <c r="O162" i="2"/>
  <c r="AG166"/>
  <c r="AW166"/>
  <c r="AH161" i="1"/>
  <c r="O161" i="2"/>
  <c r="AG165"/>
  <c r="AW165"/>
  <c r="AH160" i="1"/>
  <c r="O160" i="2"/>
  <c r="AG164"/>
  <c r="AW164"/>
  <c r="AH159" i="1"/>
  <c r="O159" i="2"/>
  <c r="Z159"/>
  <c r="AG163"/>
  <c r="AW163"/>
  <c r="AH158" i="1"/>
  <c r="O158" i="2"/>
  <c r="AG162"/>
  <c r="AW162"/>
  <c r="AH157" i="1"/>
  <c r="O157" i="2"/>
  <c r="AG161"/>
  <c r="AW161"/>
  <c r="AH156" i="1"/>
  <c r="O156" i="2"/>
  <c r="AG160"/>
  <c r="AW160"/>
  <c r="AH155" i="1"/>
  <c r="O155" i="2"/>
  <c r="Z155"/>
  <c r="AG159"/>
  <c r="AW159"/>
  <c r="AH154" i="1"/>
  <c r="O154" i="2"/>
  <c r="AG158"/>
  <c r="AW158"/>
  <c r="AH153" i="1"/>
  <c r="O153" i="2"/>
  <c r="AG157"/>
  <c r="AW157"/>
  <c r="AH152" i="1"/>
  <c r="O152" i="2"/>
  <c r="AG156"/>
  <c r="AW156"/>
  <c r="AH151" i="1"/>
  <c r="O151" i="2"/>
  <c r="Z151"/>
  <c r="AG155"/>
  <c r="AW155"/>
  <c r="AH150" i="1"/>
  <c r="O150" i="2"/>
  <c r="AG154"/>
  <c r="AW154"/>
  <c r="AH149" i="1"/>
  <c r="O149" i="2"/>
  <c r="AG153"/>
  <c r="AW153"/>
  <c r="AH148" i="1"/>
  <c r="O148" i="2"/>
  <c r="AG152"/>
  <c r="AW152"/>
  <c r="AH147" i="1"/>
  <c r="O147" i="2"/>
  <c r="Z147"/>
  <c r="AG151"/>
  <c r="AW151"/>
  <c r="AH146" i="1"/>
  <c r="O146" i="2"/>
  <c r="AG150"/>
  <c r="AW150"/>
  <c r="AH145" i="1"/>
  <c r="O145" i="2"/>
  <c r="AG149"/>
  <c r="AW149"/>
  <c r="AH144" i="1"/>
  <c r="O144" i="2"/>
  <c r="AG148"/>
  <c r="AW148"/>
  <c r="AH143" i="1"/>
  <c r="O143" i="2"/>
  <c r="Z143"/>
  <c r="AG147"/>
  <c r="AW147"/>
  <c r="AH142" i="1"/>
  <c r="O142" i="2"/>
  <c r="AG146"/>
  <c r="AW146"/>
  <c r="AH141" i="1"/>
  <c r="O141" i="2"/>
  <c r="AG145"/>
  <c r="AW145"/>
  <c r="AH140" i="1"/>
  <c r="O140" i="2"/>
  <c r="AG144"/>
  <c r="AW144"/>
  <c r="AH139" i="1"/>
  <c r="O139" i="2"/>
  <c r="Z139"/>
  <c r="AG143"/>
  <c r="AW143"/>
  <c r="AH138" i="1"/>
  <c r="O138" i="2"/>
  <c r="AG142"/>
  <c r="AW142"/>
  <c r="AH137" i="1"/>
  <c r="O137" i="2"/>
  <c r="AG141"/>
  <c r="AW141"/>
  <c r="AH136" i="1"/>
  <c r="O136" i="2"/>
  <c r="AG140"/>
  <c r="AW140"/>
  <c r="AH135" i="1"/>
  <c r="O135" i="2"/>
  <c r="Z135"/>
  <c r="AG139"/>
  <c r="AW139"/>
  <c r="AH134" i="1"/>
  <c r="O134" i="2"/>
  <c r="AG138"/>
  <c r="AW138"/>
  <c r="AH133" i="1"/>
  <c r="O133" i="2"/>
  <c r="AG137"/>
  <c r="AW137"/>
  <c r="AH132" i="1"/>
  <c r="O132" i="2"/>
  <c r="AG136"/>
  <c r="AW136"/>
  <c r="AH131" i="1"/>
  <c r="O131" i="2"/>
  <c r="Z131"/>
  <c r="AG135"/>
  <c r="AW135"/>
  <c r="AH130" i="1"/>
  <c r="O130" i="2"/>
  <c r="AG134"/>
  <c r="AW134"/>
  <c r="AH129" i="1"/>
  <c r="O129" i="2"/>
  <c r="AG133"/>
  <c r="AW133"/>
  <c r="AH128" i="1"/>
  <c r="O128" i="2"/>
  <c r="AG132"/>
  <c r="AW132"/>
  <c r="AH127" i="1"/>
  <c r="O127" i="2"/>
  <c r="Z127"/>
  <c r="AG131"/>
  <c r="AW131"/>
  <c r="AH126" i="1"/>
  <c r="O126" i="2"/>
  <c r="AG130"/>
  <c r="AW130"/>
  <c r="AH125" i="1"/>
  <c r="O125" i="2"/>
  <c r="AG129"/>
  <c r="AW129"/>
  <c r="AH124" i="1"/>
  <c r="O124" i="2"/>
  <c r="AG128"/>
  <c r="AW128"/>
  <c r="AH123" i="1"/>
  <c r="O123" i="2"/>
  <c r="Z123"/>
  <c r="AG127"/>
  <c r="AW127"/>
  <c r="AH122" i="1"/>
  <c r="O122" i="2"/>
  <c r="AG126"/>
  <c r="AW126"/>
  <c r="AH121" i="1"/>
  <c r="O121" i="2"/>
  <c r="AG125"/>
  <c r="AW125"/>
  <c r="AH120" i="1"/>
  <c r="O120" i="2"/>
  <c r="AG124"/>
  <c r="AW124"/>
  <c r="AH119" i="1"/>
  <c r="O119" i="2"/>
  <c r="Z119"/>
  <c r="AG123"/>
  <c r="AW123"/>
  <c r="AH118" i="1"/>
  <c r="O118" i="2"/>
  <c r="AG122"/>
  <c r="AW122"/>
  <c r="AH117" i="1"/>
  <c r="O117" i="2"/>
  <c r="AG121"/>
  <c r="AW121"/>
  <c r="AH116" i="1"/>
  <c r="O116" i="2"/>
  <c r="AG120"/>
  <c r="AW120"/>
  <c r="AH115" i="1"/>
  <c r="O115" i="2"/>
  <c r="Z115"/>
  <c r="AG119"/>
  <c r="AW119"/>
  <c r="AH114" i="1"/>
  <c r="O114" i="2"/>
  <c r="AG118"/>
  <c r="AW118"/>
  <c r="AH113" i="1"/>
  <c r="O113" i="2"/>
  <c r="AG117"/>
  <c r="AW117"/>
  <c r="AH112" i="1"/>
  <c r="O112" i="2"/>
  <c r="AG116"/>
  <c r="AW116"/>
  <c r="AH111" i="1"/>
  <c r="O111" i="2"/>
  <c r="Z111"/>
  <c r="AG115"/>
  <c r="AW115"/>
  <c r="AH110" i="1"/>
  <c r="O110" i="2"/>
  <c r="AG114"/>
  <c r="AW114"/>
  <c r="AH109" i="1"/>
  <c r="O109" i="2"/>
  <c r="AG113"/>
  <c r="AW113"/>
  <c r="AH108" i="1"/>
  <c r="O108" i="2"/>
  <c r="AG112"/>
  <c r="AW112"/>
  <c r="AH107" i="1"/>
  <c r="O107" i="2"/>
  <c r="Z107"/>
  <c r="AG111"/>
  <c r="AW111"/>
  <c r="AH106" i="1"/>
  <c r="O106" i="2"/>
  <c r="AG110"/>
  <c r="AW110"/>
  <c r="AH105" i="1"/>
  <c r="O105" i="2"/>
  <c r="AG109"/>
  <c r="AW109"/>
  <c r="AH104" i="1"/>
  <c r="O104" i="2"/>
  <c r="AG108"/>
  <c r="AW108"/>
  <c r="AH103" i="1"/>
  <c r="O103" i="2"/>
  <c r="Z103"/>
  <c r="AG107"/>
  <c r="AW107"/>
  <c r="AH102" i="1"/>
  <c r="O102" i="2"/>
  <c r="AG106"/>
  <c r="AW106"/>
  <c r="AH101" i="1"/>
  <c r="O101" i="2"/>
  <c r="AG105"/>
  <c r="AW105"/>
  <c r="AH100" i="1"/>
  <c r="O100" i="2"/>
  <c r="AG104"/>
  <c r="AW104"/>
  <c r="AH99" i="1"/>
  <c r="O99" i="2"/>
  <c r="Z99"/>
  <c r="AG103"/>
  <c r="AW103"/>
  <c r="AH98" i="1"/>
  <c r="O98" i="2"/>
  <c r="AG102"/>
  <c r="AW102"/>
  <c r="AH97" i="1"/>
  <c r="O97" i="2"/>
  <c r="AG101"/>
  <c r="AW101"/>
  <c r="AH96" i="1"/>
  <c r="O96" i="2"/>
  <c r="AG100"/>
  <c r="AW100"/>
  <c r="AH95" i="1"/>
  <c r="O95" i="2"/>
  <c r="Z95"/>
  <c r="AG99"/>
  <c r="AW99"/>
  <c r="AH94" i="1"/>
  <c r="O94" i="2"/>
  <c r="AG98"/>
  <c r="AW98"/>
  <c r="AH93" i="1"/>
  <c r="O93" i="2"/>
  <c r="AG97"/>
  <c r="AW97"/>
  <c r="AH92" i="1"/>
  <c r="O92" i="2"/>
  <c r="AG96"/>
  <c r="AW96"/>
  <c r="AH91" i="1"/>
  <c r="O91" i="2"/>
  <c r="Z91"/>
  <c r="AG95"/>
  <c r="AW95"/>
  <c r="AH90" i="1"/>
  <c r="O90" i="2"/>
  <c r="AG94"/>
  <c r="AW94"/>
  <c r="AH89" i="1"/>
  <c r="O89" i="2"/>
  <c r="AG93"/>
  <c r="AW93"/>
  <c r="AH88" i="1"/>
  <c r="O88" i="2"/>
  <c r="AG92"/>
  <c r="AW92"/>
  <c r="AH87" i="1"/>
  <c r="O87" i="2"/>
  <c r="Z87"/>
  <c r="AG91"/>
  <c r="AW91"/>
  <c r="AH86" i="1"/>
  <c r="O86" i="2"/>
  <c r="AG90"/>
  <c r="AW90"/>
  <c r="AH85" i="1"/>
  <c r="O85" i="2"/>
  <c r="AG89"/>
  <c r="AW89"/>
  <c r="AH84" i="1"/>
  <c r="O84" i="2"/>
  <c r="AG88"/>
  <c r="AW88"/>
  <c r="AH83" i="1"/>
  <c r="O83" i="2"/>
  <c r="Z83"/>
  <c r="AG87"/>
  <c r="AW87"/>
  <c r="AH82" i="1"/>
  <c r="O82" i="2"/>
  <c r="AG86"/>
  <c r="AW86"/>
  <c r="AH81" i="1"/>
  <c r="O81" i="2"/>
  <c r="AG85"/>
  <c r="AW85"/>
  <c r="AH80" i="1"/>
  <c r="O80" i="2"/>
  <c r="AG84"/>
  <c r="AW84"/>
  <c r="AH79" i="1"/>
  <c r="O79" i="2"/>
  <c r="Z79"/>
  <c r="AG83"/>
  <c r="AW83"/>
  <c r="AH78" i="1"/>
  <c r="O78" i="2"/>
  <c r="AG82"/>
  <c r="AW82"/>
  <c r="AH77" i="1"/>
  <c r="O77" i="2"/>
  <c r="AG81"/>
  <c r="AW81"/>
  <c r="AH76" i="1"/>
  <c r="O76" i="2"/>
  <c r="AG80"/>
  <c r="AW80"/>
  <c r="AH75" i="1"/>
  <c r="O75" i="2"/>
  <c r="Z75"/>
  <c r="AG79"/>
  <c r="AW79"/>
  <c r="AH74" i="1"/>
  <c r="O74" i="2"/>
  <c r="AG78"/>
  <c r="AW78"/>
  <c r="AH73" i="1"/>
  <c r="O73" i="2"/>
  <c r="AG77"/>
  <c r="AW77"/>
  <c r="AH72" i="1"/>
  <c r="O72" i="2"/>
  <c r="AG76"/>
  <c r="AW76"/>
  <c r="AH71" i="1"/>
  <c r="O71" i="2"/>
  <c r="Z71"/>
  <c r="AG75"/>
  <c r="AW75"/>
  <c r="AH70" i="1"/>
  <c r="O70" i="2"/>
  <c r="AG74"/>
  <c r="AW74"/>
  <c r="AH69" i="1"/>
  <c r="O69" i="2"/>
  <c r="AG73"/>
  <c r="AW73"/>
  <c r="AH68" i="1"/>
  <c r="O68" i="2"/>
  <c r="AG72"/>
  <c r="AW72"/>
  <c r="AH67" i="1"/>
  <c r="O67" i="2"/>
  <c r="Z67"/>
  <c r="AG71"/>
  <c r="AW71"/>
  <c r="AH66" i="1"/>
  <c r="O66" i="2"/>
  <c r="AG70"/>
  <c r="AW70"/>
  <c r="AH65" i="1"/>
  <c r="O65" i="2"/>
  <c r="AG69"/>
  <c r="AW69"/>
  <c r="AH64" i="1"/>
  <c r="O64" i="2"/>
  <c r="AG68"/>
  <c r="AW68"/>
  <c r="AH63" i="1"/>
  <c r="O63" i="2"/>
  <c r="Z63"/>
  <c r="AG67"/>
  <c r="AW67"/>
  <c r="AH62" i="1"/>
  <c r="O62" i="2"/>
  <c r="AG66"/>
  <c r="AW66"/>
  <c r="AH61" i="1"/>
  <c r="O61" i="2"/>
  <c r="AG65"/>
  <c r="AW65"/>
  <c r="AH60" i="1"/>
  <c r="O60" i="2"/>
  <c r="AG64"/>
  <c r="AW64"/>
  <c r="AH59" i="1"/>
  <c r="O59" i="2"/>
  <c r="Z59"/>
  <c r="AG63"/>
  <c r="AW63"/>
  <c r="AH58" i="1"/>
  <c r="O58" i="2"/>
  <c r="AG62"/>
  <c r="AW62"/>
  <c r="AH57" i="1"/>
  <c r="O57" i="2"/>
  <c r="AG61"/>
  <c r="AW61"/>
  <c r="AH56" i="1"/>
  <c r="O56" i="2"/>
  <c r="AG60"/>
  <c r="AW60"/>
  <c r="AH55" i="1"/>
  <c r="O55" i="2"/>
  <c r="Z55"/>
  <c r="AG59"/>
  <c r="AW59"/>
  <c r="AH54" i="1"/>
  <c r="O54" i="2"/>
  <c r="AG58"/>
  <c r="AW58"/>
  <c r="AH53" i="1"/>
  <c r="O53" i="2"/>
  <c r="AG57"/>
  <c r="AW57"/>
  <c r="AH52" i="1"/>
  <c r="O52" i="2"/>
  <c r="AG56"/>
  <c r="AW56"/>
  <c r="AH51" i="1"/>
  <c r="O51" i="2"/>
  <c r="Z51"/>
  <c r="AG55"/>
  <c r="AW55"/>
  <c r="AH50" i="1"/>
  <c r="O50" i="2"/>
  <c r="AG54"/>
  <c r="AW54"/>
  <c r="AH49" i="1"/>
  <c r="O49" i="2"/>
  <c r="AG53"/>
  <c r="AW53"/>
  <c r="AH48" i="1"/>
  <c r="O48" i="2"/>
  <c r="AG52"/>
  <c r="AW52"/>
  <c r="AH47" i="1"/>
  <c r="O47" i="2"/>
  <c r="Z47"/>
  <c r="AG51"/>
  <c r="AW51"/>
  <c r="AH46" i="1"/>
  <c r="O46" i="2"/>
  <c r="AG50"/>
  <c r="AW50"/>
  <c r="AH45" i="1"/>
  <c r="O45" i="2"/>
  <c r="AG49"/>
  <c r="AW49"/>
  <c r="AH44" i="1"/>
  <c r="O44" i="2"/>
  <c r="AG48"/>
  <c r="AW48"/>
  <c r="AH43" i="1"/>
  <c r="O43" i="2"/>
  <c r="Z43"/>
  <c r="AG47"/>
  <c r="AW47"/>
  <c r="AH42" i="1"/>
  <c r="O42" i="2"/>
  <c r="AG46"/>
  <c r="AW46"/>
  <c r="AH41" i="1"/>
  <c r="O41" i="2"/>
  <c r="AG45"/>
  <c r="AW45"/>
  <c r="AH40" i="1"/>
  <c r="O40" i="2"/>
  <c r="AG44"/>
  <c r="AW44"/>
  <c r="AH39" i="1"/>
  <c r="O39" i="2"/>
  <c r="Z39"/>
  <c r="AG43"/>
  <c r="AW43"/>
  <c r="AH38" i="1"/>
  <c r="O38" i="2"/>
  <c r="AG42"/>
  <c r="AW42"/>
  <c r="AH37" i="1"/>
  <c r="O37" i="2"/>
  <c r="AG41"/>
  <c r="AW41"/>
  <c r="AH36" i="1"/>
  <c r="O36" i="2"/>
  <c r="AG40"/>
  <c r="AW40"/>
  <c r="AH35" i="1"/>
  <c r="O35" i="2"/>
  <c r="Z35"/>
  <c r="AG39"/>
  <c r="AW39"/>
  <c r="AH34" i="1"/>
  <c r="O34" i="2"/>
  <c r="AG34" i="1"/>
  <c r="AG38" i="2"/>
  <c r="AW38"/>
  <c r="AH33" i="1"/>
  <c r="O33" i="2"/>
  <c r="AG33" i="1"/>
  <c r="AG37" i="2"/>
  <c r="AW37"/>
  <c r="AH32" i="1"/>
  <c r="O32" i="2"/>
  <c r="AG32" i="1"/>
  <c r="AG36" i="2"/>
  <c r="AW36"/>
  <c r="AH31" i="1"/>
  <c r="O31" i="2"/>
  <c r="Z31"/>
  <c r="AG31" i="1"/>
  <c r="AG35" i="2"/>
  <c r="AW35"/>
  <c r="AH30" i="1"/>
  <c r="O30" i="2"/>
  <c r="AG30" i="1"/>
  <c r="AG34" i="2"/>
  <c r="AW34"/>
  <c r="AH29" i="1"/>
  <c r="O29" i="2"/>
  <c r="AG29" i="1"/>
  <c r="AG33" i="2"/>
  <c r="AW33"/>
  <c r="AH28" i="1"/>
  <c r="O28" i="2"/>
  <c r="AG28" i="1"/>
  <c r="AG32" i="2"/>
  <c r="AW32"/>
  <c r="AH27" i="1"/>
  <c r="O27" i="2"/>
  <c r="Z27"/>
  <c r="AG27" i="1"/>
  <c r="AG31" i="2"/>
  <c r="AW31"/>
  <c r="AH26" i="1"/>
  <c r="O26" i="2"/>
  <c r="AG26" i="1"/>
  <c r="AG30" i="2"/>
  <c r="AW30"/>
  <c r="AH25" i="1"/>
  <c r="O25" i="2"/>
  <c r="AG25" i="1"/>
  <c r="AG29" i="2"/>
  <c r="AW29"/>
  <c r="AH24" i="1"/>
  <c r="O24" i="2"/>
  <c r="AG24" i="1"/>
  <c r="AG28" i="2"/>
  <c r="AW28"/>
  <c r="AH23" i="1"/>
  <c r="O23" i="2"/>
  <c r="Z23"/>
  <c r="AG23" i="1"/>
  <c r="AG27" i="2"/>
  <c r="AW27"/>
  <c r="AH22" i="1"/>
  <c r="O22" i="2"/>
  <c r="AG22" i="1"/>
  <c r="AG26" i="2"/>
  <c r="AW26"/>
  <c r="AH21" i="1"/>
  <c r="O21" i="2"/>
  <c r="AG21" i="1"/>
  <c r="AG25" i="2"/>
  <c r="AW25"/>
  <c r="AH20" i="1"/>
  <c r="O20" i="2"/>
  <c r="AG20" i="1"/>
  <c r="AG24" i="2"/>
  <c r="AW24"/>
  <c r="AH19" i="1"/>
  <c r="O19" i="2"/>
  <c r="Z19"/>
  <c r="AG19" i="1"/>
  <c r="AG23" i="2"/>
  <c r="AW23"/>
  <c r="AH18" i="1"/>
  <c r="O18" i="2"/>
  <c r="AG18" i="1"/>
  <c r="AG22" i="2"/>
  <c r="AW22"/>
  <c r="AH17" i="1"/>
  <c r="O17" i="2"/>
  <c r="AG17" i="1"/>
  <c r="AG21" i="2"/>
  <c r="AW21"/>
  <c r="AH16" i="1"/>
  <c r="O16" i="2"/>
  <c r="AG16" i="1"/>
  <c r="AG20" i="2"/>
  <c r="AW20"/>
  <c r="AH15" i="1"/>
  <c r="O15" i="2"/>
  <c r="Z15"/>
  <c r="AG15" i="1"/>
  <c r="AG19" i="2"/>
  <c r="AW19"/>
  <c r="AH14" i="1"/>
  <c r="O14" i="2"/>
  <c r="AG14" i="1"/>
  <c r="AG18" i="2"/>
  <c r="AW18"/>
  <c r="AH13" i="1"/>
  <c r="O13" i="2"/>
  <c r="AG13" i="1"/>
  <c r="AG17" i="2"/>
  <c r="AW17"/>
  <c r="AH12" i="1"/>
  <c r="O12" i="2"/>
  <c r="AG12" i="1"/>
  <c r="AG16" i="2"/>
  <c r="AW16"/>
  <c r="AH11" i="1"/>
  <c r="O11" i="2"/>
  <c r="Z11"/>
  <c r="AG11" i="1"/>
  <c r="AG15" i="2"/>
  <c r="AW15"/>
  <c r="AH10" i="1"/>
  <c r="O10" i="2"/>
  <c r="AG10" i="1"/>
  <c r="AG14" i="2"/>
  <c r="AW14"/>
  <c r="AH9" i="1"/>
  <c r="O9" i="2"/>
  <c r="Z9"/>
  <c r="AG9" i="1"/>
  <c r="AG13" i="2"/>
  <c r="AW13"/>
  <c r="AH8" i="1"/>
  <c r="O8" i="2"/>
  <c r="AG8" i="1"/>
  <c r="AG12" i="2"/>
  <c r="AW12"/>
  <c r="AH7" i="1"/>
  <c r="O7" i="2"/>
  <c r="AG7" i="1"/>
  <c r="AG11" i="2"/>
  <c r="AW11"/>
  <c r="AH6" i="1"/>
  <c r="O6" i="2"/>
  <c r="AG6" i="1"/>
  <c r="AG10" i="2"/>
  <c r="AW10"/>
  <c r="AH5" i="1"/>
  <c r="O5" i="2"/>
  <c r="AG5" i="1"/>
  <c r="AG9" i="2"/>
  <c r="AD268" i="1"/>
  <c r="N268" i="2"/>
  <c r="AF271"/>
  <c r="AV271"/>
  <c r="AF263"/>
  <c r="AV263"/>
  <c r="AF255"/>
  <c r="AV255"/>
  <c r="AF247"/>
  <c r="AV247"/>
  <c r="AF243"/>
  <c r="AV243"/>
  <c r="AF239"/>
  <c r="AV239"/>
  <c r="AF235"/>
  <c r="AV235"/>
  <c r="AF231"/>
  <c r="AV231"/>
  <c r="AF227"/>
  <c r="AV227"/>
  <c r="AF223"/>
  <c r="AV223"/>
  <c r="AF219"/>
  <c r="AV219"/>
  <c r="AF215"/>
  <c r="AV215"/>
  <c r="AF209"/>
  <c r="AV209"/>
  <c r="AD194" i="1"/>
  <c r="N194" i="2"/>
  <c r="U34" i="1"/>
  <c r="V34"/>
  <c r="AD34"/>
  <c r="N34" i="2"/>
  <c r="U26" i="1"/>
  <c r="V26"/>
  <c r="AD26"/>
  <c r="N26" i="2"/>
  <c r="U24" i="1"/>
  <c r="V24"/>
  <c r="AC24"/>
  <c r="AF28" i="2"/>
  <c r="AV28"/>
  <c r="U21" i="1"/>
  <c r="V21"/>
  <c r="AC21"/>
  <c r="AF25" i="2"/>
  <c r="AV25"/>
  <c r="U13" i="1"/>
  <c r="V13"/>
  <c r="AC13"/>
  <c r="AF17" i="2"/>
  <c r="AV17"/>
  <c r="U5" i="1"/>
  <c r="V5"/>
  <c r="AC5"/>
  <c r="AF9" i="2"/>
  <c r="Z272" i="1"/>
  <c r="M272" i="2"/>
  <c r="AE274"/>
  <c r="AU274"/>
  <c r="Z268" i="1"/>
  <c r="M268" i="2"/>
  <c r="AE272"/>
  <c r="AU272"/>
  <c r="AE271"/>
  <c r="AU271"/>
  <c r="Z264" i="1"/>
  <c r="M264" i="2"/>
  <c r="AE266"/>
  <c r="AU266"/>
  <c r="Z260" i="1"/>
  <c r="M260" i="2"/>
  <c r="AE264"/>
  <c r="AU264"/>
  <c r="AE263"/>
  <c r="AU263"/>
  <c r="Z256" i="1"/>
  <c r="M256" i="2"/>
  <c r="AE258"/>
  <c r="AU258"/>
  <c r="Z252" i="1"/>
  <c r="M252" i="2"/>
  <c r="AE256"/>
  <c r="AU256"/>
  <c r="AE255"/>
  <c r="AU255"/>
  <c r="Z248" i="1"/>
  <c r="M248" i="2"/>
  <c r="AE250"/>
  <c r="AU250"/>
  <c r="Z244" i="1"/>
  <c r="M244" i="2"/>
  <c r="AE248"/>
  <c r="AU248"/>
  <c r="AE247"/>
  <c r="AU247"/>
  <c r="AE239"/>
  <c r="AU239"/>
  <c r="AE231"/>
  <c r="AU231"/>
  <c r="AE223"/>
  <c r="AU223"/>
  <c r="AE215"/>
  <c r="AU215"/>
  <c r="AE207"/>
  <c r="AU207"/>
  <c r="AE202"/>
  <c r="AU202"/>
  <c r="AE198"/>
  <c r="AU198"/>
  <c r="Z38" i="1"/>
  <c r="M38" i="2"/>
  <c r="Z36" i="1"/>
  <c r="M36" i="2"/>
  <c r="Z34" i="1"/>
  <c r="M34" i="2"/>
  <c r="Z26" i="1"/>
  <c r="M26" i="2"/>
  <c r="Z24" i="1"/>
  <c r="M24" i="2"/>
  <c r="U22" i="1"/>
  <c r="V22"/>
  <c r="Z22"/>
  <c r="M22" i="2"/>
  <c r="AF274"/>
  <c r="AV274"/>
  <c r="AF272"/>
  <c r="AV272"/>
  <c r="AF270"/>
  <c r="AV270"/>
  <c r="AF268"/>
  <c r="AV268"/>
  <c r="AF266"/>
  <c r="AV266"/>
  <c r="AF264"/>
  <c r="AV264"/>
  <c r="AF262"/>
  <c r="AV262"/>
  <c r="AF260"/>
  <c r="AV260"/>
  <c r="AF258"/>
  <c r="AV258"/>
  <c r="AF256"/>
  <c r="AV256"/>
  <c r="AF254"/>
  <c r="AV254"/>
  <c r="AF252"/>
  <c r="AV252"/>
  <c r="AF250"/>
  <c r="AV250"/>
  <c r="AF248"/>
  <c r="AV248"/>
  <c r="AF246"/>
  <c r="AV246"/>
  <c r="AE245"/>
  <c r="AU245"/>
  <c r="AF244"/>
  <c r="AV244"/>
  <c r="AF242"/>
  <c r="AV242"/>
  <c r="AE241"/>
  <c r="AU241"/>
  <c r="AF240"/>
  <c r="AV240"/>
  <c r="AF238"/>
  <c r="AV238"/>
  <c r="AE237"/>
  <c r="AU237"/>
  <c r="AF236"/>
  <c r="AV236"/>
  <c r="AF234"/>
  <c r="AV234"/>
  <c r="AE233"/>
  <c r="AU233"/>
  <c r="AF232"/>
  <c r="AV232"/>
  <c r="AF230"/>
  <c r="AV230"/>
  <c r="AE229"/>
  <c r="AU229"/>
  <c r="AF228"/>
  <c r="AV228"/>
  <c r="AF226"/>
  <c r="AV226"/>
  <c r="AE225"/>
  <c r="AU225"/>
  <c r="AF224"/>
  <c r="AV224"/>
  <c r="AF222"/>
  <c r="AV222"/>
  <c r="AE221"/>
  <c r="AU221"/>
  <c r="AF220"/>
  <c r="AV220"/>
  <c r="AF218"/>
  <c r="AV218"/>
  <c r="AE217"/>
  <c r="AU217"/>
  <c r="AF216"/>
  <c r="AV216"/>
  <c r="AF214"/>
  <c r="AV214"/>
  <c r="AE213"/>
  <c r="AU213"/>
  <c r="Z208" i="1"/>
  <c r="M208" i="2"/>
  <c r="AF211"/>
  <c r="AV211"/>
  <c r="AD206" i="1"/>
  <c r="N206" i="2"/>
  <c r="AE209"/>
  <c r="AU209"/>
  <c r="AF208"/>
  <c r="AV208"/>
  <c r="AF207"/>
  <c r="AV207"/>
  <c r="AE206"/>
  <c r="AU206"/>
  <c r="AE205"/>
  <c r="AU205"/>
  <c r="Z200" i="1"/>
  <c r="M200" i="2"/>
  <c r="AD198" i="1"/>
  <c r="N198" i="2"/>
  <c r="AE201"/>
  <c r="AU201"/>
  <c r="AF200"/>
  <c r="AV200"/>
  <c r="AF198"/>
  <c r="AV198"/>
  <c r="AE197"/>
  <c r="AU197"/>
  <c r="AD192" i="1"/>
  <c r="N192" i="2"/>
  <c r="AD38" i="1"/>
  <c r="N38" i="2"/>
  <c r="AD37" i="1"/>
  <c r="N37" i="2"/>
  <c r="AF40"/>
  <c r="AV40"/>
  <c r="AC34" i="1"/>
  <c r="AF38" i="2"/>
  <c r="AV38"/>
  <c r="U33" i="1"/>
  <c r="V33"/>
  <c r="AD33"/>
  <c r="N33" i="2"/>
  <c r="U32" i="1"/>
  <c r="V32"/>
  <c r="AC32"/>
  <c r="AF36" i="2"/>
  <c r="AV36"/>
  <c r="U31" i="1"/>
  <c r="V31"/>
  <c r="U30"/>
  <c r="V30"/>
  <c r="U29"/>
  <c r="V29"/>
  <c r="U28"/>
  <c r="V28"/>
  <c r="U27"/>
  <c r="V27"/>
  <c r="AC26"/>
  <c r="AF30" i="2"/>
  <c r="AV30"/>
  <c r="U25" i="1"/>
  <c r="V25"/>
  <c r="AD25"/>
  <c r="N25" i="2"/>
  <c r="AD24" i="1"/>
  <c r="N24" i="2"/>
  <c r="U23" i="1"/>
  <c r="V23"/>
  <c r="AD22"/>
  <c r="N22" i="2"/>
  <c r="AD21" i="1"/>
  <c r="N21" i="2"/>
  <c r="U20" i="1"/>
  <c r="V20"/>
  <c r="AC20"/>
  <c r="AF24" i="2"/>
  <c r="AV24"/>
  <c r="U19" i="1"/>
  <c r="V19"/>
  <c r="AD19"/>
  <c r="N19" i="2"/>
  <c r="Y19"/>
  <c r="U18" i="1"/>
  <c r="V18"/>
  <c r="AD18"/>
  <c r="N18" i="2"/>
  <c r="U17" i="1"/>
  <c r="V17"/>
  <c r="AD17"/>
  <c r="N17" i="2"/>
  <c r="U16" i="1"/>
  <c r="V16"/>
  <c r="AC16"/>
  <c r="AF20" i="2"/>
  <c r="AV20"/>
  <c r="U15" i="1"/>
  <c r="V15"/>
  <c r="AD15"/>
  <c r="N15" i="2"/>
  <c r="Y15"/>
  <c r="U14" i="1"/>
  <c r="V14"/>
  <c r="AD14"/>
  <c r="N14" i="2"/>
  <c r="AD13" i="1"/>
  <c r="N13" i="2"/>
  <c r="U12" i="1"/>
  <c r="V12"/>
  <c r="AC12"/>
  <c r="AF16" i="2"/>
  <c r="AV16"/>
  <c r="U11" i="1"/>
  <c r="V11"/>
  <c r="AD11"/>
  <c r="N11" i="2"/>
  <c r="Y11"/>
  <c r="U10" i="1"/>
  <c r="V10"/>
  <c r="AD10"/>
  <c r="N10" i="2"/>
  <c r="U9" i="1"/>
  <c r="V9"/>
  <c r="AD9"/>
  <c r="N9" i="2"/>
  <c r="Y9"/>
  <c r="U8" i="1"/>
  <c r="V8"/>
  <c r="AD8"/>
  <c r="N8" i="2"/>
  <c r="U7" i="1"/>
  <c r="V7"/>
  <c r="AD7"/>
  <c r="N7" i="2"/>
  <c r="U6" i="1"/>
  <c r="V6"/>
  <c r="AD6"/>
  <c r="N6" i="2"/>
  <c r="AD5" i="1"/>
  <c r="N5" i="2"/>
  <c r="L271"/>
  <c r="L269"/>
  <c r="L267"/>
  <c r="H265" i="1"/>
  <c r="E265"/>
  <c r="N265"/>
  <c r="B265" i="2"/>
  <c r="L265"/>
  <c r="L263"/>
  <c r="L261"/>
  <c r="L259"/>
  <c r="H257" i="1"/>
  <c r="E257"/>
  <c r="N257"/>
  <c r="B257" i="2"/>
  <c r="L257"/>
  <c r="L255"/>
  <c r="W255"/>
  <c r="L253"/>
  <c r="L251"/>
  <c r="W251"/>
  <c r="H249" i="1"/>
  <c r="E249"/>
  <c r="N249"/>
  <c r="B249" i="2"/>
  <c r="L249"/>
  <c r="L247"/>
  <c r="W247"/>
  <c r="L245"/>
  <c r="L243"/>
  <c r="W243"/>
  <c r="H241" i="1"/>
  <c r="E241"/>
  <c r="N241"/>
  <c r="B241" i="2"/>
  <c r="L241"/>
  <c r="L239"/>
  <c r="W239"/>
  <c r="L237"/>
  <c r="L235"/>
  <c r="W235"/>
  <c r="H233" i="1"/>
  <c r="E233"/>
  <c r="N233"/>
  <c r="B233" i="2"/>
  <c r="L233"/>
  <c r="L231"/>
  <c r="W231"/>
  <c r="L229"/>
  <c r="L227"/>
  <c r="W227"/>
  <c r="H225" i="1"/>
  <c r="E225"/>
  <c r="N225"/>
  <c r="B225" i="2"/>
  <c r="L225"/>
  <c r="L223"/>
  <c r="W223"/>
  <c r="L221"/>
  <c r="L219"/>
  <c r="W219"/>
  <c r="H217" i="1"/>
  <c r="E217"/>
  <c r="N217"/>
  <c r="B217" i="2"/>
  <c r="L217"/>
  <c r="L215"/>
  <c r="W215"/>
  <c r="L213"/>
  <c r="L211"/>
  <c r="W211"/>
  <c r="H209" i="1"/>
  <c r="E209"/>
  <c r="N209"/>
  <c r="B209" i="2"/>
  <c r="L209"/>
  <c r="L207"/>
  <c r="W207"/>
  <c r="L205"/>
  <c r="L203"/>
  <c r="W203"/>
  <c r="H201" i="1"/>
  <c r="E201"/>
  <c r="N201"/>
  <c r="B201" i="2"/>
  <c r="L201"/>
  <c r="L199"/>
  <c r="W199"/>
  <c r="L197"/>
  <c r="L195"/>
  <c r="W195"/>
  <c r="H193" i="1"/>
  <c r="E193"/>
  <c r="N193"/>
  <c r="B193" i="2"/>
  <c r="L193"/>
  <c r="L191"/>
  <c r="W191"/>
  <c r="L189"/>
  <c r="L187"/>
  <c r="W187"/>
  <c r="H185" i="1"/>
  <c r="E185"/>
  <c r="N185"/>
  <c r="B185" i="2"/>
  <c r="L185"/>
  <c r="L183"/>
  <c r="W183"/>
  <c r="L181"/>
  <c r="L179"/>
  <c r="W179"/>
  <c r="H177" i="1"/>
  <c r="E177"/>
  <c r="N177"/>
  <c r="B177" i="2"/>
  <c r="L177"/>
  <c r="L175"/>
  <c r="W175"/>
  <c r="L173"/>
  <c r="L171"/>
  <c r="W171"/>
  <c r="H169" i="1"/>
  <c r="E169"/>
  <c r="N169"/>
  <c r="B169" i="2"/>
  <c r="L169"/>
  <c r="L167"/>
  <c r="W167"/>
  <c r="L165"/>
  <c r="L163"/>
  <c r="W163"/>
  <c r="H161" i="1"/>
  <c r="E161"/>
  <c r="N161"/>
  <c r="B161" i="2"/>
  <c r="L161"/>
  <c r="L159"/>
  <c r="W159"/>
  <c r="L157"/>
  <c r="L155"/>
  <c r="W155"/>
  <c r="H153" i="1"/>
  <c r="E153"/>
  <c r="N153"/>
  <c r="B153" i="2"/>
  <c r="L153"/>
  <c r="L151"/>
  <c r="W151"/>
  <c r="L149"/>
  <c r="L147"/>
  <c r="W147"/>
  <c r="H145" i="1"/>
  <c r="E145"/>
  <c r="N145"/>
  <c r="B145" i="2"/>
  <c r="L145"/>
  <c r="L143"/>
  <c r="W143"/>
  <c r="L141"/>
  <c r="L139"/>
  <c r="W139"/>
  <c r="H137" i="1"/>
  <c r="E137"/>
  <c r="N137"/>
  <c r="B137" i="2"/>
  <c r="L137"/>
  <c r="L135"/>
  <c r="W135"/>
  <c r="L133"/>
  <c r="L131"/>
  <c r="W131"/>
  <c r="H129" i="1"/>
  <c r="E129"/>
  <c r="N129"/>
  <c r="B129" i="2"/>
  <c r="L129"/>
  <c r="L127"/>
  <c r="W127"/>
  <c r="L125"/>
  <c r="L123"/>
  <c r="W123"/>
  <c r="H121" i="1"/>
  <c r="E121"/>
  <c r="N121"/>
  <c r="B121" i="2"/>
  <c r="L121"/>
  <c r="L119"/>
  <c r="W119"/>
  <c r="L117"/>
  <c r="L115"/>
  <c r="W115"/>
  <c r="H113" i="1"/>
  <c r="E113"/>
  <c r="N113"/>
  <c r="B113" i="2"/>
  <c r="L113"/>
  <c r="L111"/>
  <c r="W111"/>
  <c r="L109"/>
  <c r="L107"/>
  <c r="W107"/>
  <c r="H105" i="1"/>
  <c r="E105"/>
  <c r="N105"/>
  <c r="B105" i="2"/>
  <c r="L105"/>
  <c r="L103"/>
  <c r="W103"/>
  <c r="L101"/>
  <c r="L99"/>
  <c r="W99"/>
  <c r="H97" i="1"/>
  <c r="E97"/>
  <c r="N97"/>
  <c r="B97" i="2"/>
  <c r="L97"/>
  <c r="L95"/>
  <c r="W95"/>
  <c r="L93"/>
  <c r="L91"/>
  <c r="W91"/>
  <c r="H89" i="1"/>
  <c r="E89"/>
  <c r="N89"/>
  <c r="B89" i="2"/>
  <c r="L89"/>
  <c r="L87"/>
  <c r="W87"/>
  <c r="L85"/>
  <c r="L83"/>
  <c r="W83"/>
  <c r="H81" i="1"/>
  <c r="E81"/>
  <c r="N81"/>
  <c r="B81" i="2"/>
  <c r="L81"/>
  <c r="L79"/>
  <c r="W79"/>
  <c r="L77"/>
  <c r="L75"/>
  <c r="W75"/>
  <c r="H73" i="1"/>
  <c r="E73"/>
  <c r="N73"/>
  <c r="B73" i="2"/>
  <c r="L73"/>
  <c r="L71"/>
  <c r="W71"/>
  <c r="L69"/>
  <c r="L67"/>
  <c r="W67"/>
  <c r="H65" i="1"/>
  <c r="E65"/>
  <c r="N65"/>
  <c r="B65" i="2"/>
  <c r="L65"/>
  <c r="L63"/>
  <c r="W63"/>
  <c r="L61"/>
  <c r="L59"/>
  <c r="W59"/>
  <c r="H57" i="1"/>
  <c r="E57"/>
  <c r="N57"/>
  <c r="B57" i="2"/>
  <c r="L57"/>
  <c r="L55"/>
  <c r="W55"/>
  <c r="L53"/>
  <c r="L51"/>
  <c r="W51"/>
  <c r="H49" i="1"/>
  <c r="E49"/>
  <c r="N49"/>
  <c r="B49" i="2"/>
  <c r="L49"/>
  <c r="L47"/>
  <c r="W47"/>
  <c r="L45"/>
  <c r="L43"/>
  <c r="W43"/>
  <c r="H41" i="1"/>
  <c r="E41"/>
  <c r="N41"/>
  <c r="B41" i="2"/>
  <c r="L41"/>
  <c r="L39"/>
  <c r="W39"/>
  <c r="L37"/>
  <c r="L35"/>
  <c r="W35"/>
  <c r="H33" i="1"/>
  <c r="E33"/>
  <c r="N33"/>
  <c r="B33" i="2"/>
  <c r="L33"/>
  <c r="L31"/>
  <c r="W31"/>
  <c r="L29"/>
  <c r="L27"/>
  <c r="W27"/>
  <c r="H25" i="1"/>
  <c r="E25"/>
  <c r="N25"/>
  <c r="B25" i="2"/>
  <c r="L25"/>
  <c r="L23"/>
  <c r="W23"/>
  <c r="L21"/>
  <c r="L19"/>
  <c r="W19"/>
  <c r="H17" i="1"/>
  <c r="E17"/>
  <c r="N17"/>
  <c r="B17" i="2"/>
  <c r="L17"/>
  <c r="L15"/>
  <c r="W15"/>
  <c r="L13"/>
  <c r="L11"/>
  <c r="W11"/>
  <c r="H9" i="1"/>
  <c r="E9"/>
  <c r="N9"/>
  <c r="B9" i="2"/>
  <c r="U9"/>
  <c r="L9"/>
  <c r="W9"/>
  <c r="L7"/>
  <c r="L5"/>
  <c r="H274" i="1"/>
  <c r="G274" i="2"/>
  <c r="H273" i="1"/>
  <c r="G273" i="2"/>
  <c r="H272" i="1"/>
  <c r="G272" i="2"/>
  <c r="H271" i="1"/>
  <c r="G271" i="2"/>
  <c r="H270" i="1"/>
  <c r="G270" i="2"/>
  <c r="H269" i="1"/>
  <c r="G269" i="2"/>
  <c r="H268" i="1"/>
  <c r="G268" i="2"/>
  <c r="H267" i="1"/>
  <c r="G267" i="2"/>
  <c r="H266" i="1"/>
  <c r="G266" i="2"/>
  <c r="G265"/>
  <c r="H264" i="1"/>
  <c r="G264" i="2"/>
  <c r="H263" i="1"/>
  <c r="G263" i="2"/>
  <c r="H262" i="1"/>
  <c r="G262" i="2"/>
  <c r="H261" i="1"/>
  <c r="G261" i="2"/>
  <c r="H260" i="1"/>
  <c r="G260" i="2"/>
  <c r="H259" i="1"/>
  <c r="G259" i="2"/>
  <c r="H258" i="1"/>
  <c r="G258" i="2"/>
  <c r="G257"/>
  <c r="H256" i="1"/>
  <c r="G256" i="2"/>
  <c r="H255" i="1"/>
  <c r="G255" i="2"/>
  <c r="T255"/>
  <c r="H254" i="1"/>
  <c r="G254" i="2"/>
  <c r="H253" i="1"/>
  <c r="G253" i="2"/>
  <c r="H252" i="1"/>
  <c r="G252" i="2"/>
  <c r="H251" i="1"/>
  <c r="G251" i="2"/>
  <c r="T251"/>
  <c r="H250" i="1"/>
  <c r="G250" i="2"/>
  <c r="G249"/>
  <c r="H248" i="1"/>
  <c r="G248" i="2"/>
  <c r="H247" i="1"/>
  <c r="G247" i="2"/>
  <c r="T247"/>
  <c r="H246" i="1"/>
  <c r="G246" i="2"/>
  <c r="H245" i="1"/>
  <c r="G245" i="2"/>
  <c r="H244" i="1"/>
  <c r="G244" i="2"/>
  <c r="H243" i="1"/>
  <c r="G243" i="2"/>
  <c r="T243"/>
  <c r="H242" i="1"/>
  <c r="G242" i="2"/>
  <c r="G241"/>
  <c r="H240" i="1"/>
  <c r="G240" i="2"/>
  <c r="H239" i="1"/>
  <c r="G239" i="2"/>
  <c r="T239"/>
  <c r="H238" i="1"/>
  <c r="G238" i="2"/>
  <c r="H237" i="1"/>
  <c r="G237" i="2"/>
  <c r="H236" i="1"/>
  <c r="G236" i="2"/>
  <c r="H235" i="1"/>
  <c r="G235" i="2"/>
  <c r="T235"/>
  <c r="H234" i="1"/>
  <c r="G234" i="2"/>
  <c r="G233"/>
  <c r="H232" i="1"/>
  <c r="G232" i="2"/>
  <c r="H231" i="1"/>
  <c r="G231" i="2"/>
  <c r="T231"/>
  <c r="H230" i="1"/>
  <c r="G230" i="2"/>
  <c r="H229" i="1"/>
  <c r="G229" i="2"/>
  <c r="H228" i="1"/>
  <c r="G228" i="2"/>
  <c r="H227" i="1"/>
  <c r="G227" i="2"/>
  <c r="T227"/>
  <c r="H226" i="1"/>
  <c r="G226" i="2"/>
  <c r="G225"/>
  <c r="H224" i="1"/>
  <c r="G224" i="2"/>
  <c r="H223" i="1"/>
  <c r="G223" i="2"/>
  <c r="T223"/>
  <c r="H222" i="1"/>
  <c r="G222" i="2"/>
  <c r="H221" i="1"/>
  <c r="G221" i="2"/>
  <c r="H220" i="1"/>
  <c r="G220" i="2"/>
  <c r="H219" i="1"/>
  <c r="G219" i="2"/>
  <c r="T219"/>
  <c r="H218" i="1"/>
  <c r="G218" i="2"/>
  <c r="G217"/>
  <c r="H216" i="1"/>
  <c r="G216" i="2"/>
  <c r="H215" i="1"/>
  <c r="G215" i="2"/>
  <c r="T215"/>
  <c r="H214" i="1"/>
  <c r="G214" i="2"/>
  <c r="H213" i="1"/>
  <c r="G213" i="2"/>
  <c r="H212" i="1"/>
  <c r="G212" i="2"/>
  <c r="H211" i="1"/>
  <c r="G211" i="2"/>
  <c r="T211"/>
  <c r="H210" i="1"/>
  <c r="G210" i="2"/>
  <c r="G209"/>
  <c r="H208" i="1"/>
  <c r="G208" i="2"/>
  <c r="H207" i="1"/>
  <c r="G207" i="2"/>
  <c r="T207"/>
  <c r="H206" i="1"/>
  <c r="G206" i="2"/>
  <c r="H205" i="1"/>
  <c r="G205" i="2"/>
  <c r="H204" i="1"/>
  <c r="G204" i="2"/>
  <c r="H203" i="1"/>
  <c r="G203" i="2"/>
  <c r="T203"/>
  <c r="H202" i="1"/>
  <c r="G202" i="2"/>
  <c r="G201"/>
  <c r="H200" i="1"/>
  <c r="G200" i="2"/>
  <c r="H199" i="1"/>
  <c r="G199" i="2"/>
  <c r="T199"/>
  <c r="H198" i="1"/>
  <c r="G198" i="2"/>
  <c r="H197" i="1"/>
  <c r="G197" i="2"/>
  <c r="H196" i="1"/>
  <c r="G196" i="2"/>
  <c r="H195" i="1"/>
  <c r="G195" i="2"/>
  <c r="T195"/>
  <c r="H194" i="1"/>
  <c r="G194" i="2"/>
  <c r="G193"/>
  <c r="H192" i="1"/>
  <c r="G192" i="2"/>
  <c r="H191" i="1"/>
  <c r="G191" i="2"/>
  <c r="T191"/>
  <c r="H190" i="1"/>
  <c r="G190" i="2"/>
  <c r="H189" i="1"/>
  <c r="G189" i="2"/>
  <c r="H188" i="1"/>
  <c r="G188" i="2"/>
  <c r="H187" i="1"/>
  <c r="G187" i="2"/>
  <c r="T187"/>
  <c r="H186" i="1"/>
  <c r="G186" i="2"/>
  <c r="G185"/>
  <c r="H184" i="1"/>
  <c r="G184" i="2"/>
  <c r="H183" i="1"/>
  <c r="G183" i="2"/>
  <c r="T183"/>
  <c r="H182" i="1"/>
  <c r="G182" i="2"/>
  <c r="H181" i="1"/>
  <c r="G181" i="2"/>
  <c r="H180" i="1"/>
  <c r="G180" i="2"/>
  <c r="H179" i="1"/>
  <c r="G179" i="2"/>
  <c r="T179"/>
  <c r="H178" i="1"/>
  <c r="G178" i="2"/>
  <c r="G177"/>
  <c r="H176" i="1"/>
  <c r="G176" i="2"/>
  <c r="H175" i="1"/>
  <c r="G175" i="2"/>
  <c r="T175"/>
  <c r="H174" i="1"/>
  <c r="G174" i="2"/>
  <c r="H173" i="1"/>
  <c r="G173" i="2"/>
  <c r="H172" i="1"/>
  <c r="G172" i="2"/>
  <c r="H171" i="1"/>
  <c r="G171" i="2"/>
  <c r="T171"/>
  <c r="H170" i="1"/>
  <c r="G170" i="2"/>
  <c r="G169"/>
  <c r="H168" i="1"/>
  <c r="G168" i="2"/>
  <c r="H167" i="1"/>
  <c r="G167" i="2"/>
  <c r="T167"/>
  <c r="H166" i="1"/>
  <c r="G166" i="2"/>
  <c r="H165" i="1"/>
  <c r="G165" i="2"/>
  <c r="H164" i="1"/>
  <c r="G164" i="2"/>
  <c r="H163" i="1"/>
  <c r="G163" i="2"/>
  <c r="T163"/>
  <c r="H162" i="1"/>
  <c r="G162" i="2"/>
  <c r="G161"/>
  <c r="H160" i="1"/>
  <c r="G160" i="2"/>
  <c r="H159" i="1"/>
  <c r="G159" i="2"/>
  <c r="T159"/>
  <c r="H158" i="1"/>
  <c r="G158" i="2"/>
  <c r="H157" i="1"/>
  <c r="G157" i="2"/>
  <c r="H156" i="1"/>
  <c r="G156" i="2"/>
  <c r="H155" i="1"/>
  <c r="G155" i="2"/>
  <c r="T155"/>
  <c r="H154" i="1"/>
  <c r="G154" i="2"/>
  <c r="G153"/>
  <c r="H152" i="1"/>
  <c r="G152" i="2"/>
  <c r="H151" i="1"/>
  <c r="G151" i="2"/>
  <c r="T151"/>
  <c r="H150" i="1"/>
  <c r="G150" i="2"/>
  <c r="H149" i="1"/>
  <c r="G149" i="2"/>
  <c r="H148" i="1"/>
  <c r="G148" i="2"/>
  <c r="H147" i="1"/>
  <c r="G147" i="2"/>
  <c r="T147"/>
  <c r="H146" i="1"/>
  <c r="G146" i="2"/>
  <c r="G145"/>
  <c r="H144" i="1"/>
  <c r="G144" i="2"/>
  <c r="H143" i="1"/>
  <c r="G143" i="2"/>
  <c r="T143"/>
  <c r="H142" i="1"/>
  <c r="G142" i="2"/>
  <c r="H141" i="1"/>
  <c r="G141" i="2"/>
  <c r="H140" i="1"/>
  <c r="G140" i="2"/>
  <c r="H139" i="1"/>
  <c r="G139" i="2"/>
  <c r="T139"/>
  <c r="H138" i="1"/>
  <c r="G138" i="2"/>
  <c r="G137"/>
  <c r="H136" i="1"/>
  <c r="G136" i="2"/>
  <c r="H135" i="1"/>
  <c r="G135" i="2"/>
  <c r="T135"/>
  <c r="H134" i="1"/>
  <c r="G134" i="2"/>
  <c r="H133" i="1"/>
  <c r="G133" i="2"/>
  <c r="H132" i="1"/>
  <c r="G132" i="2"/>
  <c r="H131" i="1"/>
  <c r="G131" i="2"/>
  <c r="T131"/>
  <c r="H130" i="1"/>
  <c r="G130" i="2"/>
  <c r="G129"/>
  <c r="H128" i="1"/>
  <c r="G128" i="2"/>
  <c r="H127" i="1"/>
  <c r="G127" i="2"/>
  <c r="T127"/>
  <c r="H126" i="1"/>
  <c r="G126" i="2"/>
  <c r="H125" i="1"/>
  <c r="G125" i="2"/>
  <c r="H124" i="1"/>
  <c r="G124" i="2"/>
  <c r="H123" i="1"/>
  <c r="G123" i="2"/>
  <c r="T123"/>
  <c r="H122" i="1"/>
  <c r="G122" i="2"/>
  <c r="G121"/>
  <c r="H120" i="1"/>
  <c r="G120" i="2"/>
  <c r="H119" i="1"/>
  <c r="G119" i="2"/>
  <c r="T119"/>
  <c r="H118" i="1"/>
  <c r="G118" i="2"/>
  <c r="H117" i="1"/>
  <c r="G117" i="2"/>
  <c r="H116" i="1"/>
  <c r="G116" i="2"/>
  <c r="H115" i="1"/>
  <c r="G115" i="2"/>
  <c r="T115"/>
  <c r="H114" i="1"/>
  <c r="G114" i="2"/>
  <c r="G113"/>
  <c r="H112" i="1"/>
  <c r="G112" i="2"/>
  <c r="H111" i="1"/>
  <c r="G111" i="2"/>
  <c r="T111"/>
  <c r="H110" i="1"/>
  <c r="G110" i="2"/>
  <c r="H109" i="1"/>
  <c r="G109" i="2"/>
  <c r="H108" i="1"/>
  <c r="G108" i="2"/>
  <c r="H107" i="1"/>
  <c r="G107" i="2"/>
  <c r="T107"/>
  <c r="H106" i="1"/>
  <c r="G106" i="2"/>
  <c r="G105"/>
  <c r="H104" i="1"/>
  <c r="G104" i="2"/>
  <c r="H103" i="1"/>
  <c r="G103" i="2"/>
  <c r="T103"/>
  <c r="H102" i="1"/>
  <c r="G102" i="2"/>
  <c r="H101" i="1"/>
  <c r="G101" i="2"/>
  <c r="H100" i="1"/>
  <c r="G100" i="2"/>
  <c r="H99" i="1"/>
  <c r="G99" i="2"/>
  <c r="T99"/>
  <c r="H98" i="1"/>
  <c r="G98" i="2"/>
  <c r="G97"/>
  <c r="H96" i="1"/>
  <c r="G96" i="2"/>
  <c r="H95" i="1"/>
  <c r="G95" i="2"/>
  <c r="T95"/>
  <c r="H94" i="1"/>
  <c r="G94" i="2"/>
  <c r="H93" i="1"/>
  <c r="G93" i="2"/>
  <c r="H92" i="1"/>
  <c r="G92" i="2"/>
  <c r="H91" i="1"/>
  <c r="G91" i="2"/>
  <c r="T91"/>
  <c r="H90" i="1"/>
  <c r="G90" i="2"/>
  <c r="G89"/>
  <c r="H88" i="1"/>
  <c r="G88" i="2"/>
  <c r="H87" i="1"/>
  <c r="G87" i="2"/>
  <c r="T87"/>
  <c r="H86" i="1"/>
  <c r="G86" i="2"/>
  <c r="H85" i="1"/>
  <c r="G85" i="2"/>
  <c r="H84" i="1"/>
  <c r="G84" i="2"/>
  <c r="H83" i="1"/>
  <c r="G83" i="2"/>
  <c r="T83"/>
  <c r="H82" i="1"/>
  <c r="G82" i="2"/>
  <c r="G81"/>
  <c r="H80" i="1"/>
  <c r="G80" i="2"/>
  <c r="H79" i="1"/>
  <c r="G79" i="2"/>
  <c r="T79"/>
  <c r="H78" i="1"/>
  <c r="G78" i="2"/>
  <c r="H77" i="1"/>
  <c r="G77" i="2"/>
  <c r="H76" i="1"/>
  <c r="G76" i="2"/>
  <c r="H75" i="1"/>
  <c r="G75" i="2"/>
  <c r="T75"/>
  <c r="H74" i="1"/>
  <c r="G74" i="2"/>
  <c r="G73"/>
  <c r="H72" i="1"/>
  <c r="G72" i="2"/>
  <c r="H71" i="1"/>
  <c r="G71" i="2"/>
  <c r="T71"/>
  <c r="H70" i="1"/>
  <c r="G70" i="2"/>
  <c r="H69" i="1"/>
  <c r="G69" i="2"/>
  <c r="H68" i="1"/>
  <c r="G68" i="2"/>
  <c r="H67" i="1"/>
  <c r="G67" i="2"/>
  <c r="T67"/>
  <c r="H66" i="1"/>
  <c r="G66" i="2"/>
  <c r="G65"/>
  <c r="H64" i="1"/>
  <c r="G64" i="2"/>
  <c r="H63" i="1"/>
  <c r="G63" i="2"/>
  <c r="T63"/>
  <c r="H62" i="1"/>
  <c r="G62" i="2"/>
  <c r="H61" i="1"/>
  <c r="G61" i="2"/>
  <c r="H60" i="1"/>
  <c r="G60" i="2"/>
  <c r="H59" i="1"/>
  <c r="G59" i="2"/>
  <c r="T59"/>
  <c r="H58" i="1"/>
  <c r="G58" i="2"/>
  <c r="G57"/>
  <c r="H56" i="1"/>
  <c r="G56" i="2"/>
  <c r="H55" i="1"/>
  <c r="G55" i="2"/>
  <c r="T55"/>
  <c r="H54" i="1"/>
  <c r="G54" i="2"/>
  <c r="H53" i="1"/>
  <c r="G53" i="2"/>
  <c r="H52" i="1"/>
  <c r="G52" i="2"/>
  <c r="H51" i="1"/>
  <c r="G51" i="2"/>
  <c r="T51"/>
  <c r="H50" i="1"/>
  <c r="G50" i="2"/>
  <c r="G49"/>
  <c r="H48" i="1"/>
  <c r="G48" i="2"/>
  <c r="H47" i="1"/>
  <c r="G47" i="2"/>
  <c r="T47"/>
  <c r="H46" i="1"/>
  <c r="G46" i="2"/>
  <c r="H45" i="1"/>
  <c r="G45" i="2"/>
  <c r="H44" i="1"/>
  <c r="G44" i="2"/>
  <c r="H43" i="1"/>
  <c r="G43" i="2"/>
  <c r="T43"/>
  <c r="H42" i="1"/>
  <c r="G42" i="2"/>
  <c r="G41"/>
  <c r="H40" i="1"/>
  <c r="G40" i="2"/>
  <c r="H39" i="1"/>
  <c r="G39" i="2"/>
  <c r="T39"/>
  <c r="H38" i="1"/>
  <c r="G38" i="2"/>
  <c r="H37" i="1"/>
  <c r="G37" i="2"/>
  <c r="H36" i="1"/>
  <c r="G36" i="2"/>
  <c r="H35" i="1"/>
  <c r="G35" i="2"/>
  <c r="T35"/>
  <c r="H34" i="1"/>
  <c r="G34" i="2"/>
  <c r="G33"/>
  <c r="H32" i="1"/>
  <c r="G32" i="2"/>
  <c r="H31" i="1"/>
  <c r="G31" i="2"/>
  <c r="T31"/>
  <c r="H30" i="1"/>
  <c r="G30" i="2"/>
  <c r="H29" i="1"/>
  <c r="G29" i="2"/>
  <c r="H28" i="1"/>
  <c r="G28" i="2"/>
  <c r="H27" i="1"/>
  <c r="G27" i="2"/>
  <c r="T27"/>
  <c r="H26" i="1"/>
  <c r="G26" i="2"/>
  <c r="G25"/>
  <c r="H24" i="1"/>
  <c r="G24" i="2"/>
  <c r="H23" i="1"/>
  <c r="G23" i="2"/>
  <c r="T23"/>
  <c r="H22" i="1"/>
  <c r="G22" i="2"/>
  <c r="H21" i="1"/>
  <c r="G21" i="2"/>
  <c r="H20" i="1"/>
  <c r="G20" i="2"/>
  <c r="H19" i="1"/>
  <c r="G19" i="2"/>
  <c r="T19"/>
  <c r="H18" i="1"/>
  <c r="G18" i="2"/>
  <c r="G17"/>
  <c r="H16" i="1"/>
  <c r="G16" i="2"/>
  <c r="H15" i="1"/>
  <c r="G15" i="2"/>
  <c r="T15"/>
  <c r="H14" i="1"/>
  <c r="G14" i="2"/>
  <c r="H13" i="1"/>
  <c r="G13" i="2"/>
  <c r="H12" i="1"/>
  <c r="G12" i="2"/>
  <c r="H11" i="1"/>
  <c r="G11" i="2"/>
  <c r="T11"/>
  <c r="H10" i="1"/>
  <c r="G10" i="2"/>
  <c r="G9"/>
  <c r="T9"/>
  <c r="H8" i="1"/>
  <c r="G8" i="2"/>
  <c r="H7" i="1"/>
  <c r="G7" i="2"/>
  <c r="H6" i="1"/>
  <c r="G6" i="2"/>
  <c r="E274" i="1"/>
  <c r="F274" i="2"/>
  <c r="E273" i="1"/>
  <c r="F273" i="2"/>
  <c r="E272" i="1"/>
  <c r="F272" i="2"/>
  <c r="E271" i="1"/>
  <c r="F271" i="2"/>
  <c r="E270" i="1"/>
  <c r="F270" i="2"/>
  <c r="E269" i="1"/>
  <c r="F269" i="2"/>
  <c r="E268" i="1"/>
  <c r="F268" i="2"/>
  <c r="E267" i="1"/>
  <c r="F267" i="2"/>
  <c r="E266" i="1"/>
  <c r="F266" i="2"/>
  <c r="F265"/>
  <c r="E264" i="1"/>
  <c r="F264" i="2"/>
  <c r="E263" i="1"/>
  <c r="F263" i="2"/>
  <c r="E262" i="1"/>
  <c r="F262" i="2"/>
  <c r="E261" i="1"/>
  <c r="F261" i="2"/>
  <c r="E260" i="1"/>
  <c r="F260" i="2"/>
  <c r="E259" i="1"/>
  <c r="F259" i="2"/>
  <c r="E258" i="1"/>
  <c r="F258" i="2"/>
  <c r="F257"/>
  <c r="E256" i="1"/>
  <c r="F256" i="2"/>
  <c r="E255" i="1"/>
  <c r="F255" i="2"/>
  <c r="S255"/>
  <c r="E254" i="1"/>
  <c r="F254" i="2"/>
  <c r="E253" i="1"/>
  <c r="F253" i="2"/>
  <c r="E252" i="1"/>
  <c r="F252" i="2"/>
  <c r="E251" i="1"/>
  <c r="F251" i="2"/>
  <c r="S251"/>
  <c r="E250" i="1"/>
  <c r="F250" i="2"/>
  <c r="F249"/>
  <c r="E248" i="1"/>
  <c r="F248" i="2"/>
  <c r="E247" i="1"/>
  <c r="F247" i="2"/>
  <c r="S247"/>
  <c r="E246" i="1"/>
  <c r="F246" i="2"/>
  <c r="E245" i="1"/>
  <c r="F245" i="2"/>
  <c r="E244" i="1"/>
  <c r="F244" i="2"/>
  <c r="E243" i="1"/>
  <c r="F243" i="2"/>
  <c r="S243"/>
  <c r="E242" i="1"/>
  <c r="F242" i="2"/>
  <c r="F241"/>
  <c r="E240" i="1"/>
  <c r="F240" i="2"/>
  <c r="E239" i="1"/>
  <c r="F239" i="2"/>
  <c r="S239"/>
  <c r="E238" i="1"/>
  <c r="F238" i="2"/>
  <c r="E237" i="1"/>
  <c r="F237" i="2"/>
  <c r="E236" i="1"/>
  <c r="F236" i="2"/>
  <c r="E235" i="1"/>
  <c r="F235" i="2"/>
  <c r="S235"/>
  <c r="E234" i="1"/>
  <c r="F234" i="2"/>
  <c r="F233"/>
  <c r="E232" i="1"/>
  <c r="F232" i="2"/>
  <c r="E231" i="1"/>
  <c r="F231" i="2"/>
  <c r="S231"/>
  <c r="E230" i="1"/>
  <c r="F230" i="2"/>
  <c r="E229" i="1"/>
  <c r="F229" i="2"/>
  <c r="E228" i="1"/>
  <c r="F228" i="2"/>
  <c r="E227" i="1"/>
  <c r="F227" i="2"/>
  <c r="S227"/>
  <c r="E226" i="1"/>
  <c r="F226" i="2"/>
  <c r="F225"/>
  <c r="E224" i="1"/>
  <c r="F224" i="2"/>
  <c r="E223" i="1"/>
  <c r="F223" i="2"/>
  <c r="S223"/>
  <c r="E222" i="1"/>
  <c r="F222" i="2"/>
  <c r="E221" i="1"/>
  <c r="F221" i="2"/>
  <c r="E220" i="1"/>
  <c r="F220" i="2"/>
  <c r="E219" i="1"/>
  <c r="F219" i="2"/>
  <c r="S219"/>
  <c r="E218" i="1"/>
  <c r="F218" i="2"/>
  <c r="F217"/>
  <c r="E216" i="1"/>
  <c r="F216" i="2"/>
  <c r="E215" i="1"/>
  <c r="F215" i="2"/>
  <c r="S215"/>
  <c r="E214" i="1"/>
  <c r="F214" i="2"/>
  <c r="E213" i="1"/>
  <c r="F213" i="2"/>
  <c r="E212" i="1"/>
  <c r="F212" i="2"/>
  <c r="E211" i="1"/>
  <c r="F211" i="2"/>
  <c r="S211"/>
  <c r="E210" i="1"/>
  <c r="F210" i="2"/>
  <c r="F209"/>
  <c r="E208" i="1"/>
  <c r="F208" i="2"/>
  <c r="E207" i="1"/>
  <c r="F207" i="2"/>
  <c r="S207"/>
  <c r="E206" i="1"/>
  <c r="F206" i="2"/>
  <c r="E205" i="1"/>
  <c r="F205" i="2"/>
  <c r="E204" i="1"/>
  <c r="F204" i="2"/>
  <c r="E203" i="1"/>
  <c r="F203" i="2"/>
  <c r="S203"/>
  <c r="E202" i="1"/>
  <c r="F202" i="2"/>
  <c r="F201"/>
  <c r="E200" i="1"/>
  <c r="F200" i="2"/>
  <c r="E199" i="1"/>
  <c r="F199" i="2"/>
  <c r="S199"/>
  <c r="E198" i="1"/>
  <c r="F198" i="2"/>
  <c r="E197" i="1"/>
  <c r="F197" i="2"/>
  <c r="E196" i="1"/>
  <c r="F196" i="2"/>
  <c r="E195" i="1"/>
  <c r="F195" i="2"/>
  <c r="S195"/>
  <c r="E194" i="1"/>
  <c r="F194" i="2"/>
  <c r="F193"/>
  <c r="E192" i="1"/>
  <c r="F192" i="2"/>
  <c r="E191" i="1"/>
  <c r="F191" i="2"/>
  <c r="S191"/>
  <c r="E190" i="1"/>
  <c r="F190" i="2"/>
  <c r="E189" i="1"/>
  <c r="F189" i="2"/>
  <c r="E188" i="1"/>
  <c r="F188" i="2"/>
  <c r="E187" i="1"/>
  <c r="F187" i="2"/>
  <c r="S187"/>
  <c r="E186" i="1"/>
  <c r="F186" i="2"/>
  <c r="F185"/>
  <c r="E184" i="1"/>
  <c r="F184" i="2"/>
  <c r="E183" i="1"/>
  <c r="F183" i="2"/>
  <c r="S183"/>
  <c r="E182" i="1"/>
  <c r="F182" i="2"/>
  <c r="E181" i="1"/>
  <c r="F181" i="2"/>
  <c r="E180" i="1"/>
  <c r="F180" i="2"/>
  <c r="E179" i="1"/>
  <c r="F179" i="2"/>
  <c r="S179"/>
  <c r="E178" i="1"/>
  <c r="F178" i="2"/>
  <c r="F177"/>
  <c r="E176" i="1"/>
  <c r="F176" i="2"/>
  <c r="E175" i="1"/>
  <c r="F175" i="2"/>
  <c r="S175"/>
  <c r="E174" i="1"/>
  <c r="F174" i="2"/>
  <c r="E173" i="1"/>
  <c r="F173" i="2"/>
  <c r="E172" i="1"/>
  <c r="F172" i="2"/>
  <c r="E171" i="1"/>
  <c r="F171" i="2"/>
  <c r="S171"/>
  <c r="E170" i="1"/>
  <c r="F170" i="2"/>
  <c r="F169"/>
  <c r="E168" i="1"/>
  <c r="F168" i="2"/>
  <c r="E167" i="1"/>
  <c r="F167" i="2"/>
  <c r="S167"/>
  <c r="E166" i="1"/>
  <c r="F166" i="2"/>
  <c r="E165" i="1"/>
  <c r="F165" i="2"/>
  <c r="E164" i="1"/>
  <c r="F164" i="2"/>
  <c r="E163" i="1"/>
  <c r="F163" i="2"/>
  <c r="S163"/>
  <c r="E162" i="1"/>
  <c r="F162" i="2"/>
  <c r="F161"/>
  <c r="E160" i="1"/>
  <c r="F160" i="2"/>
  <c r="E159" i="1"/>
  <c r="F159" i="2"/>
  <c r="S159"/>
  <c r="E158" i="1"/>
  <c r="F158" i="2"/>
  <c r="E157" i="1"/>
  <c r="F157" i="2"/>
  <c r="E156" i="1"/>
  <c r="F156" i="2"/>
  <c r="E155" i="1"/>
  <c r="F155" i="2"/>
  <c r="S155"/>
  <c r="E154" i="1"/>
  <c r="F154" i="2"/>
  <c r="F153"/>
  <c r="E152" i="1"/>
  <c r="F152" i="2"/>
  <c r="E151" i="1"/>
  <c r="F151" i="2"/>
  <c r="S151"/>
  <c r="E150" i="1"/>
  <c r="F150" i="2"/>
  <c r="E149" i="1"/>
  <c r="F149" i="2"/>
  <c r="E148" i="1"/>
  <c r="F148" i="2"/>
  <c r="E147" i="1"/>
  <c r="F147" i="2"/>
  <c r="S147"/>
  <c r="E146" i="1"/>
  <c r="F146" i="2"/>
  <c r="F145"/>
  <c r="E144" i="1"/>
  <c r="F144" i="2"/>
  <c r="E143" i="1"/>
  <c r="F143" i="2"/>
  <c r="S143"/>
  <c r="E142" i="1"/>
  <c r="F142" i="2"/>
  <c r="E141" i="1"/>
  <c r="F141" i="2"/>
  <c r="E140" i="1"/>
  <c r="F140" i="2"/>
  <c r="E139" i="1"/>
  <c r="F139" i="2"/>
  <c r="S139"/>
  <c r="E138" i="1"/>
  <c r="F138" i="2"/>
  <c r="F137"/>
  <c r="E136" i="1"/>
  <c r="F136" i="2"/>
  <c r="E135" i="1"/>
  <c r="F135" i="2"/>
  <c r="S135"/>
  <c r="E134" i="1"/>
  <c r="F134" i="2"/>
  <c r="E133" i="1"/>
  <c r="F133" i="2"/>
  <c r="E132" i="1"/>
  <c r="F132" i="2"/>
  <c r="E131" i="1"/>
  <c r="F131" i="2"/>
  <c r="S131"/>
  <c r="E130" i="1"/>
  <c r="F130" i="2"/>
  <c r="F129"/>
  <c r="E128" i="1"/>
  <c r="F128" i="2"/>
  <c r="E127" i="1"/>
  <c r="F127" i="2"/>
  <c r="S127"/>
  <c r="E126" i="1"/>
  <c r="F126" i="2"/>
  <c r="E125" i="1"/>
  <c r="F125" i="2"/>
  <c r="E124" i="1"/>
  <c r="F124" i="2"/>
  <c r="E123" i="1"/>
  <c r="F123" i="2"/>
  <c r="S123"/>
  <c r="E122" i="1"/>
  <c r="F122" i="2"/>
  <c r="F121"/>
  <c r="E120" i="1"/>
  <c r="F120" i="2"/>
  <c r="E119" i="1"/>
  <c r="F119" i="2"/>
  <c r="S119"/>
  <c r="E118" i="1"/>
  <c r="F118" i="2"/>
  <c r="E117" i="1"/>
  <c r="F117" i="2"/>
  <c r="E116" i="1"/>
  <c r="F116" i="2"/>
  <c r="E115" i="1"/>
  <c r="F115" i="2"/>
  <c r="S115"/>
  <c r="E114" i="1"/>
  <c r="F114" i="2"/>
  <c r="F113"/>
  <c r="E112" i="1"/>
  <c r="F112" i="2"/>
  <c r="E111" i="1"/>
  <c r="F111" i="2"/>
  <c r="S111"/>
  <c r="E110" i="1"/>
  <c r="F110" i="2"/>
  <c r="E109" i="1"/>
  <c r="F109" i="2"/>
  <c r="E108" i="1"/>
  <c r="F108" i="2"/>
  <c r="E107" i="1"/>
  <c r="F107" i="2"/>
  <c r="S107"/>
  <c r="E106" i="1"/>
  <c r="F106" i="2"/>
  <c r="F105"/>
  <c r="E104" i="1"/>
  <c r="F104" i="2"/>
  <c r="E103" i="1"/>
  <c r="F103" i="2"/>
  <c r="S103"/>
  <c r="E102" i="1"/>
  <c r="F102" i="2"/>
  <c r="E101" i="1"/>
  <c r="F101" i="2"/>
  <c r="E100" i="1"/>
  <c r="F100" i="2"/>
  <c r="E99" i="1"/>
  <c r="F99" i="2"/>
  <c r="S99"/>
  <c r="E98" i="1"/>
  <c r="F98" i="2"/>
  <c r="F97"/>
  <c r="E96" i="1"/>
  <c r="F96" i="2"/>
  <c r="E95" i="1"/>
  <c r="F95" i="2"/>
  <c r="S95"/>
  <c r="E94" i="1"/>
  <c r="F94" i="2"/>
  <c r="E93" i="1"/>
  <c r="F93" i="2"/>
  <c r="E92" i="1"/>
  <c r="F92" i="2"/>
  <c r="E91" i="1"/>
  <c r="F91" i="2"/>
  <c r="S91"/>
  <c r="E90" i="1"/>
  <c r="F90" i="2"/>
  <c r="F89"/>
  <c r="E88" i="1"/>
  <c r="F88" i="2"/>
  <c r="E87" i="1"/>
  <c r="F87" i="2"/>
  <c r="S87"/>
  <c r="E86" i="1"/>
  <c r="F86" i="2"/>
  <c r="E85" i="1"/>
  <c r="F85" i="2"/>
  <c r="E84" i="1"/>
  <c r="F84" i="2"/>
  <c r="E83" i="1"/>
  <c r="F83" i="2"/>
  <c r="S83"/>
  <c r="E82" i="1"/>
  <c r="F82" i="2"/>
  <c r="F81"/>
  <c r="E80" i="1"/>
  <c r="F80" i="2"/>
  <c r="E79" i="1"/>
  <c r="F79" i="2"/>
  <c r="S79"/>
  <c r="E78" i="1"/>
  <c r="F78" i="2"/>
  <c r="E77" i="1"/>
  <c r="F77" i="2"/>
  <c r="E76" i="1"/>
  <c r="F76" i="2"/>
  <c r="E75" i="1"/>
  <c r="F75" i="2"/>
  <c r="S75"/>
  <c r="E74" i="1"/>
  <c r="F74" i="2"/>
  <c r="F73"/>
  <c r="E72" i="1"/>
  <c r="F72" i="2"/>
  <c r="E71" i="1"/>
  <c r="F71" i="2"/>
  <c r="S71"/>
  <c r="E70" i="1"/>
  <c r="F70" i="2"/>
  <c r="E69" i="1"/>
  <c r="F69" i="2"/>
  <c r="E68" i="1"/>
  <c r="F68" i="2"/>
  <c r="E67" i="1"/>
  <c r="F67" i="2"/>
  <c r="S67"/>
  <c r="E66" i="1"/>
  <c r="F66" i="2"/>
  <c r="F65"/>
  <c r="E64" i="1"/>
  <c r="F64" i="2"/>
  <c r="E63" i="1"/>
  <c r="F63" i="2"/>
  <c r="S63"/>
  <c r="E62" i="1"/>
  <c r="F62" i="2"/>
  <c r="E61" i="1"/>
  <c r="F61" i="2"/>
  <c r="E60" i="1"/>
  <c r="F60" i="2"/>
  <c r="E59" i="1"/>
  <c r="F59" i="2"/>
  <c r="S59"/>
  <c r="E58" i="1"/>
  <c r="F58" i="2"/>
  <c r="F57"/>
  <c r="E56" i="1"/>
  <c r="F56" i="2"/>
  <c r="E55" i="1"/>
  <c r="F55" i="2"/>
  <c r="S55"/>
  <c r="E54" i="1"/>
  <c r="F54" i="2"/>
  <c r="E53" i="1"/>
  <c r="F53" i="2"/>
  <c r="E52" i="1"/>
  <c r="F52" i="2"/>
  <c r="E51" i="1"/>
  <c r="F51" i="2"/>
  <c r="S51"/>
  <c r="E50" i="1"/>
  <c r="F50" i="2"/>
  <c r="F49"/>
  <c r="E48" i="1"/>
  <c r="F48" i="2"/>
  <c r="E47" i="1"/>
  <c r="F47" i="2"/>
  <c r="S47"/>
  <c r="E46" i="1"/>
  <c r="F46" i="2"/>
  <c r="E45" i="1"/>
  <c r="F45" i="2"/>
  <c r="E44" i="1"/>
  <c r="F44" i="2"/>
  <c r="E43" i="1"/>
  <c r="F43" i="2"/>
  <c r="S43"/>
  <c r="E42" i="1"/>
  <c r="F42" i="2"/>
  <c r="F41"/>
  <c r="E40" i="1"/>
  <c r="F40" i="2"/>
  <c r="E39" i="1"/>
  <c r="F39" i="2"/>
  <c r="S39"/>
  <c r="E38" i="1"/>
  <c r="F38" i="2"/>
  <c r="E37" i="1"/>
  <c r="F37" i="2"/>
  <c r="E36" i="1"/>
  <c r="F36" i="2"/>
  <c r="E35" i="1"/>
  <c r="F35" i="2"/>
  <c r="S35"/>
  <c r="E34" i="1"/>
  <c r="F34" i="2"/>
  <c r="F33"/>
  <c r="E32" i="1"/>
  <c r="F32" i="2"/>
  <c r="E31" i="1"/>
  <c r="F31" i="2"/>
  <c r="S31"/>
  <c r="E30" i="1"/>
  <c r="F30" i="2"/>
  <c r="E29" i="1"/>
  <c r="F29" i="2"/>
  <c r="E28" i="1"/>
  <c r="F28" i="2"/>
  <c r="E27" i="1"/>
  <c r="F27" i="2"/>
  <c r="S27"/>
  <c r="E26" i="1"/>
  <c r="F26" i="2"/>
  <c r="F25"/>
  <c r="E24" i="1"/>
  <c r="F24" i="2"/>
  <c r="E23" i="1"/>
  <c r="F23" i="2"/>
  <c r="S23"/>
  <c r="E22" i="1"/>
  <c r="F22" i="2"/>
  <c r="E21" i="1"/>
  <c r="F21" i="2"/>
  <c r="E20" i="1"/>
  <c r="F20" i="2"/>
  <c r="E19" i="1"/>
  <c r="F19" i="2"/>
  <c r="S19"/>
  <c r="E18" i="1"/>
  <c r="F18" i="2"/>
  <c r="F17"/>
  <c r="E16" i="1"/>
  <c r="F16" i="2"/>
  <c r="E15" i="1"/>
  <c r="F15" i="2"/>
  <c r="S15"/>
  <c r="E14" i="1"/>
  <c r="F14" i="2"/>
  <c r="E13" i="1"/>
  <c r="F13" i="2"/>
  <c r="E12" i="1"/>
  <c r="F12" i="2"/>
  <c r="E11" i="1"/>
  <c r="F11" i="2"/>
  <c r="S11"/>
  <c r="E10" i="1"/>
  <c r="F10" i="2"/>
  <c r="F9"/>
  <c r="S9"/>
  <c r="E8" i="1"/>
  <c r="F8" i="2"/>
  <c r="E7" i="1"/>
  <c r="F7" i="2"/>
  <c r="E6" i="1"/>
  <c r="F6" i="2"/>
  <c r="H5" i="1"/>
  <c r="G5" i="2"/>
  <c r="E5" i="1"/>
  <c r="F5" i="2"/>
  <c r="AD27" i="1"/>
  <c r="N27" i="2"/>
  <c r="Y27"/>
  <c r="Z27" i="1"/>
  <c r="M27" i="2"/>
  <c r="X27"/>
  <c r="AC27" i="1"/>
  <c r="AF31" i="2"/>
  <c r="AV31"/>
  <c r="Y27" i="1"/>
  <c r="AE31" i="2"/>
  <c r="AU31"/>
  <c r="AD41" i="1"/>
  <c r="N41" i="2"/>
  <c r="AF45"/>
  <c r="AV45"/>
  <c r="Z41" i="1"/>
  <c r="M41" i="2"/>
  <c r="AE45"/>
  <c r="AU45"/>
  <c r="AD53" i="1"/>
  <c r="N53" i="2"/>
  <c r="Z53" i="1"/>
  <c r="M53" i="2"/>
  <c r="AF57"/>
  <c r="AV57"/>
  <c r="AE57"/>
  <c r="AU57"/>
  <c r="AD61" i="1"/>
  <c r="N61" i="2"/>
  <c r="Z61" i="1"/>
  <c r="M61" i="2"/>
  <c r="AE65"/>
  <c r="AU65"/>
  <c r="AF65"/>
  <c r="AV65"/>
  <c r="AD73" i="1"/>
  <c r="N73" i="2"/>
  <c r="AF77"/>
  <c r="AV77"/>
  <c r="Z73" i="1"/>
  <c r="M73" i="2"/>
  <c r="AE77"/>
  <c r="AU77"/>
  <c r="AD85" i="1"/>
  <c r="N85" i="2"/>
  <c r="Z85" i="1"/>
  <c r="M85" i="2"/>
  <c r="AE89"/>
  <c r="AU89"/>
  <c r="AF89"/>
  <c r="AV89"/>
  <c r="AD97" i="1"/>
  <c r="N97" i="2"/>
  <c r="Z97" i="1"/>
  <c r="M97" i="2"/>
  <c r="AF101"/>
  <c r="AV101"/>
  <c r="AE101"/>
  <c r="AU101"/>
  <c r="AD105" i="1"/>
  <c r="N105" i="2"/>
  <c r="Z105" i="1"/>
  <c r="M105" i="2"/>
  <c r="AF109"/>
  <c r="AV109"/>
  <c r="AE109"/>
  <c r="AU109"/>
  <c r="AD117" i="1"/>
  <c r="N117" i="2"/>
  <c r="Z117" i="1"/>
  <c r="M117" i="2"/>
  <c r="AF121"/>
  <c r="AV121"/>
  <c r="AE121"/>
  <c r="AU121"/>
  <c r="AD129" i="1"/>
  <c r="N129" i="2"/>
  <c r="Z129" i="1"/>
  <c r="M129" i="2"/>
  <c r="AF133"/>
  <c r="AV133"/>
  <c r="AE133"/>
  <c r="AU133"/>
  <c r="AD141" i="1"/>
  <c r="N141" i="2"/>
  <c r="Z141" i="1"/>
  <c r="M141" i="2"/>
  <c r="AF145"/>
  <c r="AV145"/>
  <c r="AE145"/>
  <c r="AU145"/>
  <c r="AD153" i="1"/>
  <c r="N153" i="2"/>
  <c r="Z153" i="1"/>
  <c r="M153" i="2"/>
  <c r="AF157"/>
  <c r="AV157"/>
  <c r="AE157"/>
  <c r="AU157"/>
  <c r="AD161" i="1"/>
  <c r="N161" i="2"/>
  <c r="Z161" i="1"/>
  <c r="M161" i="2"/>
  <c r="AF165"/>
  <c r="AV165"/>
  <c r="AE165"/>
  <c r="AU165"/>
  <c r="AD173" i="1"/>
  <c r="N173" i="2"/>
  <c r="Z173" i="1"/>
  <c r="M173" i="2"/>
  <c r="AF177"/>
  <c r="AV177"/>
  <c r="AE177"/>
  <c r="AU177"/>
  <c r="AD181" i="1"/>
  <c r="N181" i="2"/>
  <c r="Z181" i="1"/>
  <c r="M181" i="2"/>
  <c r="AF185"/>
  <c r="AV185"/>
  <c r="AE185"/>
  <c r="AU185"/>
  <c r="AD189" i="1"/>
  <c r="N189" i="2"/>
  <c r="Z189" i="1"/>
  <c r="M189" i="2"/>
  <c r="AF193"/>
  <c r="AV193"/>
  <c r="AE193"/>
  <c r="AU193"/>
  <c r="AD257" i="1"/>
  <c r="N257" i="2"/>
  <c r="Z257" i="1"/>
  <c r="M257" i="2"/>
  <c r="AF261"/>
  <c r="AV261"/>
  <c r="AE261"/>
  <c r="AU261"/>
  <c r="AD35" i="1"/>
  <c r="N35" i="2"/>
  <c r="Y35"/>
  <c r="Z35" i="1"/>
  <c r="M35" i="2"/>
  <c r="X35"/>
  <c r="AF39"/>
  <c r="AV39"/>
  <c r="AE39"/>
  <c r="AU39"/>
  <c r="AD54" i="1"/>
  <c r="N54" i="2"/>
  <c r="AF58"/>
  <c r="AV58"/>
  <c r="Z54" i="1"/>
  <c r="M54" i="2"/>
  <c r="AE58"/>
  <c r="AU58"/>
  <c r="AD39" i="1"/>
  <c r="N39" i="2"/>
  <c r="Y39"/>
  <c r="Z39" i="1"/>
  <c r="M39" i="2"/>
  <c r="X39"/>
  <c r="AE43"/>
  <c r="AU43"/>
  <c r="AF43"/>
  <c r="AV43"/>
  <c r="AD47" i="1"/>
  <c r="N47" i="2"/>
  <c r="Y47"/>
  <c r="Z47" i="1"/>
  <c r="M47" i="2"/>
  <c r="X47"/>
  <c r="AE51"/>
  <c r="AU51"/>
  <c r="AF51"/>
  <c r="AV51"/>
  <c r="AD51" i="1"/>
  <c r="N51" i="2"/>
  <c r="Y51"/>
  <c r="Z51" i="1"/>
  <c r="M51" i="2"/>
  <c r="X51"/>
  <c r="AF55"/>
  <c r="AV55"/>
  <c r="AE55"/>
  <c r="AU55"/>
  <c r="AD59" i="1"/>
  <c r="N59" i="2"/>
  <c r="Y59"/>
  <c r="Z59" i="1"/>
  <c r="M59" i="2"/>
  <c r="X59"/>
  <c r="AF63"/>
  <c r="AV63"/>
  <c r="AE63"/>
  <c r="AU63"/>
  <c r="AD63" i="1"/>
  <c r="N63" i="2"/>
  <c r="Y63"/>
  <c r="Z63" i="1"/>
  <c r="M63" i="2"/>
  <c r="X63"/>
  <c r="AE67"/>
  <c r="AU67"/>
  <c r="AF67"/>
  <c r="AV67"/>
  <c r="AD71" i="1"/>
  <c r="N71" i="2"/>
  <c r="Y71"/>
  <c r="Z71" i="1"/>
  <c r="M71" i="2"/>
  <c r="X71"/>
  <c r="AE75"/>
  <c r="AU75"/>
  <c r="AF75"/>
  <c r="AV75"/>
  <c r="AD75" i="1"/>
  <c r="N75" i="2"/>
  <c r="Y75"/>
  <c r="Z75" i="1"/>
  <c r="M75" i="2"/>
  <c r="X75"/>
  <c r="AF79"/>
  <c r="AV79"/>
  <c r="AE79"/>
  <c r="AU79"/>
  <c r="AD83" i="1"/>
  <c r="N83" i="2"/>
  <c r="Y83"/>
  <c r="Z83" i="1"/>
  <c r="M83" i="2"/>
  <c r="X83"/>
  <c r="AF87"/>
  <c r="AV87"/>
  <c r="AE87"/>
  <c r="AU87"/>
  <c r="AD87" i="1"/>
  <c r="N87" i="2"/>
  <c r="Y87"/>
  <c r="Z87" i="1"/>
  <c r="M87" i="2"/>
  <c r="X87"/>
  <c r="AE91"/>
  <c r="AU91"/>
  <c r="AF91"/>
  <c r="AV91"/>
  <c r="AD91" i="1"/>
  <c r="N91" i="2"/>
  <c r="Y91"/>
  <c r="Z91" i="1"/>
  <c r="M91" i="2"/>
  <c r="X91"/>
  <c r="AF95"/>
  <c r="AV95"/>
  <c r="AE95"/>
  <c r="AU95"/>
  <c r="AD99" i="1"/>
  <c r="N99" i="2"/>
  <c r="Y99"/>
  <c r="Z99" i="1"/>
  <c r="M99" i="2"/>
  <c r="X99"/>
  <c r="AF103"/>
  <c r="AV103"/>
  <c r="AE103"/>
  <c r="AU103"/>
  <c r="AD107" i="1"/>
  <c r="N107" i="2"/>
  <c r="Y107"/>
  <c r="Z107" i="1"/>
  <c r="M107" i="2"/>
  <c r="X107"/>
  <c r="AF111"/>
  <c r="AV111"/>
  <c r="AE111"/>
  <c r="AU111"/>
  <c r="AD111" i="1"/>
  <c r="N111" i="2"/>
  <c r="Y111"/>
  <c r="Z111" i="1"/>
  <c r="M111" i="2"/>
  <c r="X111"/>
  <c r="AE115"/>
  <c r="AU115"/>
  <c r="AF115"/>
  <c r="AV115"/>
  <c r="AD119" i="1"/>
  <c r="N119" i="2"/>
  <c r="Y119"/>
  <c r="Z119" i="1"/>
  <c r="M119" i="2"/>
  <c r="X119"/>
  <c r="AE123"/>
  <c r="AU123"/>
  <c r="AF123"/>
  <c r="AV123"/>
  <c r="AD123" i="1"/>
  <c r="N123" i="2"/>
  <c r="Y123"/>
  <c r="Z123" i="1"/>
  <c r="M123" i="2"/>
  <c r="X123"/>
  <c r="AE127"/>
  <c r="AU127"/>
  <c r="AF127"/>
  <c r="AV127"/>
  <c r="AD131" i="1"/>
  <c r="N131" i="2"/>
  <c r="Y131"/>
  <c r="Z131" i="1"/>
  <c r="M131" i="2"/>
  <c r="X131"/>
  <c r="AF135"/>
  <c r="AV135"/>
  <c r="AE135"/>
  <c r="AU135"/>
  <c r="AD135" i="1"/>
  <c r="N135" i="2"/>
  <c r="Y135"/>
  <c r="Z135" i="1"/>
  <c r="M135" i="2"/>
  <c r="X135"/>
  <c r="AE139"/>
  <c r="AU139"/>
  <c r="AF139"/>
  <c r="AV139"/>
  <c r="AD143" i="1"/>
  <c r="N143" i="2"/>
  <c r="Y143"/>
  <c r="Z143" i="1"/>
  <c r="M143" i="2"/>
  <c r="X143"/>
  <c r="AE147"/>
  <c r="AU147"/>
  <c r="AF147"/>
  <c r="AV147"/>
  <c r="AD151" i="1"/>
  <c r="N151" i="2"/>
  <c r="Y151"/>
  <c r="Z151" i="1"/>
  <c r="M151" i="2"/>
  <c r="X151"/>
  <c r="AE155"/>
  <c r="AU155"/>
  <c r="AF155"/>
  <c r="AV155"/>
  <c r="AD155" i="1"/>
  <c r="N155" i="2"/>
  <c r="Y155"/>
  <c r="Z155" i="1"/>
  <c r="M155" i="2"/>
  <c r="X155"/>
  <c r="AF159"/>
  <c r="AV159"/>
  <c r="AE159"/>
  <c r="AU159"/>
  <c r="AD163" i="1"/>
  <c r="N163" i="2"/>
  <c r="Y163"/>
  <c r="Z163" i="1"/>
  <c r="M163" i="2"/>
  <c r="X163"/>
  <c r="AF167"/>
  <c r="AV167"/>
  <c r="AE167"/>
  <c r="AU167"/>
  <c r="AD167" i="1"/>
  <c r="N167" i="2"/>
  <c r="Y167"/>
  <c r="Z167" i="1"/>
  <c r="M167" i="2"/>
  <c r="X167"/>
  <c r="AE171"/>
  <c r="AU171"/>
  <c r="AF171"/>
  <c r="AV171"/>
  <c r="AD175" i="1"/>
  <c r="N175" i="2"/>
  <c r="Y175"/>
  <c r="Z175" i="1"/>
  <c r="M175" i="2"/>
  <c r="X175"/>
  <c r="AE179"/>
  <c r="AU179"/>
  <c r="AF179"/>
  <c r="AV179"/>
  <c r="AD179" i="1"/>
  <c r="N179" i="2"/>
  <c r="Y179"/>
  <c r="Z179" i="1"/>
  <c r="M179" i="2"/>
  <c r="X179"/>
  <c r="AF183"/>
  <c r="AV183"/>
  <c r="AE183"/>
  <c r="AU183"/>
  <c r="AD187" i="1"/>
  <c r="N187" i="2"/>
  <c r="Y187"/>
  <c r="Z187" i="1"/>
  <c r="M187" i="2"/>
  <c r="X187"/>
  <c r="AF191"/>
  <c r="AV191"/>
  <c r="AE191"/>
  <c r="AU191"/>
  <c r="AD23" i="1"/>
  <c r="N23" i="2"/>
  <c r="Y23"/>
  <c r="Z23" i="1"/>
  <c r="M23" i="2"/>
  <c r="X23"/>
  <c r="Y23" i="1"/>
  <c r="AE27" i="2"/>
  <c r="AU27"/>
  <c r="AC23" i="1"/>
  <c r="AF27" i="2"/>
  <c r="AV27"/>
  <c r="AD30" i="1"/>
  <c r="N30" i="2"/>
  <c r="AC30" i="1"/>
  <c r="AF34" i="2"/>
  <c r="AV34"/>
  <c r="Z30" i="1"/>
  <c r="M30" i="2"/>
  <c r="Y30" i="1"/>
  <c r="AE34" i="2"/>
  <c r="AU34"/>
  <c r="AD40" i="1"/>
  <c r="N40" i="2"/>
  <c r="AF44"/>
  <c r="AV44"/>
  <c r="Z40" i="1"/>
  <c r="M40" i="2"/>
  <c r="AE44"/>
  <c r="AU44"/>
  <c r="AF48"/>
  <c r="AV48"/>
  <c r="Z44" i="1"/>
  <c r="M44" i="2"/>
  <c r="AD44" i="1"/>
  <c r="N44" i="2"/>
  <c r="AE48"/>
  <c r="AU48"/>
  <c r="AD48" i="1"/>
  <c r="N48" i="2"/>
  <c r="AF52"/>
  <c r="AV52"/>
  <c r="Z48" i="1"/>
  <c r="M48" i="2"/>
  <c r="AE52"/>
  <c r="AU52"/>
  <c r="AF56"/>
  <c r="AV56"/>
  <c r="Z52" i="1"/>
  <c r="M52" i="2"/>
  <c r="AD52" i="1"/>
  <c r="N52" i="2"/>
  <c r="AE56"/>
  <c r="AU56"/>
  <c r="AD56" i="1"/>
  <c r="N56" i="2"/>
  <c r="AF60"/>
  <c r="AV60"/>
  <c r="Z56" i="1"/>
  <c r="M56" i="2"/>
  <c r="AE60"/>
  <c r="AU60"/>
  <c r="AF64"/>
  <c r="AV64"/>
  <c r="Z60" i="1"/>
  <c r="M60" i="2"/>
  <c r="AD60" i="1"/>
  <c r="N60" i="2"/>
  <c r="AE64"/>
  <c r="AU64"/>
  <c r="AD64" i="1"/>
  <c r="N64" i="2"/>
  <c r="AF68"/>
  <c r="AV68"/>
  <c r="Z64" i="1"/>
  <c r="M64" i="2"/>
  <c r="AE68"/>
  <c r="AU68"/>
  <c r="AF72"/>
  <c r="AV72"/>
  <c r="Z68" i="1"/>
  <c r="M68" i="2"/>
  <c r="AD68" i="1"/>
  <c r="N68" i="2"/>
  <c r="AE72"/>
  <c r="AU72"/>
  <c r="AD72" i="1"/>
  <c r="N72" i="2"/>
  <c r="Z72" i="1"/>
  <c r="M72" i="2"/>
  <c r="AF76"/>
  <c r="AV76"/>
  <c r="AE76"/>
  <c r="AU76"/>
  <c r="AF80"/>
  <c r="AV80"/>
  <c r="Z76" i="1"/>
  <c r="M76" i="2"/>
  <c r="AD76" i="1"/>
  <c r="N76" i="2"/>
  <c r="AE80"/>
  <c r="AU80"/>
  <c r="AD80" i="1"/>
  <c r="N80" i="2"/>
  <c r="AF84"/>
  <c r="AV84"/>
  <c r="Z80" i="1"/>
  <c r="M80" i="2"/>
  <c r="AE84"/>
  <c r="AU84"/>
  <c r="AF88"/>
  <c r="AV88"/>
  <c r="Z84" i="1"/>
  <c r="M84" i="2"/>
  <c r="AD84" i="1"/>
  <c r="N84" i="2"/>
  <c r="AE88"/>
  <c r="AU88"/>
  <c r="AD88" i="1"/>
  <c r="N88" i="2"/>
  <c r="AF92"/>
  <c r="AV92"/>
  <c r="Z88" i="1"/>
  <c r="M88" i="2"/>
  <c r="AE92"/>
  <c r="AU92"/>
  <c r="AF96"/>
  <c r="AV96"/>
  <c r="Z92" i="1"/>
  <c r="M92" i="2"/>
  <c r="AE96"/>
  <c r="AU96"/>
  <c r="AD92" i="1"/>
  <c r="N92" i="2"/>
  <c r="AD96" i="1"/>
  <c r="N96" i="2"/>
  <c r="AF100"/>
  <c r="AV100"/>
  <c r="Z96" i="1"/>
  <c r="M96" i="2"/>
  <c r="AE100"/>
  <c r="AU100"/>
  <c r="AF104"/>
  <c r="AV104"/>
  <c r="Z100" i="1"/>
  <c r="M100" i="2"/>
  <c r="AE104"/>
  <c r="AU104"/>
  <c r="AD100" i="1"/>
  <c r="N100" i="2"/>
  <c r="AF108"/>
  <c r="AV108"/>
  <c r="AD104" i="1"/>
  <c r="N104" i="2"/>
  <c r="Z104" i="1"/>
  <c r="M104" i="2"/>
  <c r="AE108"/>
  <c r="AU108"/>
  <c r="AF112"/>
  <c r="AV112"/>
  <c r="Z108" i="1"/>
  <c r="M108" i="2"/>
  <c r="AE112"/>
  <c r="AU112"/>
  <c r="AD108" i="1"/>
  <c r="N108" i="2"/>
  <c r="AD112" i="1"/>
  <c r="N112" i="2"/>
  <c r="AF116"/>
  <c r="AV116"/>
  <c r="Z112" i="1"/>
  <c r="M112" i="2"/>
  <c r="AE116"/>
  <c r="AU116"/>
  <c r="AF120"/>
  <c r="AV120"/>
  <c r="Z116" i="1"/>
  <c r="M116" i="2"/>
  <c r="AE120"/>
  <c r="AU120"/>
  <c r="AD116" i="1"/>
  <c r="N116" i="2"/>
  <c r="AD120" i="1"/>
  <c r="N120" i="2"/>
  <c r="AF124"/>
  <c r="AV124"/>
  <c r="Z120" i="1"/>
  <c r="M120" i="2"/>
  <c r="AE124"/>
  <c r="AU124"/>
  <c r="AF128"/>
  <c r="AV128"/>
  <c r="Z124" i="1"/>
  <c r="M124" i="2"/>
  <c r="AE128"/>
  <c r="AU128"/>
  <c r="AD124" i="1"/>
  <c r="N124" i="2"/>
  <c r="AD128" i="1"/>
  <c r="N128" i="2"/>
  <c r="AF132"/>
  <c r="AV132"/>
  <c r="Z128" i="1"/>
  <c r="M128" i="2"/>
  <c r="AE132"/>
  <c r="AU132"/>
  <c r="AF136"/>
  <c r="AV136"/>
  <c r="Z132" i="1"/>
  <c r="M132" i="2"/>
  <c r="AE136"/>
  <c r="AU136"/>
  <c r="AD132" i="1"/>
  <c r="N132" i="2"/>
  <c r="AD136" i="1"/>
  <c r="N136" i="2"/>
  <c r="AF140"/>
  <c r="AV140"/>
  <c r="Z136" i="1"/>
  <c r="M136" i="2"/>
  <c r="AE140"/>
  <c r="AU140"/>
  <c r="AF144"/>
  <c r="AV144"/>
  <c r="Z140" i="1"/>
  <c r="M140" i="2"/>
  <c r="AE144"/>
  <c r="AU144"/>
  <c r="AD140" i="1"/>
  <c r="N140" i="2"/>
  <c r="AD144" i="1"/>
  <c r="N144" i="2"/>
  <c r="AF148"/>
  <c r="AV148"/>
  <c r="Z144" i="1"/>
  <c r="M144" i="2"/>
  <c r="AE148"/>
  <c r="AU148"/>
  <c r="AF152"/>
  <c r="AV152"/>
  <c r="Z148" i="1"/>
  <c r="M148" i="2"/>
  <c r="AE152"/>
  <c r="AU152"/>
  <c r="AD148" i="1"/>
  <c r="N148" i="2"/>
  <c r="AD152" i="1"/>
  <c r="N152" i="2"/>
  <c r="AF156"/>
  <c r="AV156"/>
  <c r="Z152" i="1"/>
  <c r="M152" i="2"/>
  <c r="AE156"/>
  <c r="AU156"/>
  <c r="AF160"/>
  <c r="AV160"/>
  <c r="Z156" i="1"/>
  <c r="M156" i="2"/>
  <c r="AE160"/>
  <c r="AU160"/>
  <c r="AD156" i="1"/>
  <c r="N156" i="2"/>
  <c r="AD160" i="1"/>
  <c r="N160" i="2"/>
  <c r="AF164"/>
  <c r="AV164"/>
  <c r="Z160" i="1"/>
  <c r="M160" i="2"/>
  <c r="AE164"/>
  <c r="AU164"/>
  <c r="AF168"/>
  <c r="AV168"/>
  <c r="Z164" i="1"/>
  <c r="M164" i="2"/>
  <c r="AE168"/>
  <c r="AU168"/>
  <c r="AD164" i="1"/>
  <c r="N164" i="2"/>
  <c r="AD168" i="1"/>
  <c r="N168" i="2"/>
  <c r="AF172"/>
  <c r="AV172"/>
  <c r="Z168" i="1"/>
  <c r="M168" i="2"/>
  <c r="AE172"/>
  <c r="AU172"/>
  <c r="AF176"/>
  <c r="AV176"/>
  <c r="Z172" i="1"/>
  <c r="M172" i="2"/>
  <c r="AE176"/>
  <c r="AU176"/>
  <c r="AD172" i="1"/>
  <c r="N172" i="2"/>
  <c r="AD176" i="1"/>
  <c r="N176" i="2"/>
  <c r="AF180"/>
  <c r="AV180"/>
  <c r="Z176" i="1"/>
  <c r="M176" i="2"/>
  <c r="AE180"/>
  <c r="AU180"/>
  <c r="AF184"/>
  <c r="AV184"/>
  <c r="Z180" i="1"/>
  <c r="M180" i="2"/>
  <c r="AE184"/>
  <c r="AU184"/>
  <c r="AD180" i="1"/>
  <c r="N180" i="2"/>
  <c r="AD184" i="1"/>
  <c r="N184" i="2"/>
  <c r="Z184" i="1"/>
  <c r="M184" i="2"/>
  <c r="AF188"/>
  <c r="AV188"/>
  <c r="AE188"/>
  <c r="AU188"/>
  <c r="AF192"/>
  <c r="AV192"/>
  <c r="Z188" i="1"/>
  <c r="M188" i="2"/>
  <c r="AE192"/>
  <c r="AU192"/>
  <c r="AD188" i="1"/>
  <c r="N188" i="2"/>
  <c r="AD195" i="1"/>
  <c r="N195" i="2"/>
  <c r="Y195"/>
  <c r="Z195" i="1"/>
  <c r="M195" i="2"/>
  <c r="X195"/>
  <c r="AF199"/>
  <c r="AV199"/>
  <c r="AE199"/>
  <c r="AU199"/>
  <c r="AD253" i="1"/>
  <c r="N253" i="2"/>
  <c r="Z253" i="1"/>
  <c r="M253" i="2"/>
  <c r="AF257"/>
  <c r="AV257"/>
  <c r="AE257"/>
  <c r="AU257"/>
  <c r="AD269" i="1"/>
  <c r="N269" i="2"/>
  <c r="Z269" i="1"/>
  <c r="M269" i="2"/>
  <c r="AF273"/>
  <c r="AV273"/>
  <c r="AE273"/>
  <c r="AU273"/>
  <c r="AD31" i="1"/>
  <c r="N31" i="2"/>
  <c r="Y31"/>
  <c r="Z31" i="1"/>
  <c r="M31" i="2"/>
  <c r="X31"/>
  <c r="Y31" i="1"/>
  <c r="AE35" i="2"/>
  <c r="AU35"/>
  <c r="AC31" i="1"/>
  <c r="AF35" i="2"/>
  <c r="AV35"/>
  <c r="AD45" i="1"/>
  <c r="N45" i="2"/>
  <c r="Z45" i="1"/>
  <c r="M45" i="2"/>
  <c r="AE49"/>
  <c r="AU49"/>
  <c r="AF49"/>
  <c r="AV49"/>
  <c r="AD57" i="1"/>
  <c r="N57" i="2"/>
  <c r="AF61"/>
  <c r="AV61"/>
  <c r="Z57" i="1"/>
  <c r="M57" i="2"/>
  <c r="AE61"/>
  <c r="AU61"/>
  <c r="AD69" i="1"/>
  <c r="N69" i="2"/>
  <c r="Z69" i="1"/>
  <c r="M69" i="2"/>
  <c r="AE73"/>
  <c r="AU73"/>
  <c r="AF73"/>
  <c r="AV73"/>
  <c r="AD81" i="1"/>
  <c r="N81" i="2"/>
  <c r="AF85"/>
  <c r="AV85"/>
  <c r="Z81" i="1"/>
  <c r="M81" i="2"/>
  <c r="AE85"/>
  <c r="AU85"/>
  <c r="AD93" i="1"/>
  <c r="N93" i="2"/>
  <c r="Z93" i="1"/>
  <c r="M93" i="2"/>
  <c r="AF97"/>
  <c r="AV97"/>
  <c r="AE97"/>
  <c r="AU97"/>
  <c r="AD109" i="1"/>
  <c r="N109" i="2"/>
  <c r="Z109" i="1"/>
  <c r="M109" i="2"/>
  <c r="AF113"/>
  <c r="AV113"/>
  <c r="AE113"/>
  <c r="AU113"/>
  <c r="AD121" i="1"/>
  <c r="N121" i="2"/>
  <c r="Z121" i="1"/>
  <c r="M121" i="2"/>
  <c r="AF125"/>
  <c r="AV125"/>
  <c r="AE125"/>
  <c r="AU125"/>
  <c r="AD133" i="1"/>
  <c r="N133" i="2"/>
  <c r="Z133" i="1"/>
  <c r="M133" i="2"/>
  <c r="AF137"/>
  <c r="AV137"/>
  <c r="AE137"/>
  <c r="AU137"/>
  <c r="AD145" i="1"/>
  <c r="N145" i="2"/>
  <c r="Z145" i="1"/>
  <c r="M145" i="2"/>
  <c r="AF149"/>
  <c r="AV149"/>
  <c r="AE149"/>
  <c r="AU149"/>
  <c r="AD157" i="1"/>
  <c r="N157" i="2"/>
  <c r="Z157" i="1"/>
  <c r="M157" i="2"/>
  <c r="AF161"/>
  <c r="AV161"/>
  <c r="AE161"/>
  <c r="AU161"/>
  <c r="AD169" i="1"/>
  <c r="N169" i="2"/>
  <c r="Z169" i="1"/>
  <c r="M169" i="2"/>
  <c r="AF173"/>
  <c r="AV173"/>
  <c r="AE173"/>
  <c r="AU173"/>
  <c r="AD177" i="1"/>
  <c r="N177" i="2"/>
  <c r="Z177" i="1"/>
  <c r="M177" i="2"/>
  <c r="AF181"/>
  <c r="AV181"/>
  <c r="AE181"/>
  <c r="AU181"/>
  <c r="AD185" i="1"/>
  <c r="N185" i="2"/>
  <c r="Z185" i="1"/>
  <c r="M185" i="2"/>
  <c r="AF189"/>
  <c r="AV189"/>
  <c r="AE189"/>
  <c r="AU189"/>
  <c r="AD199" i="1"/>
  <c r="N199" i="2"/>
  <c r="Y199"/>
  <c r="Z199" i="1"/>
  <c r="M199" i="2"/>
  <c r="X199"/>
  <c r="AE203"/>
  <c r="AU203"/>
  <c r="AF203"/>
  <c r="AV203"/>
  <c r="AC28" i="1"/>
  <c r="AF32" i="2"/>
  <c r="AV32"/>
  <c r="Z28" i="1"/>
  <c r="M28" i="2"/>
  <c r="AD28" i="1"/>
  <c r="N28" i="2"/>
  <c r="Y28" i="1"/>
  <c r="AE32" i="2"/>
  <c r="AU32"/>
  <c r="Z42" i="1"/>
  <c r="M42" i="2"/>
  <c r="AD42" i="1"/>
  <c r="N42" i="2"/>
  <c r="AF46"/>
  <c r="AV46"/>
  <c r="AE46"/>
  <c r="AU46"/>
  <c r="AD46" i="1"/>
  <c r="N46" i="2"/>
  <c r="AF50"/>
  <c r="AV50"/>
  <c r="Z46" i="1"/>
  <c r="M46" i="2"/>
  <c r="AE50"/>
  <c r="AU50"/>
  <c r="AD50" i="1"/>
  <c r="N50" i="2"/>
  <c r="Z50" i="1"/>
  <c r="M50" i="2"/>
  <c r="AF54"/>
  <c r="AV54"/>
  <c r="AE54"/>
  <c r="AU54"/>
  <c r="AD58" i="1"/>
  <c r="N58" i="2"/>
  <c r="Z58" i="1"/>
  <c r="M58" i="2"/>
  <c r="AF62"/>
  <c r="AV62"/>
  <c r="AE62"/>
  <c r="AU62"/>
  <c r="AD62" i="1"/>
  <c r="N62" i="2"/>
  <c r="Z62" i="1"/>
  <c r="M62" i="2"/>
  <c r="AF66"/>
  <c r="AV66"/>
  <c r="AE66"/>
  <c r="AU66"/>
  <c r="AD66" i="1"/>
  <c r="N66" i="2"/>
  <c r="Z66" i="1"/>
  <c r="M66" i="2"/>
  <c r="AF70"/>
  <c r="AV70"/>
  <c r="AE70"/>
  <c r="AU70"/>
  <c r="AD70" i="1"/>
  <c r="N70" i="2"/>
  <c r="AF74"/>
  <c r="AV74"/>
  <c r="Z70" i="1"/>
  <c r="M70" i="2"/>
  <c r="AE74"/>
  <c r="AU74"/>
  <c r="AD74" i="1"/>
  <c r="N74" i="2"/>
  <c r="Z74" i="1"/>
  <c r="M74" i="2"/>
  <c r="AF78"/>
  <c r="AV78"/>
  <c r="AE78"/>
  <c r="AU78"/>
  <c r="AD78" i="1"/>
  <c r="N78" i="2"/>
  <c r="AF82"/>
  <c r="AV82"/>
  <c r="Z78" i="1"/>
  <c r="M78" i="2"/>
  <c r="AE82"/>
  <c r="AU82"/>
  <c r="AD82" i="1"/>
  <c r="N82" i="2"/>
  <c r="Z82" i="1"/>
  <c r="M82" i="2"/>
  <c r="AF86"/>
  <c r="AV86"/>
  <c r="AE86"/>
  <c r="AU86"/>
  <c r="AD86" i="1"/>
  <c r="N86" i="2"/>
  <c r="AF90"/>
  <c r="AV90"/>
  <c r="Z86" i="1"/>
  <c r="M86" i="2"/>
  <c r="AE90"/>
  <c r="AU90"/>
  <c r="AE94"/>
  <c r="AU94"/>
  <c r="AD90" i="1"/>
  <c r="N90" i="2"/>
  <c r="AF94"/>
  <c r="AV94"/>
  <c r="Z90" i="1"/>
  <c r="M90" i="2"/>
  <c r="AD94" i="1"/>
  <c r="N94" i="2"/>
  <c r="AF98"/>
  <c r="AV98"/>
  <c r="Z94" i="1"/>
  <c r="M94" i="2"/>
  <c r="AE98"/>
  <c r="AU98"/>
  <c r="AE102"/>
  <c r="AU102"/>
  <c r="AD98" i="1"/>
  <c r="N98" i="2"/>
  <c r="AF102"/>
  <c r="AV102"/>
  <c r="Z98" i="1"/>
  <c r="M98" i="2"/>
  <c r="AD102" i="1"/>
  <c r="N102" i="2"/>
  <c r="AF106"/>
  <c r="AV106"/>
  <c r="Z102" i="1"/>
  <c r="M102" i="2"/>
  <c r="AE106"/>
  <c r="AU106"/>
  <c r="AE110"/>
  <c r="AU110"/>
  <c r="AD106" i="1"/>
  <c r="N106" i="2"/>
  <c r="AF110"/>
  <c r="AV110"/>
  <c r="Z106" i="1"/>
  <c r="M106" i="2"/>
  <c r="AD110" i="1"/>
  <c r="N110" i="2"/>
  <c r="AF114"/>
  <c r="AV114"/>
  <c r="Z110" i="1"/>
  <c r="M110" i="2"/>
  <c r="AE114"/>
  <c r="AU114"/>
  <c r="AE118"/>
  <c r="AU118"/>
  <c r="AD114" i="1"/>
  <c r="N114" i="2"/>
  <c r="AF118"/>
  <c r="AV118"/>
  <c r="Z114" i="1"/>
  <c r="M114" i="2"/>
  <c r="AD118" i="1"/>
  <c r="N118" i="2"/>
  <c r="AF122"/>
  <c r="AV122"/>
  <c r="Z118" i="1"/>
  <c r="M118" i="2"/>
  <c r="AE122"/>
  <c r="AU122"/>
  <c r="AE126"/>
  <c r="AU126"/>
  <c r="AD122" i="1"/>
  <c r="N122" i="2"/>
  <c r="AF126"/>
  <c r="AV126"/>
  <c r="Z122" i="1"/>
  <c r="M122" i="2"/>
  <c r="AD126" i="1"/>
  <c r="N126" i="2"/>
  <c r="AF130"/>
  <c r="AV130"/>
  <c r="Z126" i="1"/>
  <c r="M126" i="2"/>
  <c r="AE130"/>
  <c r="AU130"/>
  <c r="AE134"/>
  <c r="AU134"/>
  <c r="AD130" i="1"/>
  <c r="N130" i="2"/>
  <c r="AF134"/>
  <c r="AV134"/>
  <c r="Z130" i="1"/>
  <c r="M130" i="2"/>
  <c r="AD134" i="1"/>
  <c r="N134" i="2"/>
  <c r="AF138"/>
  <c r="AV138"/>
  <c r="Z134" i="1"/>
  <c r="M134" i="2"/>
  <c r="AE138"/>
  <c r="AU138"/>
  <c r="AE142"/>
  <c r="AU142"/>
  <c r="AD138" i="1"/>
  <c r="N138" i="2"/>
  <c r="AF142"/>
  <c r="AV142"/>
  <c r="Z138" i="1"/>
  <c r="M138" i="2"/>
  <c r="AD142" i="1"/>
  <c r="N142" i="2"/>
  <c r="AF146"/>
  <c r="AV146"/>
  <c r="Z142" i="1"/>
  <c r="M142" i="2"/>
  <c r="AE146"/>
  <c r="AU146"/>
  <c r="AE150"/>
  <c r="AU150"/>
  <c r="AD146" i="1"/>
  <c r="N146" i="2"/>
  <c r="AF150"/>
  <c r="AV150"/>
  <c r="Z146" i="1"/>
  <c r="M146" i="2"/>
  <c r="AD150" i="1"/>
  <c r="N150" i="2"/>
  <c r="AF154"/>
  <c r="AV154"/>
  <c r="Z150" i="1"/>
  <c r="M150" i="2"/>
  <c r="AE154"/>
  <c r="AU154"/>
  <c r="AE158"/>
  <c r="AU158"/>
  <c r="AD154" i="1"/>
  <c r="N154" i="2"/>
  <c r="AF158"/>
  <c r="AV158"/>
  <c r="Z154" i="1"/>
  <c r="M154" i="2"/>
  <c r="AD158" i="1"/>
  <c r="N158" i="2"/>
  <c r="AF162"/>
  <c r="AV162"/>
  <c r="Z158" i="1"/>
  <c r="M158" i="2"/>
  <c r="AE162"/>
  <c r="AU162"/>
  <c r="AE166"/>
  <c r="AU166"/>
  <c r="AD162" i="1"/>
  <c r="N162" i="2"/>
  <c r="AF166"/>
  <c r="AV166"/>
  <c r="Z162" i="1"/>
  <c r="M162" i="2"/>
  <c r="AD166" i="1"/>
  <c r="N166" i="2"/>
  <c r="AF170"/>
  <c r="AV170"/>
  <c r="Z166" i="1"/>
  <c r="M166" i="2"/>
  <c r="AE170"/>
  <c r="AU170"/>
  <c r="AE174"/>
  <c r="AU174"/>
  <c r="AD170" i="1"/>
  <c r="N170" i="2"/>
  <c r="AF174"/>
  <c r="AV174"/>
  <c r="Z170" i="1"/>
  <c r="M170" i="2"/>
  <c r="AD174" i="1"/>
  <c r="N174" i="2"/>
  <c r="AF178"/>
  <c r="AV178"/>
  <c r="Z174" i="1"/>
  <c r="M174" i="2"/>
  <c r="AE178"/>
  <c r="AU178"/>
  <c r="AE182"/>
  <c r="AU182"/>
  <c r="AD178" i="1"/>
  <c r="N178" i="2"/>
  <c r="AF182"/>
  <c r="AV182"/>
  <c r="Z178" i="1"/>
  <c r="M178" i="2"/>
  <c r="AD182" i="1"/>
  <c r="N182" i="2"/>
  <c r="AF186"/>
  <c r="AV186"/>
  <c r="Z182" i="1"/>
  <c r="M182" i="2"/>
  <c r="AE186"/>
  <c r="AU186"/>
  <c r="AE190"/>
  <c r="AU190"/>
  <c r="AD186" i="1"/>
  <c r="N186" i="2"/>
  <c r="AF190"/>
  <c r="AV190"/>
  <c r="Z186" i="1"/>
  <c r="M186" i="2"/>
  <c r="AD190" i="1"/>
  <c r="N190" i="2"/>
  <c r="AF194"/>
  <c r="AV194"/>
  <c r="Z190" i="1"/>
  <c r="M190" i="2"/>
  <c r="AE194"/>
  <c r="AU194"/>
  <c r="AD245" i="1"/>
  <c r="N245" i="2"/>
  <c r="Z245" i="1"/>
  <c r="M245" i="2"/>
  <c r="AF249"/>
  <c r="AV249"/>
  <c r="AE249"/>
  <c r="AU249"/>
  <c r="AD261" i="1"/>
  <c r="N261" i="2"/>
  <c r="Z261" i="1"/>
  <c r="M261" i="2"/>
  <c r="AF265"/>
  <c r="AV265"/>
  <c r="AE265"/>
  <c r="AU265"/>
  <c r="AD49" i="1"/>
  <c r="N49" i="2"/>
  <c r="AF53"/>
  <c r="AV53"/>
  <c r="Z49" i="1"/>
  <c r="M49" i="2"/>
  <c r="AE53"/>
  <c r="AU53"/>
  <c r="AD65" i="1"/>
  <c r="N65" i="2"/>
  <c r="AF69"/>
  <c r="AV69"/>
  <c r="Z65" i="1"/>
  <c r="M65" i="2"/>
  <c r="AE69"/>
  <c r="AU69"/>
  <c r="AD77" i="1"/>
  <c r="N77" i="2"/>
  <c r="Z77" i="1"/>
  <c r="M77" i="2"/>
  <c r="AE81"/>
  <c r="AU81"/>
  <c r="AF81"/>
  <c r="AV81"/>
  <c r="AD89" i="1"/>
  <c r="N89" i="2"/>
  <c r="Z89" i="1"/>
  <c r="M89" i="2"/>
  <c r="AF93"/>
  <c r="AV93"/>
  <c r="AE93"/>
  <c r="AU93"/>
  <c r="AD101" i="1"/>
  <c r="N101" i="2"/>
  <c r="Z101" i="1"/>
  <c r="M101" i="2"/>
  <c r="AF105"/>
  <c r="AV105"/>
  <c r="AE105"/>
  <c r="AU105"/>
  <c r="AD113" i="1"/>
  <c r="N113" i="2"/>
  <c r="Z113" i="1"/>
  <c r="M113" i="2"/>
  <c r="AF117"/>
  <c r="AV117"/>
  <c r="AE117"/>
  <c r="AU117"/>
  <c r="AD125" i="1"/>
  <c r="N125" i="2"/>
  <c r="Z125" i="1"/>
  <c r="M125" i="2"/>
  <c r="AF129"/>
  <c r="AV129"/>
  <c r="AE129"/>
  <c r="AU129"/>
  <c r="AD137" i="1"/>
  <c r="N137" i="2"/>
  <c r="Z137" i="1"/>
  <c r="M137" i="2"/>
  <c r="AF141"/>
  <c r="AV141"/>
  <c r="AE141"/>
  <c r="AU141"/>
  <c r="AD149" i="1"/>
  <c r="N149" i="2"/>
  <c r="Z149" i="1"/>
  <c r="M149" i="2"/>
  <c r="AF153"/>
  <c r="AV153"/>
  <c r="AE153"/>
  <c r="AU153"/>
  <c r="AD165" i="1"/>
  <c r="N165" i="2"/>
  <c r="Z165" i="1"/>
  <c r="M165" i="2"/>
  <c r="AF169"/>
  <c r="AV169"/>
  <c r="AE169"/>
  <c r="AU169"/>
  <c r="AD273" i="1"/>
  <c r="N273" i="2"/>
  <c r="Z273" i="1"/>
  <c r="M273" i="2"/>
  <c r="AD29" i="1"/>
  <c r="N29" i="2"/>
  <c r="Z29" i="1"/>
  <c r="M29" i="2"/>
  <c r="Y29" i="1"/>
  <c r="AE33" i="2"/>
  <c r="AU33"/>
  <c r="AC29" i="1"/>
  <c r="AF33" i="2"/>
  <c r="AV33"/>
  <c r="AD43" i="1"/>
  <c r="N43" i="2"/>
  <c r="Y43"/>
  <c r="Z43" i="1"/>
  <c r="M43" i="2"/>
  <c r="X43"/>
  <c r="AF47"/>
  <c r="AV47"/>
  <c r="AE47"/>
  <c r="AU47"/>
  <c r="AD55" i="1"/>
  <c r="N55" i="2"/>
  <c r="Y55"/>
  <c r="Z55" i="1"/>
  <c r="M55" i="2"/>
  <c r="X55"/>
  <c r="AE59"/>
  <c r="AU59"/>
  <c r="AF59"/>
  <c r="AV59"/>
  <c r="AD67" i="1"/>
  <c r="N67" i="2"/>
  <c r="Y67"/>
  <c r="Z67" i="1"/>
  <c r="M67" i="2"/>
  <c r="X67"/>
  <c r="AF71"/>
  <c r="AV71"/>
  <c r="AE71"/>
  <c r="AU71"/>
  <c r="AD79" i="1"/>
  <c r="N79" i="2"/>
  <c r="Y79"/>
  <c r="Z79" i="1"/>
  <c r="M79" i="2"/>
  <c r="X79"/>
  <c r="AE83"/>
  <c r="AU83"/>
  <c r="AF83"/>
  <c r="AV83"/>
  <c r="AD95" i="1"/>
  <c r="N95" i="2"/>
  <c r="Y95"/>
  <c r="Z95" i="1"/>
  <c r="M95" i="2"/>
  <c r="X95"/>
  <c r="AE99"/>
  <c r="AU99"/>
  <c r="AF99"/>
  <c r="AV99"/>
  <c r="AD103" i="1"/>
  <c r="N103" i="2"/>
  <c r="Y103"/>
  <c r="Z103" i="1"/>
  <c r="M103" i="2"/>
  <c r="X103"/>
  <c r="AE107"/>
  <c r="AU107"/>
  <c r="AF107"/>
  <c r="AV107"/>
  <c r="AD115" i="1"/>
  <c r="N115" i="2"/>
  <c r="Y115"/>
  <c r="Z115" i="1"/>
  <c r="M115" i="2"/>
  <c r="X115"/>
  <c r="AF119"/>
  <c r="AV119"/>
  <c r="AE119"/>
  <c r="AU119"/>
  <c r="AD127" i="1"/>
  <c r="N127" i="2"/>
  <c r="Y127"/>
  <c r="Z127" i="1"/>
  <c r="M127" i="2"/>
  <c r="X127"/>
  <c r="AE131"/>
  <c r="AU131"/>
  <c r="AF131"/>
  <c r="AV131"/>
  <c r="AD139" i="1"/>
  <c r="N139" i="2"/>
  <c r="Y139"/>
  <c r="Z139" i="1"/>
  <c r="M139" i="2"/>
  <c r="X139"/>
  <c r="AF143"/>
  <c r="AV143"/>
  <c r="AE143"/>
  <c r="AU143"/>
  <c r="AD147" i="1"/>
  <c r="N147" i="2"/>
  <c r="Y147"/>
  <c r="Z147" i="1"/>
  <c r="M147" i="2"/>
  <c r="X147"/>
  <c r="AF151"/>
  <c r="AV151"/>
  <c r="AE151"/>
  <c r="AU151"/>
  <c r="AD159" i="1"/>
  <c r="N159" i="2"/>
  <c r="Y159"/>
  <c r="Z159" i="1"/>
  <c r="M159" i="2"/>
  <c r="X159"/>
  <c r="AE163"/>
  <c r="AU163"/>
  <c r="AF163"/>
  <c r="AV163"/>
  <c r="AD171" i="1"/>
  <c r="N171" i="2"/>
  <c r="Y171"/>
  <c r="Z171" i="1"/>
  <c r="M171" i="2"/>
  <c r="X171"/>
  <c r="AF175"/>
  <c r="AV175"/>
  <c r="AE175"/>
  <c r="AU175"/>
  <c r="AD183" i="1"/>
  <c r="N183" i="2"/>
  <c r="Y183"/>
  <c r="Z183" i="1"/>
  <c r="M183" i="2"/>
  <c r="X183"/>
  <c r="AE187"/>
  <c r="AU187"/>
  <c r="AF187"/>
  <c r="AV187"/>
  <c r="AD191" i="1"/>
  <c r="N191" i="2"/>
  <c r="Y191"/>
  <c r="Z191" i="1"/>
  <c r="M191" i="2"/>
  <c r="X191"/>
  <c r="AE195"/>
  <c r="AU195"/>
  <c r="AF195"/>
  <c r="AV195"/>
  <c r="AD249" i="1"/>
  <c r="N249" i="2"/>
  <c r="Z249" i="1"/>
  <c r="M249" i="2"/>
  <c r="AF253"/>
  <c r="AV253"/>
  <c r="AE253"/>
  <c r="AU253"/>
  <c r="AD265" i="1"/>
  <c r="N265" i="2"/>
  <c r="Z265" i="1"/>
  <c r="M265" i="2"/>
  <c r="AF269"/>
  <c r="AV269"/>
  <c r="AE269"/>
  <c r="AU269"/>
  <c r="N13" i="1"/>
  <c r="B13" i="2"/>
  <c r="N21" i="1"/>
  <c r="B21" i="2"/>
  <c r="N24" i="1"/>
  <c r="B24" i="2"/>
  <c r="L24"/>
  <c r="N29" i="1"/>
  <c r="B29" i="2"/>
  <c r="N37" i="1"/>
  <c r="B37" i="2"/>
  <c r="N40" i="1"/>
  <c r="B40" i="2"/>
  <c r="L40"/>
  <c r="N53" i="1"/>
  <c r="B53" i="2"/>
  <c r="N61" i="1"/>
  <c r="B61" i="2"/>
  <c r="N64" i="1"/>
  <c r="B64" i="2"/>
  <c r="L64"/>
  <c r="N77" i="1"/>
  <c r="B77" i="2"/>
  <c r="N85" i="1"/>
  <c r="B85" i="2"/>
  <c r="N88" i="1"/>
  <c r="B88" i="2"/>
  <c r="L88"/>
  <c r="N101" i="1"/>
  <c r="B101" i="2"/>
  <c r="N104" i="1"/>
  <c r="B104" i="2"/>
  <c r="L104"/>
  <c r="N120" i="1"/>
  <c r="B120" i="2"/>
  <c r="L120"/>
  <c r="N136" i="1"/>
  <c r="B136" i="2"/>
  <c r="L136"/>
  <c r="N6" i="1"/>
  <c r="B6" i="2"/>
  <c r="L6"/>
  <c r="N11" i="1"/>
  <c r="B11" i="2"/>
  <c r="U11"/>
  <c r="N14" i="1"/>
  <c r="B14" i="2"/>
  <c r="L14"/>
  <c r="N19" i="1"/>
  <c r="B19" i="2"/>
  <c r="U19"/>
  <c r="N22" i="1"/>
  <c r="B22" i="2"/>
  <c r="L22"/>
  <c r="N27" i="1"/>
  <c r="B27" i="2"/>
  <c r="U27"/>
  <c r="N30" i="1"/>
  <c r="B30" i="2"/>
  <c r="L30"/>
  <c r="N35" i="1"/>
  <c r="B35" i="2"/>
  <c r="U35"/>
  <c r="N38" i="1"/>
  <c r="B38" i="2"/>
  <c r="L38"/>
  <c r="N43" i="1"/>
  <c r="B43" i="2"/>
  <c r="U43"/>
  <c r="N46" i="1"/>
  <c r="B46" i="2"/>
  <c r="L46"/>
  <c r="N51" i="1"/>
  <c r="B51" i="2"/>
  <c r="U51"/>
  <c r="N54" i="1"/>
  <c r="B54" i="2"/>
  <c r="L54"/>
  <c r="N59" i="1"/>
  <c r="B59" i="2"/>
  <c r="U59"/>
  <c r="N62" i="1"/>
  <c r="B62" i="2"/>
  <c r="L62"/>
  <c r="N67" i="1"/>
  <c r="B67" i="2"/>
  <c r="U67"/>
  <c r="N70" i="1"/>
  <c r="B70" i="2"/>
  <c r="L70"/>
  <c r="N75" i="1"/>
  <c r="B75" i="2"/>
  <c r="U75"/>
  <c r="N78" i="1"/>
  <c r="B78" i="2"/>
  <c r="L78"/>
  <c r="N83" i="1"/>
  <c r="B83" i="2"/>
  <c r="U83"/>
  <c r="N86" i="1"/>
  <c r="B86" i="2"/>
  <c r="L86"/>
  <c r="N91" i="1"/>
  <c r="B91" i="2"/>
  <c r="U91"/>
  <c r="N94" i="1"/>
  <c r="B94" i="2"/>
  <c r="L94"/>
  <c r="N99" i="1"/>
  <c r="B99" i="2"/>
  <c r="U99"/>
  <c r="N102" i="1"/>
  <c r="B102" i="2"/>
  <c r="L102"/>
  <c r="N107" i="1"/>
  <c r="B107" i="2"/>
  <c r="U107"/>
  <c r="N110" i="1"/>
  <c r="B110" i="2"/>
  <c r="L110"/>
  <c r="N115" i="1"/>
  <c r="B115" i="2"/>
  <c r="U115"/>
  <c r="N118" i="1"/>
  <c r="B118" i="2"/>
  <c r="L118"/>
  <c r="N123" i="1"/>
  <c r="B123" i="2"/>
  <c r="U123"/>
  <c r="N126" i="1"/>
  <c r="B126" i="2"/>
  <c r="L126"/>
  <c r="N131" i="1"/>
  <c r="B131" i="2"/>
  <c r="U131"/>
  <c r="N134" i="1"/>
  <c r="B134" i="2"/>
  <c r="L134"/>
  <c r="N139" i="1"/>
  <c r="B139" i="2"/>
  <c r="U139"/>
  <c r="N142" i="1"/>
  <c r="B142" i="2"/>
  <c r="L142"/>
  <c r="N147" i="1"/>
  <c r="B147" i="2"/>
  <c r="U147"/>
  <c r="N150" i="1"/>
  <c r="B150" i="2"/>
  <c r="L150"/>
  <c r="N155" i="1"/>
  <c r="B155" i="2"/>
  <c r="U155"/>
  <c r="N158" i="1"/>
  <c r="B158" i="2"/>
  <c r="L158"/>
  <c r="N163" i="1"/>
  <c r="B163" i="2"/>
  <c r="U163"/>
  <c r="N166" i="1"/>
  <c r="B166" i="2"/>
  <c r="L166"/>
  <c r="N171" i="1"/>
  <c r="B171" i="2"/>
  <c r="U171"/>
  <c r="N174" i="1"/>
  <c r="B174" i="2"/>
  <c r="L174"/>
  <c r="N179" i="1"/>
  <c r="B179" i="2"/>
  <c r="U179"/>
  <c r="N182" i="1"/>
  <c r="B182" i="2"/>
  <c r="L182"/>
  <c r="N187" i="1"/>
  <c r="B187" i="2"/>
  <c r="U187"/>
  <c r="N190" i="1"/>
  <c r="B190" i="2"/>
  <c r="L190"/>
  <c r="N195" i="1"/>
  <c r="B195" i="2"/>
  <c r="U195"/>
  <c r="N198" i="1"/>
  <c r="B198" i="2"/>
  <c r="L198"/>
  <c r="N203" i="1"/>
  <c r="B203" i="2"/>
  <c r="U203"/>
  <c r="N206" i="1"/>
  <c r="B206" i="2"/>
  <c r="L206"/>
  <c r="N211" i="1"/>
  <c r="B211" i="2"/>
  <c r="U211"/>
  <c r="N214" i="1"/>
  <c r="B214" i="2"/>
  <c r="L214"/>
  <c r="N219" i="1"/>
  <c r="B219" i="2"/>
  <c r="U219"/>
  <c r="N222" i="1"/>
  <c r="B222" i="2"/>
  <c r="L222"/>
  <c r="N227" i="1"/>
  <c r="B227" i="2"/>
  <c r="U227"/>
  <c r="N230" i="1"/>
  <c r="B230" i="2"/>
  <c r="L230"/>
  <c r="N235" i="1"/>
  <c r="B235" i="2"/>
  <c r="U235"/>
  <c r="N238" i="1"/>
  <c r="B238" i="2"/>
  <c r="L238"/>
  <c r="N243" i="1"/>
  <c r="B243" i="2"/>
  <c r="U243"/>
  <c r="N246" i="1"/>
  <c r="B246" i="2"/>
  <c r="L246"/>
  <c r="N251" i="1"/>
  <c r="B251" i="2"/>
  <c r="U251"/>
  <c r="N254" i="1"/>
  <c r="B254" i="2"/>
  <c r="L254"/>
  <c r="N259" i="1"/>
  <c r="B259" i="2"/>
  <c r="N262" i="1"/>
  <c r="B262" i="2"/>
  <c r="L262"/>
  <c r="N267" i="1"/>
  <c r="B267" i="2"/>
  <c r="N270" i="1"/>
  <c r="B270" i="2"/>
  <c r="L270"/>
  <c r="N273" i="1"/>
  <c r="B273" i="2"/>
  <c r="L273"/>
  <c r="Y6" i="1"/>
  <c r="AE10" i="2"/>
  <c r="AU10"/>
  <c r="Y8" i="1"/>
  <c r="AE12" i="2"/>
  <c r="AU12"/>
  <c r="Y10" i="1"/>
  <c r="AE14" i="2"/>
  <c r="AU14"/>
  <c r="Y12" i="1"/>
  <c r="AE16" i="2"/>
  <c r="AU16"/>
  <c r="Y14" i="1"/>
  <c r="AE18" i="2"/>
  <c r="AU18"/>
  <c r="Y16" i="1"/>
  <c r="AE20" i="2"/>
  <c r="AU20"/>
  <c r="Y18" i="1"/>
  <c r="AE22" i="2"/>
  <c r="AU22"/>
  <c r="Y20" i="1"/>
  <c r="AE24" i="2"/>
  <c r="AU24"/>
  <c r="Y22" i="1"/>
  <c r="AE26" i="2"/>
  <c r="AU26"/>
  <c r="Y24" i="1"/>
  <c r="AE28" i="2"/>
  <c r="AU28"/>
  <c r="Y26" i="1"/>
  <c r="AE30" i="2"/>
  <c r="AU30"/>
  <c r="Y32" i="1"/>
  <c r="AE36" i="2"/>
  <c r="AU36"/>
  <c r="Y34" i="1"/>
  <c r="AE38" i="2"/>
  <c r="AU38"/>
  <c r="AE40"/>
  <c r="AU40"/>
  <c r="AE42"/>
  <c r="AU42"/>
  <c r="AE196"/>
  <c r="AU196"/>
  <c r="Z194" i="1"/>
  <c r="M194" i="2"/>
  <c r="I194"/>
  <c r="X194"/>
  <c r="AE204"/>
  <c r="AU204"/>
  <c r="Z202" i="1"/>
  <c r="M202" i="2"/>
  <c r="AE212"/>
  <c r="AU212"/>
  <c r="Z210" i="1"/>
  <c r="M210" i="2"/>
  <c r="I210"/>
  <c r="X210"/>
  <c r="AE220"/>
  <c r="AU220"/>
  <c r="Z218" i="1"/>
  <c r="M218" i="2"/>
  <c r="AE228"/>
  <c r="AU228"/>
  <c r="Z226" i="1"/>
  <c r="M226" i="2"/>
  <c r="I226"/>
  <c r="X226"/>
  <c r="AE236"/>
  <c r="AU236"/>
  <c r="Z234" i="1"/>
  <c r="M234" i="2"/>
  <c r="AE244"/>
  <c r="AU244"/>
  <c r="Z242" i="1"/>
  <c r="M242" i="2"/>
  <c r="I242"/>
  <c r="X242"/>
  <c r="AE252"/>
  <c r="AU252"/>
  <c r="Z250" i="1"/>
  <c r="M250" i="2"/>
  <c r="AE260"/>
  <c r="AU260"/>
  <c r="Z258" i="1"/>
  <c r="M258" i="2"/>
  <c r="I258"/>
  <c r="X258"/>
  <c r="AE268"/>
  <c r="AU268"/>
  <c r="Z266" i="1"/>
  <c r="M266" i="2"/>
  <c r="Z274" i="1"/>
  <c r="M274" i="2"/>
  <c r="I274"/>
  <c r="X274"/>
  <c r="AC7" i="1"/>
  <c r="AF11" i="2"/>
  <c r="AV11"/>
  <c r="AC10" i="1"/>
  <c r="AF14" i="2"/>
  <c r="AV14"/>
  <c r="AD12" i="1"/>
  <c r="N12" i="2"/>
  <c r="AC15" i="1"/>
  <c r="AF19" i="2"/>
  <c r="AV19"/>
  <c r="AC18" i="1"/>
  <c r="AF22" i="2"/>
  <c r="AV22"/>
  <c r="AD20" i="1"/>
  <c r="N20" i="2"/>
  <c r="AD36" i="1"/>
  <c r="N36" i="2"/>
  <c r="AD196" i="1"/>
  <c r="N196" i="2"/>
  <c r="I196"/>
  <c r="Y196"/>
  <c r="AO196"/>
  <c r="AF206"/>
  <c r="AV206"/>
  <c r="AD204" i="1"/>
  <c r="N204" i="2"/>
  <c r="AD210" i="1"/>
  <c r="N210" i="2"/>
  <c r="AD214" i="1"/>
  <c r="N214" i="2"/>
  <c r="AD218" i="1"/>
  <c r="N218" i="2"/>
  <c r="AD222" i="1"/>
  <c r="N222" i="2"/>
  <c r="AD226" i="1"/>
  <c r="N226" i="2"/>
  <c r="AD230" i="1"/>
  <c r="N230" i="2"/>
  <c r="AD234" i="1"/>
  <c r="N234" i="2"/>
  <c r="AD238" i="1"/>
  <c r="N238" i="2"/>
  <c r="AD242" i="1"/>
  <c r="N242" i="2"/>
  <c r="AD246" i="1"/>
  <c r="N246" i="2"/>
  <c r="AD250" i="1"/>
  <c r="N250" i="2"/>
  <c r="AD254" i="1"/>
  <c r="N254" i="2"/>
  <c r="AD258" i="1"/>
  <c r="N258" i="2"/>
  <c r="AD262" i="1"/>
  <c r="N262" i="2"/>
  <c r="AD266" i="1"/>
  <c r="N266" i="2"/>
  <c r="AD270" i="1"/>
  <c r="N270" i="2"/>
  <c r="AD274" i="1"/>
  <c r="N274" i="2"/>
  <c r="I10"/>
  <c r="Z10"/>
  <c r="AP10"/>
  <c r="I18"/>
  <c r="Z18"/>
  <c r="I26"/>
  <c r="Z26"/>
  <c r="I34"/>
  <c r="Z34"/>
  <c r="I42"/>
  <c r="Z42"/>
  <c r="I50"/>
  <c r="Z50"/>
  <c r="I58"/>
  <c r="Z58"/>
  <c r="I66"/>
  <c r="Z66"/>
  <c r="I74"/>
  <c r="Z74"/>
  <c r="I82"/>
  <c r="Z82"/>
  <c r="I90"/>
  <c r="Z90"/>
  <c r="I98"/>
  <c r="Z98"/>
  <c r="I106"/>
  <c r="Z106"/>
  <c r="I114"/>
  <c r="Z114"/>
  <c r="I122"/>
  <c r="Z122"/>
  <c r="N12" i="1"/>
  <c r="B12" i="2"/>
  <c r="L12"/>
  <c r="I12"/>
  <c r="W12"/>
  <c r="AM12"/>
  <c r="N28" i="1"/>
  <c r="B28" i="2"/>
  <c r="L28"/>
  <c r="N52" i="1"/>
  <c r="B52" i="2"/>
  <c r="L52"/>
  <c r="N76" i="1"/>
  <c r="B76" i="2"/>
  <c r="L76"/>
  <c r="I81"/>
  <c r="U81"/>
  <c r="N84" i="1"/>
  <c r="B84" i="2"/>
  <c r="L84"/>
  <c r="N92" i="1"/>
  <c r="B92" i="2"/>
  <c r="L92"/>
  <c r="I92"/>
  <c r="W92"/>
  <c r="AM92"/>
  <c r="N116" i="1"/>
  <c r="B116" i="2"/>
  <c r="L116"/>
  <c r="I116"/>
  <c r="W116"/>
  <c r="AM116"/>
  <c r="N148" i="1"/>
  <c r="B148" i="2"/>
  <c r="I148"/>
  <c r="U148"/>
  <c r="AK148"/>
  <c r="L148"/>
  <c r="N156" i="1"/>
  <c r="B156" i="2"/>
  <c r="L156"/>
  <c r="I156"/>
  <c r="W156"/>
  <c r="AM156"/>
  <c r="N164" i="1"/>
  <c r="B164" i="2"/>
  <c r="L164"/>
  <c r="I177"/>
  <c r="U177"/>
  <c r="N180" i="1"/>
  <c r="B180" i="2"/>
  <c r="L180"/>
  <c r="N196" i="1"/>
  <c r="B196" i="2"/>
  <c r="U196"/>
  <c r="AK196"/>
  <c r="L196"/>
  <c r="N204" i="1"/>
  <c r="B204" i="2"/>
  <c r="L204"/>
  <c r="I204"/>
  <c r="W204"/>
  <c r="AM204"/>
  <c r="N220" i="1"/>
  <c r="B220" i="2"/>
  <c r="L220"/>
  <c r="N236" i="1"/>
  <c r="B236" i="2"/>
  <c r="L236"/>
  <c r="I257"/>
  <c r="U257"/>
  <c r="N268" i="1"/>
  <c r="B268" i="2"/>
  <c r="L268"/>
  <c r="AD197" i="1"/>
  <c r="N197" i="2"/>
  <c r="Z197" i="1"/>
  <c r="M197" i="2"/>
  <c r="AD247" i="1"/>
  <c r="N247" i="2"/>
  <c r="Y247"/>
  <c r="Z247" i="1"/>
  <c r="M247" i="2"/>
  <c r="X247"/>
  <c r="AD271" i="1"/>
  <c r="N271" i="2"/>
  <c r="I271"/>
  <c r="Y271"/>
  <c r="Z271" i="1"/>
  <c r="M271" i="2"/>
  <c r="Z10" i="1"/>
  <c r="M10" i="2"/>
  <c r="Z18" i="1"/>
  <c r="M18" i="2"/>
  <c r="Z192" i="1"/>
  <c r="M192" i="2"/>
  <c r="AE218"/>
  <c r="AU218"/>
  <c r="Z216" i="1"/>
  <c r="M216" i="2"/>
  <c r="AE226"/>
  <c r="AU226"/>
  <c r="AE242"/>
  <c r="AU242"/>
  <c r="Y26"/>
  <c r="AF41"/>
  <c r="AV41"/>
  <c r="AF201"/>
  <c r="AV201"/>
  <c r="S74"/>
  <c r="AI75"/>
  <c r="S122"/>
  <c r="AI123"/>
  <c r="N20" i="1"/>
  <c r="B20" i="2"/>
  <c r="I20"/>
  <c r="U20"/>
  <c r="AK20"/>
  <c r="L20"/>
  <c r="N36" i="1"/>
  <c r="B36" i="2"/>
  <c r="L36"/>
  <c r="I36"/>
  <c r="W36"/>
  <c r="AM36"/>
  <c r="I89"/>
  <c r="U89"/>
  <c r="I121"/>
  <c r="U121"/>
  <c r="N124" i="1"/>
  <c r="B124" i="2"/>
  <c r="L124"/>
  <c r="N132" i="1"/>
  <c r="B132" i="2"/>
  <c r="L132"/>
  <c r="I132"/>
  <c r="W132"/>
  <c r="AM132"/>
  <c r="N140" i="1"/>
  <c r="B140" i="2"/>
  <c r="L140"/>
  <c r="I161"/>
  <c r="U161"/>
  <c r="N244" i="1"/>
  <c r="B244" i="2"/>
  <c r="I244"/>
  <c r="U244"/>
  <c r="AK244"/>
  <c r="L244"/>
  <c r="N274" i="1"/>
  <c r="B274" i="2"/>
  <c r="U274"/>
  <c r="L274"/>
  <c r="AD255" i="1"/>
  <c r="N255" i="2"/>
  <c r="Y255"/>
  <c r="Z255" i="1"/>
  <c r="M255" i="2"/>
  <c r="X255"/>
  <c r="Z8" i="1"/>
  <c r="M8" i="2"/>
  <c r="Z14" i="1"/>
  <c r="M14" i="2"/>
  <c r="Z20" i="1"/>
  <c r="M20" i="2"/>
  <c r="X26"/>
  <c r="AE210"/>
  <c r="AU210"/>
  <c r="Z224" i="1"/>
  <c r="M224" i="2"/>
  <c r="AE234"/>
  <c r="AU234"/>
  <c r="Z232" i="1"/>
  <c r="M232" i="2"/>
  <c r="Z240" i="1"/>
  <c r="M240" i="2"/>
  <c r="AC8" i="1"/>
  <c r="AF12" i="2"/>
  <c r="AV12"/>
  <c r="Y34"/>
  <c r="AF196"/>
  <c r="AV196"/>
  <c r="AF204"/>
  <c r="AV204"/>
  <c r="AF212"/>
  <c r="AV212"/>
  <c r="I33"/>
  <c r="V33"/>
  <c r="AL33"/>
  <c r="I145"/>
  <c r="V145"/>
  <c r="AL145"/>
  <c r="I233"/>
  <c r="V233"/>
  <c r="AL233"/>
  <c r="N7" i="1"/>
  <c r="B7" i="2"/>
  <c r="N10" i="1"/>
  <c r="B10" i="2"/>
  <c r="L10"/>
  <c r="W10"/>
  <c r="AM10"/>
  <c r="N15" i="1"/>
  <c r="B15" i="2"/>
  <c r="U15"/>
  <c r="N18" i="1"/>
  <c r="B18" i="2"/>
  <c r="L18"/>
  <c r="W18"/>
  <c r="N23" i="1"/>
  <c r="B23" i="2"/>
  <c r="U23"/>
  <c r="N26" i="1"/>
  <c r="B26" i="2"/>
  <c r="L26"/>
  <c r="W26"/>
  <c r="N31" i="1"/>
  <c r="B31" i="2"/>
  <c r="U31"/>
  <c r="N34" i="1"/>
  <c r="B34" i="2"/>
  <c r="L34"/>
  <c r="W34"/>
  <c r="N39" i="1"/>
  <c r="B39" i="2"/>
  <c r="U39"/>
  <c r="N42" i="1"/>
  <c r="B42" i="2"/>
  <c r="L42"/>
  <c r="W42"/>
  <c r="N47" i="1"/>
  <c r="B47" i="2"/>
  <c r="U47"/>
  <c r="N50" i="1"/>
  <c r="B50" i="2"/>
  <c r="L50"/>
  <c r="W50"/>
  <c r="N55" i="1"/>
  <c r="B55" i="2"/>
  <c r="U55"/>
  <c r="N58" i="1"/>
  <c r="B58" i="2"/>
  <c r="L58"/>
  <c r="W58"/>
  <c r="N63" i="1"/>
  <c r="B63" i="2"/>
  <c r="U63"/>
  <c r="N66" i="1"/>
  <c r="B66" i="2"/>
  <c r="L66"/>
  <c r="W66"/>
  <c r="N71" i="1"/>
  <c r="B71" i="2"/>
  <c r="U71"/>
  <c r="N74" i="1"/>
  <c r="B74" i="2"/>
  <c r="L74"/>
  <c r="W74"/>
  <c r="N79" i="1"/>
  <c r="B79" i="2"/>
  <c r="U79"/>
  <c r="N82" i="1"/>
  <c r="B82" i="2"/>
  <c r="L82"/>
  <c r="W82"/>
  <c r="N87" i="1"/>
  <c r="B87" i="2"/>
  <c r="U87"/>
  <c r="N90" i="1"/>
  <c r="B90" i="2"/>
  <c r="L90"/>
  <c r="W90"/>
  <c r="N95" i="1"/>
  <c r="B95" i="2"/>
  <c r="U95"/>
  <c r="N98" i="1"/>
  <c r="B98" i="2"/>
  <c r="L98"/>
  <c r="W98"/>
  <c r="N103" i="1"/>
  <c r="B103" i="2"/>
  <c r="U103"/>
  <c r="N106" i="1"/>
  <c r="B106" i="2"/>
  <c r="L106"/>
  <c r="W106"/>
  <c r="N111" i="1"/>
  <c r="B111" i="2"/>
  <c r="U111"/>
  <c r="N114" i="1"/>
  <c r="B114" i="2"/>
  <c r="L114"/>
  <c r="W114"/>
  <c r="N119" i="1"/>
  <c r="B119" i="2"/>
  <c r="U119"/>
  <c r="N122" i="1"/>
  <c r="B122" i="2"/>
  <c r="L122"/>
  <c r="W122"/>
  <c r="N127" i="1"/>
  <c r="B127" i="2"/>
  <c r="U127"/>
  <c r="N130" i="1"/>
  <c r="B130" i="2"/>
  <c r="L130"/>
  <c r="I130"/>
  <c r="W130"/>
  <c r="N135" i="1"/>
  <c r="B135" i="2"/>
  <c r="U135"/>
  <c r="N138" i="1"/>
  <c r="B138" i="2"/>
  <c r="L138"/>
  <c r="I138"/>
  <c r="W138"/>
  <c r="N143" i="1"/>
  <c r="B143" i="2"/>
  <c r="U143"/>
  <c r="N146" i="1"/>
  <c r="B146" i="2"/>
  <c r="L146"/>
  <c r="I146"/>
  <c r="W146"/>
  <c r="N151" i="1"/>
  <c r="B151" i="2"/>
  <c r="U151"/>
  <c r="N154" i="1"/>
  <c r="B154" i="2"/>
  <c r="L154"/>
  <c r="I154"/>
  <c r="W154"/>
  <c r="N159" i="1"/>
  <c r="B159" i="2"/>
  <c r="U159"/>
  <c r="N162" i="1"/>
  <c r="B162" i="2"/>
  <c r="L162"/>
  <c r="I162"/>
  <c r="W162"/>
  <c r="N167" i="1"/>
  <c r="B167" i="2"/>
  <c r="U167"/>
  <c r="N170" i="1"/>
  <c r="B170" i="2"/>
  <c r="L170"/>
  <c r="I170"/>
  <c r="W170"/>
  <c r="N175" i="1"/>
  <c r="B175" i="2"/>
  <c r="U175"/>
  <c r="N178" i="1"/>
  <c r="B178" i="2"/>
  <c r="L178"/>
  <c r="I178"/>
  <c r="W178"/>
  <c r="N183" i="1"/>
  <c r="B183" i="2"/>
  <c r="U183"/>
  <c r="N186" i="1"/>
  <c r="B186" i="2"/>
  <c r="L186"/>
  <c r="I186"/>
  <c r="W186"/>
  <c r="N191" i="1"/>
  <c r="B191" i="2"/>
  <c r="U191"/>
  <c r="N194" i="1"/>
  <c r="B194" i="2"/>
  <c r="L194"/>
  <c r="W194"/>
  <c r="N199" i="1"/>
  <c r="B199" i="2"/>
  <c r="U199"/>
  <c r="N202" i="1"/>
  <c r="B202" i="2"/>
  <c r="L202"/>
  <c r="I202"/>
  <c r="W202"/>
  <c r="N207" i="1"/>
  <c r="B207" i="2"/>
  <c r="U207"/>
  <c r="N210" i="1"/>
  <c r="B210" i="2"/>
  <c r="L210"/>
  <c r="W210"/>
  <c r="N215" i="1"/>
  <c r="B215" i="2"/>
  <c r="U215"/>
  <c r="N218" i="1"/>
  <c r="B218" i="2"/>
  <c r="L218"/>
  <c r="I218"/>
  <c r="W218"/>
  <c r="N223" i="1"/>
  <c r="B223" i="2"/>
  <c r="U223"/>
  <c r="N226" i="1"/>
  <c r="B226" i="2"/>
  <c r="L226"/>
  <c r="W226"/>
  <c r="N231" i="1"/>
  <c r="B231" i="2"/>
  <c r="U231"/>
  <c r="N234" i="1"/>
  <c r="B234" i="2"/>
  <c r="L234"/>
  <c r="I234"/>
  <c r="W234"/>
  <c r="N239" i="1"/>
  <c r="B239" i="2"/>
  <c r="U239"/>
  <c r="N242" i="1"/>
  <c r="B242" i="2"/>
  <c r="L242"/>
  <c r="W242"/>
  <c r="N247" i="1"/>
  <c r="B247" i="2"/>
  <c r="U247"/>
  <c r="N250" i="1"/>
  <c r="B250" i="2"/>
  <c r="L250"/>
  <c r="I250"/>
  <c r="W250"/>
  <c r="N255" i="1"/>
  <c r="B255" i="2"/>
  <c r="U255"/>
  <c r="N258" i="1"/>
  <c r="B258" i="2"/>
  <c r="L258"/>
  <c r="W258"/>
  <c r="N263" i="1"/>
  <c r="B263" i="2"/>
  <c r="N266" i="1"/>
  <c r="B266" i="2"/>
  <c r="L266"/>
  <c r="I266"/>
  <c r="W266"/>
  <c r="N271" i="1"/>
  <c r="B271" i="2"/>
  <c r="Y5" i="1"/>
  <c r="AE9" i="2"/>
  <c r="Y7" i="1"/>
  <c r="AE11" i="2"/>
  <c r="AU11"/>
  <c r="Y9" i="1"/>
  <c r="AE13" i="2"/>
  <c r="AU13"/>
  <c r="Y11" i="1"/>
  <c r="AE15" i="2"/>
  <c r="AU15"/>
  <c r="Y13" i="1"/>
  <c r="AE17" i="2"/>
  <c r="AU17"/>
  <c r="Y15" i="1"/>
  <c r="AE19" i="2"/>
  <c r="AU19"/>
  <c r="Y17" i="1"/>
  <c r="AE21" i="2"/>
  <c r="AU21"/>
  <c r="Y19" i="1"/>
  <c r="AE23" i="2"/>
  <c r="AU23"/>
  <c r="Y21" i="1"/>
  <c r="AE25" i="2"/>
  <c r="AU25"/>
  <c r="Y25" i="1"/>
  <c r="AE29" i="2"/>
  <c r="AU29"/>
  <c r="Y33" i="1"/>
  <c r="AE37" i="2"/>
  <c r="AU37"/>
  <c r="AE41"/>
  <c r="AU41"/>
  <c r="AE200"/>
  <c r="AU200"/>
  <c r="Z198" i="1"/>
  <c r="M198" i="2"/>
  <c r="AE208"/>
  <c r="AU208"/>
  <c r="Z206" i="1"/>
  <c r="M206" i="2"/>
  <c r="AE216"/>
  <c r="AU216"/>
  <c r="Z214" i="1"/>
  <c r="M214" i="2"/>
  <c r="AE224"/>
  <c r="AU224"/>
  <c r="Z222" i="1"/>
  <c r="M222" i="2"/>
  <c r="AE232"/>
  <c r="AU232"/>
  <c r="Z230" i="1"/>
  <c r="M230" i="2"/>
  <c r="AE240"/>
  <c r="AU240"/>
  <c r="Z238" i="1"/>
  <c r="M238" i="2"/>
  <c r="Z246" i="1"/>
  <c r="M246" i="2"/>
  <c r="Z254" i="1"/>
  <c r="M254" i="2"/>
  <c r="Z262" i="1"/>
  <c r="M262" i="2"/>
  <c r="Z270" i="1"/>
  <c r="M270" i="2"/>
  <c r="AC6" i="1"/>
  <c r="AF10" i="2"/>
  <c r="AV10"/>
  <c r="AC11" i="1"/>
  <c r="AF15" i="2"/>
  <c r="AV15"/>
  <c r="AC14" i="1"/>
  <c r="AF18" i="2"/>
  <c r="AV18"/>
  <c r="AD16" i="1"/>
  <c r="N16" i="2"/>
  <c r="AC19" i="1"/>
  <c r="AF23" i="2"/>
  <c r="AV23"/>
  <c r="AC22" i="1"/>
  <c r="AF26" i="2"/>
  <c r="AV26"/>
  <c r="AD32" i="1"/>
  <c r="N32" i="2"/>
  <c r="AF42"/>
  <c r="AV42"/>
  <c r="AF202"/>
  <c r="AV202"/>
  <c r="AD200" i="1"/>
  <c r="N200" i="2"/>
  <c r="I200"/>
  <c r="Y200"/>
  <c r="AO200"/>
  <c r="AF210"/>
  <c r="AV210"/>
  <c r="AD208" i="1"/>
  <c r="N208" i="2"/>
  <c r="AD212" i="1"/>
  <c r="N212" i="2"/>
  <c r="AD216" i="1"/>
  <c r="N216" i="2"/>
  <c r="I216"/>
  <c r="Y216"/>
  <c r="AD215" i="1"/>
  <c r="N215" i="2"/>
  <c r="Y215"/>
  <c r="AO216"/>
  <c r="AD220" i="1"/>
  <c r="N220" i="2"/>
  <c r="AD224" i="1"/>
  <c r="N224" i="2"/>
  <c r="AD228" i="1"/>
  <c r="N228" i="2"/>
  <c r="AD232" i="1"/>
  <c r="N232" i="2"/>
  <c r="I232"/>
  <c r="Y232"/>
  <c r="AD231" i="1"/>
  <c r="N231" i="2"/>
  <c r="Y231"/>
  <c r="AO232"/>
  <c r="AD236" i="1"/>
  <c r="N236" i="2"/>
  <c r="AD240" i="1"/>
  <c r="N240" i="2"/>
  <c r="AD244" i="1"/>
  <c r="N244" i="2"/>
  <c r="AD248" i="1"/>
  <c r="N248" i="2"/>
  <c r="I248"/>
  <c r="Y248"/>
  <c r="AO248"/>
  <c r="AD252" i="1"/>
  <c r="N252" i="2"/>
  <c r="AD256" i="1"/>
  <c r="N256" i="2"/>
  <c r="AD260" i="1"/>
  <c r="N260" i="2"/>
  <c r="AD264" i="1"/>
  <c r="N264" i="2"/>
  <c r="I264"/>
  <c r="Y264"/>
  <c r="AD272" i="1"/>
  <c r="N272" i="2"/>
  <c r="V20"/>
  <c r="AL20"/>
  <c r="I52"/>
  <c r="V52"/>
  <c r="AL52"/>
  <c r="I84"/>
  <c r="V84"/>
  <c r="AL84"/>
  <c r="S10"/>
  <c r="AI11"/>
  <c r="I41"/>
  <c r="U41"/>
  <c r="N44" i="1"/>
  <c r="B44" i="2"/>
  <c r="L44"/>
  <c r="I57"/>
  <c r="U57"/>
  <c r="N60" i="1"/>
  <c r="B60" i="2"/>
  <c r="L60"/>
  <c r="N68" i="1"/>
  <c r="B68" i="2"/>
  <c r="L68"/>
  <c r="I68"/>
  <c r="W68"/>
  <c r="AM68"/>
  <c r="N100" i="1"/>
  <c r="B100" i="2"/>
  <c r="I100"/>
  <c r="U100"/>
  <c r="AK100"/>
  <c r="L100"/>
  <c r="N108" i="1"/>
  <c r="B108" i="2"/>
  <c r="L108"/>
  <c r="N172" i="1"/>
  <c r="B172" i="2"/>
  <c r="L172"/>
  <c r="N188" i="1"/>
  <c r="B188" i="2"/>
  <c r="L188"/>
  <c r="I209"/>
  <c r="U209"/>
  <c r="N212" i="1"/>
  <c r="B212" i="2"/>
  <c r="L212"/>
  <c r="N228" i="1"/>
  <c r="B228" i="2"/>
  <c r="I228"/>
  <c r="U228"/>
  <c r="AK228"/>
  <c r="L228"/>
  <c r="I249"/>
  <c r="U249"/>
  <c r="N252" i="1"/>
  <c r="B252" i="2"/>
  <c r="L252"/>
  <c r="N260" i="1"/>
  <c r="B260" i="2"/>
  <c r="L260"/>
  <c r="AD263" i="1"/>
  <c r="N263" i="2"/>
  <c r="Z263" i="1"/>
  <c r="M263" i="2"/>
  <c r="I263"/>
  <c r="X263"/>
  <c r="Z6" i="1"/>
  <c r="M6" i="2"/>
  <c r="Z12" i="1"/>
  <c r="M12" i="2"/>
  <c r="Z16" i="1"/>
  <c r="M16" i="2"/>
  <c r="Z32" i="1"/>
  <c r="M32" i="2"/>
  <c r="AD202" i="1"/>
  <c r="N202" i="2"/>
  <c r="AF251"/>
  <c r="AV251"/>
  <c r="AF259"/>
  <c r="AV259"/>
  <c r="AF267"/>
  <c r="AV267"/>
  <c r="V41"/>
  <c r="AL41"/>
  <c r="I137"/>
  <c r="V137"/>
  <c r="AL137"/>
  <c r="V249"/>
  <c r="AL249"/>
  <c r="N5" i="1"/>
  <c r="B5" i="2"/>
  <c r="N8" i="1"/>
  <c r="B8" i="2"/>
  <c r="L8"/>
  <c r="N16" i="1"/>
  <c r="B16" i="2"/>
  <c r="L16"/>
  <c r="AM27"/>
  <c r="N32" i="1"/>
  <c r="B32" i="2"/>
  <c r="L32"/>
  <c r="N45" i="1"/>
  <c r="B45" i="2"/>
  <c r="N48" i="1"/>
  <c r="B48" i="2"/>
  <c r="L48"/>
  <c r="N56" i="1"/>
  <c r="B56" i="2"/>
  <c r="L56"/>
  <c r="I56"/>
  <c r="W56"/>
  <c r="AM56"/>
  <c r="N69" i="1"/>
  <c r="B69" i="2"/>
  <c r="N72" i="1"/>
  <c r="B72" i="2"/>
  <c r="L72"/>
  <c r="I72"/>
  <c r="W72"/>
  <c r="AM72"/>
  <c r="N80" i="1"/>
  <c r="B80" i="2"/>
  <c r="L80"/>
  <c r="N93" i="1"/>
  <c r="B93" i="2"/>
  <c r="N96" i="1"/>
  <c r="B96" i="2"/>
  <c r="L96"/>
  <c r="N109" i="1"/>
  <c r="B109" i="2"/>
  <c r="N112" i="1"/>
  <c r="B112" i="2"/>
  <c r="L112"/>
  <c r="N117" i="1"/>
  <c r="B117" i="2"/>
  <c r="AM123"/>
  <c r="N125" i="1"/>
  <c r="B125" i="2"/>
  <c r="N128" i="1"/>
  <c r="B128" i="2"/>
  <c r="L128"/>
  <c r="AM131"/>
  <c r="N133" i="1"/>
  <c r="B133" i="2"/>
  <c r="N141" i="1"/>
  <c r="B141" i="2"/>
  <c r="N144" i="1"/>
  <c r="B144" i="2"/>
  <c r="L144"/>
  <c r="N149" i="1"/>
  <c r="B149" i="2"/>
  <c r="N152" i="1"/>
  <c r="B152" i="2"/>
  <c r="I152"/>
  <c r="U152"/>
  <c r="AK152"/>
  <c r="L152"/>
  <c r="N157" i="1"/>
  <c r="B157" i="2"/>
  <c r="N160" i="1"/>
  <c r="B160" i="2"/>
  <c r="L160"/>
  <c r="N165" i="1"/>
  <c r="B165" i="2"/>
  <c r="N168" i="1"/>
  <c r="B168" i="2"/>
  <c r="I168"/>
  <c r="U168"/>
  <c r="AK168"/>
  <c r="L168"/>
  <c r="N173" i="1"/>
  <c r="B173" i="2"/>
  <c r="N176" i="1"/>
  <c r="B176" i="2"/>
  <c r="L176"/>
  <c r="N181" i="1"/>
  <c r="B181" i="2"/>
  <c r="N184" i="1"/>
  <c r="B184" i="2"/>
  <c r="I184"/>
  <c r="U184"/>
  <c r="AK184"/>
  <c r="L184"/>
  <c r="N189" i="1"/>
  <c r="B189" i="2"/>
  <c r="N192" i="1"/>
  <c r="B192" i="2"/>
  <c r="L192"/>
  <c r="N197" i="1"/>
  <c r="B197" i="2"/>
  <c r="N200" i="1"/>
  <c r="B200" i="2"/>
  <c r="U200"/>
  <c r="AK200"/>
  <c r="L200"/>
  <c r="N205" i="1"/>
  <c r="B205" i="2"/>
  <c r="N208" i="1"/>
  <c r="B208" i="2"/>
  <c r="L208"/>
  <c r="N213" i="1"/>
  <c r="B213" i="2"/>
  <c r="N216" i="1"/>
  <c r="B216" i="2"/>
  <c r="U216"/>
  <c r="AK216"/>
  <c r="L216"/>
  <c r="N221" i="1"/>
  <c r="B221" i="2"/>
  <c r="N224" i="1"/>
  <c r="B224" i="2"/>
  <c r="L224"/>
  <c r="N229" i="1"/>
  <c r="B229" i="2"/>
  <c r="N232" i="1"/>
  <c r="B232" i="2"/>
  <c r="U232"/>
  <c r="AK232"/>
  <c r="L232"/>
  <c r="N237" i="1"/>
  <c r="B237" i="2"/>
  <c r="N240" i="1"/>
  <c r="B240" i="2"/>
  <c r="L240"/>
  <c r="N245" i="1"/>
  <c r="B245" i="2"/>
  <c r="N248" i="1"/>
  <c r="B248" i="2"/>
  <c r="U248"/>
  <c r="AK248"/>
  <c r="L248"/>
  <c r="N253" i="1"/>
  <c r="B253" i="2"/>
  <c r="N256" i="1"/>
  <c r="B256" i="2"/>
  <c r="L256"/>
  <c r="N261" i="1"/>
  <c r="B261" i="2"/>
  <c r="N264" i="1"/>
  <c r="B264" i="2"/>
  <c r="U264"/>
  <c r="L264"/>
  <c r="N269" i="1"/>
  <c r="B269" i="2"/>
  <c r="N272" i="1"/>
  <c r="B272" i="2"/>
  <c r="I272"/>
  <c r="U272"/>
  <c r="L272"/>
  <c r="Y33"/>
  <c r="AD193" i="1"/>
  <c r="N193" i="2"/>
  <c r="Z193" i="1"/>
  <c r="M193" i="2"/>
  <c r="AD201" i="1"/>
  <c r="N201" i="2"/>
  <c r="Z201" i="1"/>
  <c r="M201" i="2"/>
  <c r="I201"/>
  <c r="X201"/>
  <c r="AD203" i="1"/>
  <c r="N203" i="2"/>
  <c r="Y203"/>
  <c r="Z203" i="1"/>
  <c r="M203" i="2"/>
  <c r="X203"/>
  <c r="AD205" i="1"/>
  <c r="N205" i="2"/>
  <c r="Z205" i="1"/>
  <c r="M205" i="2"/>
  <c r="AD207" i="1"/>
  <c r="N207" i="2"/>
  <c r="Y207"/>
  <c r="Z207" i="1"/>
  <c r="M207" i="2"/>
  <c r="X207"/>
  <c r="AD209" i="1"/>
  <c r="N209" i="2"/>
  <c r="Z209" i="1"/>
  <c r="M209" i="2"/>
  <c r="X209"/>
  <c r="AD211" i="1"/>
  <c r="N211" i="2"/>
  <c r="Y211"/>
  <c r="Z211" i="1"/>
  <c r="M211" i="2"/>
  <c r="X211"/>
  <c r="AD213" i="1"/>
  <c r="N213" i="2"/>
  <c r="Z213" i="1"/>
  <c r="M213" i="2"/>
  <c r="I213"/>
  <c r="X213"/>
  <c r="Z215" i="1"/>
  <c r="M215" i="2"/>
  <c r="X215"/>
  <c r="AD217" i="1"/>
  <c r="N217" i="2"/>
  <c r="Z217" i="1"/>
  <c r="M217" i="2"/>
  <c r="I217"/>
  <c r="X217"/>
  <c r="AD219" i="1"/>
  <c r="N219" i="2"/>
  <c r="Y219"/>
  <c r="Z219" i="1"/>
  <c r="M219" i="2"/>
  <c r="X219"/>
  <c r="AD221" i="1"/>
  <c r="N221" i="2"/>
  <c r="Z221" i="1"/>
  <c r="M221" i="2"/>
  <c r="AD223" i="1"/>
  <c r="N223" i="2"/>
  <c r="Y223"/>
  <c r="Z223" i="1"/>
  <c r="M223" i="2"/>
  <c r="X223"/>
  <c r="AD225" i="1"/>
  <c r="N225" i="2"/>
  <c r="Z225" i="1"/>
  <c r="M225" i="2"/>
  <c r="I225"/>
  <c r="X225"/>
  <c r="AD227" i="1"/>
  <c r="N227" i="2"/>
  <c r="Y227"/>
  <c r="Z227" i="1"/>
  <c r="M227" i="2"/>
  <c r="X227"/>
  <c r="AD229" i="1"/>
  <c r="N229" i="2"/>
  <c r="Z229" i="1"/>
  <c r="M229" i="2"/>
  <c r="I229"/>
  <c r="X229"/>
  <c r="Z231" i="1"/>
  <c r="M231" i="2"/>
  <c r="X231"/>
  <c r="AD233" i="1"/>
  <c r="N233" i="2"/>
  <c r="Z233" i="1"/>
  <c r="M233" i="2"/>
  <c r="X233"/>
  <c r="AD235" i="1"/>
  <c r="N235" i="2"/>
  <c r="Y235"/>
  <c r="Z235" i="1"/>
  <c r="M235" i="2"/>
  <c r="X235"/>
  <c r="AD237" i="1"/>
  <c r="N237" i="2"/>
  <c r="Z237" i="1"/>
  <c r="M237" i="2"/>
  <c r="AD239" i="1"/>
  <c r="N239" i="2"/>
  <c r="Y239"/>
  <c r="Z239" i="1"/>
  <c r="M239" i="2"/>
  <c r="X239"/>
  <c r="AD241" i="1"/>
  <c r="N241" i="2"/>
  <c r="Z241" i="1"/>
  <c r="M241" i="2"/>
  <c r="I241"/>
  <c r="X241"/>
  <c r="AD243" i="1"/>
  <c r="N243" i="2"/>
  <c r="Y243"/>
  <c r="Z243" i="1"/>
  <c r="M243" i="2"/>
  <c r="X243"/>
  <c r="AD251" i="1"/>
  <c r="N251" i="2"/>
  <c r="Y251"/>
  <c r="Z251" i="1"/>
  <c r="M251" i="2"/>
  <c r="X251"/>
  <c r="AD259" i="1"/>
  <c r="N259" i="2"/>
  <c r="Z259" i="1"/>
  <c r="M259" i="2"/>
  <c r="AD267" i="1"/>
  <c r="N267" i="2"/>
  <c r="Z267" i="1"/>
  <c r="M267" i="2"/>
  <c r="Z5" i="1"/>
  <c r="M5" i="2"/>
  <c r="Z7" i="1"/>
  <c r="M7" i="2"/>
  <c r="Z9" i="1"/>
  <c r="M9" i="2"/>
  <c r="X9"/>
  <c r="Z11" i="1"/>
  <c r="M11" i="2"/>
  <c r="X11"/>
  <c r="Z13" i="1"/>
  <c r="M13" i="2"/>
  <c r="Z15" i="1"/>
  <c r="M15" i="2"/>
  <c r="X15"/>
  <c r="Z17" i="1"/>
  <c r="M17" i="2"/>
  <c r="Z19" i="1"/>
  <c r="M19" i="2"/>
  <c r="X19"/>
  <c r="Z21" i="1"/>
  <c r="M21" i="2"/>
  <c r="Z25" i="1"/>
  <c r="M25" i="2"/>
  <c r="Z33" i="1"/>
  <c r="M33" i="2"/>
  <c r="Z37" i="1"/>
  <c r="M37" i="2"/>
  <c r="I37"/>
  <c r="X37"/>
  <c r="Z196" i="1"/>
  <c r="M196" i="2"/>
  <c r="Z204" i="1"/>
  <c r="M204" i="2"/>
  <c r="AE211"/>
  <c r="AU211"/>
  <c r="AE214"/>
  <c r="AU214"/>
  <c r="Z212" i="1"/>
  <c r="M212" i="2"/>
  <c r="AE219"/>
  <c r="AU219"/>
  <c r="AE222"/>
  <c r="AU222"/>
  <c r="Z220" i="1"/>
  <c r="M220" i="2"/>
  <c r="I220"/>
  <c r="X220"/>
  <c r="AN220"/>
  <c r="AE227"/>
  <c r="AU227"/>
  <c r="AE230"/>
  <c r="AU230"/>
  <c r="Z228" i="1"/>
  <c r="M228" i="2"/>
  <c r="AE235"/>
  <c r="AU235"/>
  <c r="AE238"/>
  <c r="AU238"/>
  <c r="Z236" i="1"/>
  <c r="M236" i="2"/>
  <c r="AE243"/>
  <c r="AU243"/>
  <c r="AE246"/>
  <c r="AU246"/>
  <c r="AE251"/>
  <c r="AU251"/>
  <c r="AE254"/>
  <c r="AU254"/>
  <c r="I252"/>
  <c r="X252"/>
  <c r="AN252"/>
  <c r="AE259"/>
  <c r="AU259"/>
  <c r="AE262"/>
  <c r="AU262"/>
  <c r="AE267"/>
  <c r="AU267"/>
  <c r="AE270"/>
  <c r="AU270"/>
  <c r="AC9" i="1"/>
  <c r="AF13" i="2"/>
  <c r="AV13"/>
  <c r="AC17" i="1"/>
  <c r="AF21" i="2"/>
  <c r="AV21"/>
  <c r="AC25" i="1"/>
  <c r="AF29" i="2"/>
  <c r="AV29"/>
  <c r="AC33" i="1"/>
  <c r="AF37" i="2"/>
  <c r="AV37"/>
  <c r="AF197"/>
  <c r="AV197"/>
  <c r="AF205"/>
  <c r="AV205"/>
  <c r="AF213"/>
  <c r="AV213"/>
  <c r="AF217"/>
  <c r="AV217"/>
  <c r="AF221"/>
  <c r="AV221"/>
  <c r="AF225"/>
  <c r="AV225"/>
  <c r="AF229"/>
  <c r="AV229"/>
  <c r="AF233"/>
  <c r="AV233"/>
  <c r="AF237"/>
  <c r="AV237"/>
  <c r="AF241"/>
  <c r="AV241"/>
  <c r="AF245"/>
  <c r="AV245"/>
  <c r="AB10"/>
  <c r="AR10"/>
  <c r="AB12"/>
  <c r="AR12"/>
  <c r="AB14"/>
  <c r="AR14"/>
  <c r="AB16"/>
  <c r="AR16"/>
  <c r="AB18"/>
  <c r="AR18"/>
  <c r="AB20"/>
  <c r="AR20"/>
  <c r="AB22"/>
  <c r="AR22"/>
  <c r="AB24"/>
  <c r="AR24"/>
  <c r="AB26"/>
  <c r="AR26"/>
  <c r="AB28"/>
  <c r="AR28"/>
  <c r="AB30"/>
  <c r="AR30"/>
  <c r="AB32"/>
  <c r="AR32"/>
  <c r="AB34"/>
  <c r="AR34"/>
  <c r="AB36"/>
  <c r="AR36"/>
  <c r="AB38"/>
  <c r="AR38"/>
  <c r="AB40"/>
  <c r="AR40"/>
  <c r="AB42"/>
  <c r="AR42"/>
  <c r="AB44"/>
  <c r="AR44"/>
  <c r="AB46"/>
  <c r="AR46"/>
  <c r="AB48"/>
  <c r="AR48"/>
  <c r="AB50"/>
  <c r="AR50"/>
  <c r="AB52"/>
  <c r="AR52"/>
  <c r="AB54"/>
  <c r="AR54"/>
  <c r="AB56"/>
  <c r="AR56"/>
  <c r="AB58"/>
  <c r="AR58"/>
  <c r="AB60"/>
  <c r="AR60"/>
  <c r="AB62"/>
  <c r="AR62"/>
  <c r="AB64"/>
  <c r="AR64"/>
  <c r="AB66"/>
  <c r="AR66"/>
  <c r="AB68"/>
  <c r="AR68"/>
  <c r="AB70"/>
  <c r="AR70"/>
  <c r="AB72"/>
  <c r="AR72"/>
  <c r="AB74"/>
  <c r="AR74"/>
  <c r="AB76"/>
  <c r="AR76"/>
  <c r="AB78"/>
  <c r="AR78"/>
  <c r="AB80"/>
  <c r="AR80"/>
  <c r="AB82"/>
  <c r="AR82"/>
  <c r="AB84"/>
  <c r="AR84"/>
  <c r="AB86"/>
  <c r="AR86"/>
  <c r="AB88"/>
  <c r="AR88"/>
  <c r="AB90"/>
  <c r="AR90"/>
  <c r="AB92"/>
  <c r="AR92"/>
  <c r="AB94"/>
  <c r="AR94"/>
  <c r="AB96"/>
  <c r="AR96"/>
  <c r="AB98"/>
  <c r="AR98"/>
  <c r="AB100"/>
  <c r="AR100"/>
  <c r="AB102"/>
  <c r="AR102"/>
  <c r="AB104"/>
  <c r="AR104"/>
  <c r="AB106"/>
  <c r="AR106"/>
  <c r="AB108"/>
  <c r="AR108"/>
  <c r="AB110"/>
  <c r="AR110"/>
  <c r="AB112"/>
  <c r="AR112"/>
  <c r="AB114"/>
  <c r="AR114"/>
  <c r="AB116"/>
  <c r="AR116"/>
  <c r="AB118"/>
  <c r="AR118"/>
  <c r="AB120"/>
  <c r="AR120"/>
  <c r="AB122"/>
  <c r="AR122"/>
  <c r="AB124"/>
  <c r="AR124"/>
  <c r="AB126"/>
  <c r="AR126"/>
  <c r="AB128"/>
  <c r="AR128"/>
  <c r="AB130"/>
  <c r="AR130"/>
  <c r="AB132"/>
  <c r="AR132"/>
  <c r="AB134"/>
  <c r="AR134"/>
  <c r="AB136"/>
  <c r="AR136"/>
  <c r="AB138"/>
  <c r="AR138"/>
  <c r="AB140"/>
  <c r="AR140"/>
  <c r="AB143"/>
  <c r="AR143"/>
  <c r="AC13"/>
  <c r="AC21"/>
  <c r="AC29"/>
  <c r="AC37"/>
  <c r="AC45"/>
  <c r="AC53"/>
  <c r="AC61"/>
  <c r="AC69"/>
  <c r="AC77"/>
  <c r="AC85"/>
  <c r="I124"/>
  <c r="Z124"/>
  <c r="AP124"/>
  <c r="Z132"/>
  <c r="AP132"/>
  <c r="I136"/>
  <c r="Z136"/>
  <c r="AP136"/>
  <c r="I140"/>
  <c r="Z140"/>
  <c r="AP140"/>
  <c r="Z148"/>
  <c r="AP148"/>
  <c r="Z152"/>
  <c r="AP152"/>
  <c r="Z156"/>
  <c r="AP156"/>
  <c r="I164"/>
  <c r="Z164"/>
  <c r="AP164"/>
  <c r="Z168"/>
  <c r="AP168"/>
  <c r="I172"/>
  <c r="Z172"/>
  <c r="AP172"/>
  <c r="I180"/>
  <c r="Z180"/>
  <c r="AP180"/>
  <c r="Z184"/>
  <c r="AP184"/>
  <c r="I188"/>
  <c r="Z188"/>
  <c r="AP188"/>
  <c r="Z196"/>
  <c r="AP196"/>
  <c r="Z200"/>
  <c r="AP200"/>
  <c r="Z204"/>
  <c r="AP204"/>
  <c r="I212"/>
  <c r="Z212"/>
  <c r="AP212"/>
  <c r="Z216"/>
  <c r="AP216"/>
  <c r="Z220"/>
  <c r="AP220"/>
  <c r="Z228"/>
  <c r="AP228"/>
  <c r="Z232"/>
  <c r="AP232"/>
  <c r="I236"/>
  <c r="Z236"/>
  <c r="AP236"/>
  <c r="Z244"/>
  <c r="AP244"/>
  <c r="Z248"/>
  <c r="AP248"/>
  <c r="Z252"/>
  <c r="AP252"/>
  <c r="Z264"/>
  <c r="Z272"/>
  <c r="V10"/>
  <c r="AL10"/>
  <c r="V18"/>
  <c r="AL18"/>
  <c r="V26"/>
  <c r="AL26"/>
  <c r="V34"/>
  <c r="AL34"/>
  <c r="V42"/>
  <c r="AL42"/>
  <c r="V50"/>
  <c r="AL50"/>
  <c r="V58"/>
  <c r="AL58"/>
  <c r="V66"/>
  <c r="AL66"/>
  <c r="V74"/>
  <c r="AL74"/>
  <c r="V82"/>
  <c r="AL82"/>
  <c r="V90"/>
  <c r="AL90"/>
  <c r="V100"/>
  <c r="AL100"/>
  <c r="I104"/>
  <c r="V104"/>
  <c r="AL104"/>
  <c r="I108"/>
  <c r="V108"/>
  <c r="AL108"/>
  <c r="V116"/>
  <c r="AL116"/>
  <c r="I120"/>
  <c r="V120"/>
  <c r="AL120"/>
  <c r="V124"/>
  <c r="AL124"/>
  <c r="V132"/>
  <c r="AL132"/>
  <c r="V136"/>
  <c r="AL136"/>
  <c r="V140"/>
  <c r="AL140"/>
  <c r="V148"/>
  <c r="AL148"/>
  <c r="V152"/>
  <c r="AL152"/>
  <c r="V156"/>
  <c r="AL156"/>
  <c r="V164"/>
  <c r="AL164"/>
  <c r="V168"/>
  <c r="AL168"/>
  <c r="V172"/>
  <c r="AL172"/>
  <c r="V180"/>
  <c r="AL180"/>
  <c r="V184"/>
  <c r="AL184"/>
  <c r="V188"/>
  <c r="AL188"/>
  <c r="V196"/>
  <c r="AL196"/>
  <c r="V200"/>
  <c r="AL200"/>
  <c r="V204"/>
  <c r="AL204"/>
  <c r="V212"/>
  <c r="AL212"/>
  <c r="V216"/>
  <c r="AL216"/>
  <c r="V220"/>
  <c r="AL220"/>
  <c r="V228"/>
  <c r="AL228"/>
  <c r="V232"/>
  <c r="AL232"/>
  <c r="V236"/>
  <c r="AL236"/>
  <c r="V244"/>
  <c r="AL244"/>
  <c r="V248"/>
  <c r="AL248"/>
  <c r="V252"/>
  <c r="AL252"/>
  <c r="V264"/>
  <c r="AL264"/>
  <c r="V272"/>
  <c r="AL272"/>
  <c r="AC9"/>
  <c r="AC17"/>
  <c r="AC25"/>
  <c r="AC24"/>
  <c r="AS25"/>
  <c r="AC33"/>
  <c r="AC41"/>
  <c r="AC40"/>
  <c r="AS41"/>
  <c r="AC49"/>
  <c r="AC57"/>
  <c r="AC56"/>
  <c r="AS57"/>
  <c r="AC65"/>
  <c r="AC73"/>
  <c r="AC72"/>
  <c r="AS73"/>
  <c r="AC81"/>
  <c r="AC89"/>
  <c r="AC88"/>
  <c r="AS89"/>
  <c r="I17"/>
  <c r="Z17"/>
  <c r="I25"/>
  <c r="Z25"/>
  <c r="Z33"/>
  <c r="Z41"/>
  <c r="I49"/>
  <c r="Z49"/>
  <c r="Z57"/>
  <c r="I65"/>
  <c r="Z65"/>
  <c r="I73"/>
  <c r="Z73"/>
  <c r="Z81"/>
  <c r="Z89"/>
  <c r="I97"/>
  <c r="Z97"/>
  <c r="I105"/>
  <c r="Z105"/>
  <c r="I113"/>
  <c r="Z113"/>
  <c r="Z121"/>
  <c r="I129"/>
  <c r="Z129"/>
  <c r="Z137"/>
  <c r="AP137"/>
  <c r="Z145"/>
  <c r="I153"/>
  <c r="Z153"/>
  <c r="AP153"/>
  <c r="Z161"/>
  <c r="I169"/>
  <c r="Z169"/>
  <c r="AP169"/>
  <c r="Z177"/>
  <c r="I185"/>
  <c r="Z185"/>
  <c r="AP185"/>
  <c r="I193"/>
  <c r="Z193"/>
  <c r="Z201"/>
  <c r="AP201"/>
  <c r="Z209"/>
  <c r="Z217"/>
  <c r="AP217"/>
  <c r="Z225"/>
  <c r="Z233"/>
  <c r="AP233"/>
  <c r="Z241"/>
  <c r="Z249"/>
  <c r="AP249"/>
  <c r="Z257"/>
  <c r="I265"/>
  <c r="Z265"/>
  <c r="AP265"/>
  <c r="I273"/>
  <c r="Z273"/>
  <c r="AP273"/>
  <c r="AB142"/>
  <c r="AR142"/>
  <c r="AB146"/>
  <c r="AR146"/>
  <c r="AB148"/>
  <c r="AR148"/>
  <c r="AB150"/>
  <c r="AR150"/>
  <c r="AB152"/>
  <c r="AR152"/>
  <c r="AB154"/>
  <c r="AR154"/>
  <c r="AB156"/>
  <c r="AR156"/>
  <c r="AB158"/>
  <c r="AR158"/>
  <c r="AB160"/>
  <c r="AR160"/>
  <c r="AB162"/>
  <c r="AR162"/>
  <c r="AB164"/>
  <c r="AR164"/>
  <c r="AB166"/>
  <c r="AR166"/>
  <c r="AB168"/>
  <c r="AR168"/>
  <c r="AB170"/>
  <c r="AR170"/>
  <c r="AB172"/>
  <c r="AR172"/>
  <c r="AB174"/>
  <c r="AR174"/>
  <c r="AB176"/>
  <c r="AR176"/>
  <c r="AB178"/>
  <c r="AR178"/>
  <c r="AB180"/>
  <c r="AR180"/>
  <c r="AB182"/>
  <c r="AR182"/>
  <c r="AB184"/>
  <c r="AR184"/>
  <c r="AB186"/>
  <c r="AR186"/>
  <c r="AB188"/>
  <c r="AR188"/>
  <c r="AB190"/>
  <c r="AR190"/>
  <c r="AB192"/>
  <c r="AR192"/>
  <c r="AB194"/>
  <c r="AR194"/>
  <c r="AB196"/>
  <c r="AR196"/>
  <c r="AB198"/>
  <c r="AR198"/>
  <c r="AB200"/>
  <c r="AR200"/>
  <c r="AB202"/>
  <c r="AR202"/>
  <c r="AB204"/>
  <c r="AR204"/>
  <c r="AB206"/>
  <c r="AR206"/>
  <c r="AB208"/>
  <c r="AR208"/>
  <c r="AB210"/>
  <c r="AR210"/>
  <c r="AB212"/>
  <c r="AR212"/>
  <c r="AB214"/>
  <c r="AR214"/>
  <c r="AB216"/>
  <c r="AR216"/>
  <c r="AB218"/>
  <c r="AR218"/>
  <c r="AB220"/>
  <c r="AR220"/>
  <c r="AB222"/>
  <c r="AR222"/>
  <c r="AB224"/>
  <c r="AR224"/>
  <c r="AB226"/>
  <c r="AR226"/>
  <c r="AB228"/>
  <c r="AR228"/>
  <c r="AB230"/>
  <c r="AR230"/>
  <c r="AB232"/>
  <c r="AR232"/>
  <c r="AB234"/>
  <c r="AR234"/>
  <c r="AB236"/>
  <c r="AR236"/>
  <c r="AB238"/>
  <c r="AR238"/>
  <c r="AB240"/>
  <c r="AR240"/>
  <c r="AB242"/>
  <c r="AR242"/>
  <c r="AB244"/>
  <c r="AR244"/>
  <c r="AB246"/>
  <c r="AR246"/>
  <c r="AB248"/>
  <c r="AR248"/>
  <c r="AB250"/>
  <c r="AR250"/>
  <c r="AB252"/>
  <c r="AR252"/>
  <c r="AB254"/>
  <c r="AR254"/>
  <c r="AB256"/>
  <c r="AR256"/>
  <c r="AB258"/>
  <c r="AR258"/>
  <c r="AB260"/>
  <c r="AR260"/>
  <c r="AB262"/>
  <c r="AR262"/>
  <c r="AB264"/>
  <c r="AR264"/>
  <c r="AB266"/>
  <c r="AR266"/>
  <c r="AB268"/>
  <c r="AR268"/>
  <c r="AB270"/>
  <c r="AR270"/>
  <c r="AB272"/>
  <c r="AR272"/>
  <c r="AB274"/>
  <c r="AR274"/>
  <c r="AC10"/>
  <c r="AC14"/>
  <c r="AS14"/>
  <c r="AC18"/>
  <c r="AS18"/>
  <c r="AC22"/>
  <c r="AS22"/>
  <c r="AC26"/>
  <c r="AC30"/>
  <c r="AS30"/>
  <c r="AC34"/>
  <c r="AS34"/>
  <c r="AC38"/>
  <c r="AS38"/>
  <c r="AC42"/>
  <c r="AC46"/>
  <c r="AS46"/>
  <c r="AC50"/>
  <c r="AS50"/>
  <c r="AC54"/>
  <c r="AS54"/>
  <c r="AC58"/>
  <c r="AC62"/>
  <c r="AS62"/>
  <c r="AC66"/>
  <c r="AS66"/>
  <c r="AC70"/>
  <c r="AS70"/>
  <c r="AC74"/>
  <c r="AC78"/>
  <c r="AS78"/>
  <c r="AC82"/>
  <c r="AS82"/>
  <c r="AC86"/>
  <c r="AS86"/>
  <c r="AC90"/>
  <c r="AC94"/>
  <c r="AC93"/>
  <c r="AS94"/>
  <c r="AC98"/>
  <c r="AC97"/>
  <c r="AS98"/>
  <c r="AC102"/>
  <c r="AC106"/>
  <c r="AC110"/>
  <c r="AC109"/>
  <c r="AS110"/>
  <c r="AC114"/>
  <c r="AC113"/>
  <c r="AS114"/>
  <c r="AC118"/>
  <c r="AC122"/>
  <c r="AC126"/>
  <c r="AC125"/>
  <c r="AS126"/>
  <c r="AC130"/>
  <c r="AC129"/>
  <c r="AS130"/>
  <c r="AC134"/>
  <c r="AC138"/>
  <c r="AC142"/>
  <c r="AC141"/>
  <c r="AS142"/>
  <c r="AC146"/>
  <c r="AC145"/>
  <c r="AS146"/>
  <c r="AC150"/>
  <c r="AC154"/>
  <c r="AC158"/>
  <c r="AC157"/>
  <c r="AS158"/>
  <c r="AC162"/>
  <c r="AC161"/>
  <c r="AS162"/>
  <c r="AC166"/>
  <c r="AC170"/>
  <c r="AC174"/>
  <c r="AC173"/>
  <c r="AS174"/>
  <c r="AC178"/>
  <c r="AC177"/>
  <c r="AS178"/>
  <c r="AC182"/>
  <c r="AC186"/>
  <c r="AC190"/>
  <c r="AC189"/>
  <c r="AS190"/>
  <c r="AC194"/>
  <c r="AC193"/>
  <c r="AS194"/>
  <c r="AC198"/>
  <c r="AC202"/>
  <c r="AC206"/>
  <c r="AC205"/>
  <c r="AS206"/>
  <c r="AC210"/>
  <c r="AC209"/>
  <c r="AS210"/>
  <c r="AC214"/>
  <c r="AC218"/>
  <c r="AC222"/>
  <c r="AC221"/>
  <c r="AS222"/>
  <c r="AC226"/>
  <c r="AC225"/>
  <c r="AS226"/>
  <c r="AC230"/>
  <c r="AC234"/>
  <c r="AC238"/>
  <c r="AC237"/>
  <c r="AS238"/>
  <c r="AC242"/>
  <c r="AC241"/>
  <c r="AS242"/>
  <c r="AC246"/>
  <c r="AC250"/>
  <c r="AC254"/>
  <c r="AC253"/>
  <c r="AS254"/>
  <c r="AC258"/>
  <c r="AC257"/>
  <c r="AS258"/>
  <c r="AC262"/>
  <c r="AC266"/>
  <c r="AC270"/>
  <c r="AC269"/>
  <c r="AS270"/>
  <c r="AC274"/>
  <c r="AC273"/>
  <c r="AS274"/>
  <c r="AC101"/>
  <c r="AC100"/>
  <c r="AS101"/>
  <c r="AC105"/>
  <c r="AC117"/>
  <c r="AC116"/>
  <c r="AS117"/>
  <c r="AC121"/>
  <c r="AC133"/>
  <c r="AC132"/>
  <c r="AS133"/>
  <c r="AC137"/>
  <c r="AC149"/>
  <c r="AC148"/>
  <c r="AS149"/>
  <c r="AC153"/>
  <c r="AC165"/>
  <c r="AC164"/>
  <c r="AS165"/>
  <c r="AC169"/>
  <c r="AC181"/>
  <c r="AC180"/>
  <c r="AS181"/>
  <c r="AC185"/>
  <c r="AC197"/>
  <c r="AC196"/>
  <c r="AS197"/>
  <c r="AC201"/>
  <c r="AC213"/>
  <c r="AC212"/>
  <c r="AS213"/>
  <c r="AC217"/>
  <c r="AC229"/>
  <c r="AC228"/>
  <c r="AS229"/>
  <c r="AC233"/>
  <c r="AC245"/>
  <c r="AC244"/>
  <c r="AS245"/>
  <c r="AC249"/>
  <c r="AC261"/>
  <c r="AC260"/>
  <c r="AS261"/>
  <c r="AC265"/>
  <c r="AA9"/>
  <c r="AA11"/>
  <c r="AA15"/>
  <c r="AA17"/>
  <c r="AA19"/>
  <c r="I21"/>
  <c r="AA21"/>
  <c r="AA23"/>
  <c r="AA25"/>
  <c r="AA27"/>
  <c r="AA31"/>
  <c r="AA33"/>
  <c r="AA35"/>
  <c r="AA37"/>
  <c r="AA39"/>
  <c r="AA41"/>
  <c r="AA43"/>
  <c r="AA47"/>
  <c r="AA49"/>
  <c r="AA51"/>
  <c r="I53"/>
  <c r="AA53"/>
  <c r="AA55"/>
  <c r="AA57"/>
  <c r="AA59"/>
  <c r="AA63"/>
  <c r="AA65"/>
  <c r="AA67"/>
  <c r="I69"/>
  <c r="AA69"/>
  <c r="AA71"/>
  <c r="AA73"/>
  <c r="AA75"/>
  <c r="AA79"/>
  <c r="AA81"/>
  <c r="AA83"/>
  <c r="I85"/>
  <c r="AA85"/>
  <c r="AA87"/>
  <c r="AA89"/>
  <c r="AA91"/>
  <c r="AA95"/>
  <c r="AA97"/>
  <c r="AA99"/>
  <c r="I101"/>
  <c r="AA101"/>
  <c r="AA103"/>
  <c r="AA105"/>
  <c r="AA107"/>
  <c r="AA111"/>
  <c r="AA113"/>
  <c r="AA115"/>
  <c r="I117"/>
  <c r="AA117"/>
  <c r="AA119"/>
  <c r="AA121"/>
  <c r="AA123"/>
  <c r="AA127"/>
  <c r="AA129"/>
  <c r="AA131"/>
  <c r="I133"/>
  <c r="AA133"/>
  <c r="AA135"/>
  <c r="AA137"/>
  <c r="AA139"/>
  <c r="AA143"/>
  <c r="AA145"/>
  <c r="AA147"/>
  <c r="I149"/>
  <c r="AA149"/>
  <c r="AA151"/>
  <c r="AA153"/>
  <c r="AA155"/>
  <c r="AA159"/>
  <c r="AA161"/>
  <c r="AA163"/>
  <c r="I165"/>
  <c r="AA165"/>
  <c r="AA167"/>
  <c r="AA169"/>
  <c r="AA171"/>
  <c r="AC12"/>
  <c r="AC11"/>
  <c r="AS12"/>
  <c r="AC16"/>
  <c r="AC20"/>
  <c r="AC28"/>
  <c r="AC27"/>
  <c r="AS28"/>
  <c r="AC32"/>
  <c r="AC36"/>
  <c r="AC44"/>
  <c r="AC43"/>
  <c r="AS44"/>
  <c r="AC48"/>
  <c r="AC52"/>
  <c r="AC60"/>
  <c r="AC59"/>
  <c r="AS60"/>
  <c r="AC64"/>
  <c r="AC68"/>
  <c r="AC76"/>
  <c r="AC75"/>
  <c r="AS76"/>
  <c r="AC80"/>
  <c r="AC84"/>
  <c r="AC92"/>
  <c r="AC91"/>
  <c r="AS92"/>
  <c r="AC96"/>
  <c r="AC104"/>
  <c r="AC108"/>
  <c r="AC107"/>
  <c r="AS108"/>
  <c r="AC112"/>
  <c r="AC120"/>
  <c r="AC124"/>
  <c r="AC123"/>
  <c r="AS124"/>
  <c r="AC128"/>
  <c r="AC136"/>
  <c r="AC140"/>
  <c r="AC139"/>
  <c r="AS140"/>
  <c r="AC144"/>
  <c r="AC152"/>
  <c r="AC156"/>
  <c r="AC155"/>
  <c r="AS156"/>
  <c r="AC160"/>
  <c r="AC168"/>
  <c r="AC172"/>
  <c r="AC171"/>
  <c r="AS172"/>
  <c r="AC176"/>
  <c r="AC184"/>
  <c r="AC188"/>
  <c r="AC187"/>
  <c r="AS188"/>
  <c r="AC192"/>
  <c r="AC200"/>
  <c r="AC204"/>
  <c r="AC203"/>
  <c r="AS204"/>
  <c r="AC208"/>
  <c r="AC216"/>
  <c r="AC220"/>
  <c r="AC219"/>
  <c r="AS220"/>
  <c r="AC224"/>
  <c r="AC232"/>
  <c r="AC236"/>
  <c r="AC235"/>
  <c r="AS236"/>
  <c r="AC240"/>
  <c r="AC248"/>
  <c r="AC252"/>
  <c r="AC251"/>
  <c r="AS252"/>
  <c r="AC256"/>
  <c r="AC264"/>
  <c r="AC268"/>
  <c r="AC267"/>
  <c r="AS268"/>
  <c r="AC272"/>
  <c r="AS11"/>
  <c r="AC15"/>
  <c r="AC19"/>
  <c r="AS19"/>
  <c r="AC23"/>
  <c r="AS27"/>
  <c r="AC31"/>
  <c r="AC35"/>
  <c r="AS35"/>
  <c r="AC39"/>
  <c r="AS43"/>
  <c r="AC47"/>
  <c r="AC51"/>
  <c r="AS51"/>
  <c r="AC55"/>
  <c r="AS59"/>
  <c r="AC63"/>
  <c r="AC67"/>
  <c r="AS67"/>
  <c r="AC71"/>
  <c r="AS75"/>
  <c r="AC79"/>
  <c r="AC83"/>
  <c r="AS83"/>
  <c r="AC87"/>
  <c r="AS91"/>
  <c r="AC95"/>
  <c r="AC99"/>
  <c r="AS99"/>
  <c r="AC103"/>
  <c r="AS107"/>
  <c r="AC111"/>
  <c r="AC115"/>
  <c r="AS115"/>
  <c r="AC119"/>
  <c r="AS123"/>
  <c r="AC127"/>
  <c r="AC131"/>
  <c r="AS131"/>
  <c r="AC135"/>
  <c r="AS139"/>
  <c r="AC143"/>
  <c r="AC147"/>
  <c r="AS147"/>
  <c r="AC151"/>
  <c r="AS155"/>
  <c r="AC159"/>
  <c r="AC163"/>
  <c r="AS163"/>
  <c r="AC167"/>
  <c r="AS171"/>
  <c r="AC175"/>
  <c r="AC179"/>
  <c r="AS179"/>
  <c r="AC183"/>
  <c r="AS187"/>
  <c r="AC191"/>
  <c r="AC195"/>
  <c r="AS195"/>
  <c r="AC199"/>
  <c r="AS203"/>
  <c r="AC207"/>
  <c r="AC211"/>
  <c r="AS211"/>
  <c r="AC215"/>
  <c r="AS219"/>
  <c r="AC223"/>
  <c r="AC227"/>
  <c r="AS227"/>
  <c r="AC231"/>
  <c r="AS235"/>
  <c r="AC239"/>
  <c r="AC243"/>
  <c r="AS243"/>
  <c r="AC247"/>
  <c r="AS251"/>
  <c r="AC255"/>
  <c r="AC259"/>
  <c r="AS259"/>
  <c r="AC263"/>
  <c r="AS267"/>
  <c r="AC271"/>
  <c r="I174"/>
  <c r="AA174"/>
  <c r="AA175"/>
  <c r="AA179"/>
  <c r="AA183"/>
  <c r="AA184"/>
  <c r="AQ184"/>
  <c r="AA187"/>
  <c r="I190"/>
  <c r="AA190"/>
  <c r="AA191"/>
  <c r="AA195"/>
  <c r="AA199"/>
  <c r="AA200"/>
  <c r="AA203"/>
  <c r="AA207"/>
  <c r="AA209"/>
  <c r="AA211"/>
  <c r="AA213"/>
  <c r="AA215"/>
  <c r="AA217"/>
  <c r="AA219"/>
  <c r="AA223"/>
  <c r="AA225"/>
  <c r="AA227"/>
  <c r="AA229"/>
  <c r="AA231"/>
  <c r="AA233"/>
  <c r="AA235"/>
  <c r="AA239"/>
  <c r="AA241"/>
  <c r="AA243"/>
  <c r="I245"/>
  <c r="AA245"/>
  <c r="AA247"/>
  <c r="AA249"/>
  <c r="AA251"/>
  <c r="AA255"/>
  <c r="AA257"/>
  <c r="I261"/>
  <c r="AA261"/>
  <c r="AA263"/>
  <c r="AA265"/>
  <c r="AA271"/>
  <c r="AA273"/>
  <c r="S100"/>
  <c r="AI100"/>
  <c r="S132"/>
  <c r="AI132"/>
  <c r="S164"/>
  <c r="AI164"/>
  <c r="S196"/>
  <c r="AI196"/>
  <c r="S228"/>
  <c r="AI228"/>
  <c r="T17"/>
  <c r="T49"/>
  <c r="T81"/>
  <c r="T113"/>
  <c r="T145"/>
  <c r="T177"/>
  <c r="T209"/>
  <c r="T241"/>
  <c r="T271"/>
  <c r="T10"/>
  <c r="AJ10"/>
  <c r="T26"/>
  <c r="T42"/>
  <c r="AJ43"/>
  <c r="T58"/>
  <c r="AJ59"/>
  <c r="T74"/>
  <c r="AJ75"/>
  <c r="T90"/>
  <c r="T106"/>
  <c r="AJ107"/>
  <c r="T122"/>
  <c r="T138"/>
  <c r="AJ139"/>
  <c r="T154"/>
  <c r="AJ155"/>
  <c r="T170"/>
  <c r="AJ171"/>
  <c r="T186"/>
  <c r="AJ187"/>
  <c r="T202"/>
  <c r="AJ203"/>
  <c r="T218"/>
  <c r="T234"/>
  <c r="AJ235"/>
  <c r="T250"/>
  <c r="AJ251"/>
  <c r="T274"/>
  <c r="T12"/>
  <c r="AJ12"/>
  <c r="I16"/>
  <c r="S16"/>
  <c r="AI16"/>
  <c r="S20"/>
  <c r="AI20"/>
  <c r="I24"/>
  <c r="S24"/>
  <c r="AI24"/>
  <c r="I28"/>
  <c r="T28"/>
  <c r="AJ28"/>
  <c r="I32"/>
  <c r="S32"/>
  <c r="AI32"/>
  <c r="S36"/>
  <c r="AI36"/>
  <c r="I40"/>
  <c r="S40"/>
  <c r="AI40"/>
  <c r="I44"/>
  <c r="T44"/>
  <c r="AJ44"/>
  <c r="I48"/>
  <c r="S48"/>
  <c r="AI48"/>
  <c r="S52"/>
  <c r="AI52"/>
  <c r="S56"/>
  <c r="AI56"/>
  <c r="I60"/>
  <c r="T60"/>
  <c r="AJ60"/>
  <c r="I64"/>
  <c r="S64"/>
  <c r="AI64"/>
  <c r="S68"/>
  <c r="AI68"/>
  <c r="S72"/>
  <c r="AI72"/>
  <c r="I76"/>
  <c r="T76"/>
  <c r="AJ76"/>
  <c r="I80"/>
  <c r="S80"/>
  <c r="AI80"/>
  <c r="S84"/>
  <c r="AI84"/>
  <c r="I88"/>
  <c r="S88"/>
  <c r="AI88"/>
  <c r="T92"/>
  <c r="AJ92"/>
  <c r="I96"/>
  <c r="S96"/>
  <c r="AI96"/>
  <c r="Z100"/>
  <c r="AP100"/>
  <c r="S104"/>
  <c r="AI104"/>
  <c r="T108"/>
  <c r="AJ108"/>
  <c r="I112"/>
  <c r="S112"/>
  <c r="AI112"/>
  <c r="Z116"/>
  <c r="AP116"/>
  <c r="S120"/>
  <c r="AI120"/>
  <c r="T124"/>
  <c r="AJ124"/>
  <c r="I128"/>
  <c r="S128"/>
  <c r="AI128"/>
  <c r="T132"/>
  <c r="AJ132"/>
  <c r="S136"/>
  <c r="AI136"/>
  <c r="T140"/>
  <c r="AJ140"/>
  <c r="I144"/>
  <c r="S144"/>
  <c r="AI144"/>
  <c r="S148"/>
  <c r="AI148"/>
  <c r="S152"/>
  <c r="AI152"/>
  <c r="T156"/>
  <c r="AJ156"/>
  <c r="I160"/>
  <c r="S160"/>
  <c r="AI160"/>
  <c r="T164"/>
  <c r="AJ164"/>
  <c r="S168"/>
  <c r="AI168"/>
  <c r="T172"/>
  <c r="AJ172"/>
  <c r="I176"/>
  <c r="S176"/>
  <c r="AI176"/>
  <c r="AA180"/>
  <c r="AQ180"/>
  <c r="S184"/>
  <c r="AI184"/>
  <c r="T188"/>
  <c r="AJ188"/>
  <c r="I192"/>
  <c r="S192"/>
  <c r="AI192"/>
  <c r="AA196"/>
  <c r="AQ196"/>
  <c r="S200"/>
  <c r="AI200"/>
  <c r="T204"/>
  <c r="AJ204"/>
  <c r="I208"/>
  <c r="S208"/>
  <c r="AI208"/>
  <c r="S212"/>
  <c r="AI212"/>
  <c r="S216"/>
  <c r="AI216"/>
  <c r="T220"/>
  <c r="AJ220"/>
  <c r="I224"/>
  <c r="S224"/>
  <c r="AI224"/>
  <c r="T228"/>
  <c r="AJ228"/>
  <c r="S232"/>
  <c r="AI232"/>
  <c r="T236"/>
  <c r="AJ236"/>
  <c r="I240"/>
  <c r="S240"/>
  <c r="AI240"/>
  <c r="X244"/>
  <c r="AN244"/>
  <c r="S248"/>
  <c r="AI248"/>
  <c r="T252"/>
  <c r="AJ252"/>
  <c r="I256"/>
  <c r="S256"/>
  <c r="AI256"/>
  <c r="AI10"/>
  <c r="I14"/>
  <c r="T14"/>
  <c r="AJ15"/>
  <c r="T18"/>
  <c r="I22"/>
  <c r="T22"/>
  <c r="T21"/>
  <c r="AJ22"/>
  <c r="S26"/>
  <c r="AI27"/>
  <c r="I30"/>
  <c r="T30"/>
  <c r="AJ31"/>
  <c r="T34"/>
  <c r="I38"/>
  <c r="T38"/>
  <c r="T37"/>
  <c r="AJ38"/>
  <c r="S42"/>
  <c r="AI43"/>
  <c r="I46"/>
  <c r="T46"/>
  <c r="AJ47"/>
  <c r="T50"/>
  <c r="I54"/>
  <c r="T54"/>
  <c r="T53"/>
  <c r="AJ54"/>
  <c r="S58"/>
  <c r="AI59"/>
  <c r="I62"/>
  <c r="T62"/>
  <c r="AJ63"/>
  <c r="T66"/>
  <c r="I70"/>
  <c r="T70"/>
  <c r="T69"/>
  <c r="AJ70"/>
  <c r="I78"/>
  <c r="S78"/>
  <c r="T82"/>
  <c r="I86"/>
  <c r="T86"/>
  <c r="T85"/>
  <c r="AJ86"/>
  <c r="S90"/>
  <c r="AI91"/>
  <c r="I94"/>
  <c r="T94"/>
  <c r="T98"/>
  <c r="I102"/>
  <c r="T102"/>
  <c r="T101"/>
  <c r="AJ102"/>
  <c r="S106"/>
  <c r="I110"/>
  <c r="T110"/>
  <c r="T114"/>
  <c r="I118"/>
  <c r="T118"/>
  <c r="T117"/>
  <c r="AJ118"/>
  <c r="I126"/>
  <c r="S126"/>
  <c r="AI127"/>
  <c r="T130"/>
  <c r="I134"/>
  <c r="T134"/>
  <c r="T133"/>
  <c r="AJ134"/>
  <c r="S138"/>
  <c r="AI139"/>
  <c r="I142"/>
  <c r="T142"/>
  <c r="T146"/>
  <c r="I150"/>
  <c r="S150"/>
  <c r="AI151"/>
  <c r="S154"/>
  <c r="I158"/>
  <c r="T158"/>
  <c r="T162"/>
  <c r="I166"/>
  <c r="S166"/>
  <c r="AI167"/>
  <c r="S170"/>
  <c r="AI171"/>
  <c r="S174"/>
  <c r="AI175"/>
  <c r="T178"/>
  <c r="I182"/>
  <c r="T182"/>
  <c r="I181"/>
  <c r="T181"/>
  <c r="AJ182"/>
  <c r="S186"/>
  <c r="AI187"/>
  <c r="S190"/>
  <c r="T194"/>
  <c r="I198"/>
  <c r="T198"/>
  <c r="I197"/>
  <c r="T197"/>
  <c r="AJ198"/>
  <c r="S202"/>
  <c r="AI203"/>
  <c r="I206"/>
  <c r="S206"/>
  <c r="AI207"/>
  <c r="T210"/>
  <c r="I214"/>
  <c r="T214"/>
  <c r="T213"/>
  <c r="AJ214"/>
  <c r="S218"/>
  <c r="AI219"/>
  <c r="I222"/>
  <c r="S222"/>
  <c r="AI223"/>
  <c r="T226"/>
  <c r="I230"/>
  <c r="S230"/>
  <c r="AI231"/>
  <c r="S234"/>
  <c r="I238"/>
  <c r="T238"/>
  <c r="T242"/>
  <c r="I246"/>
  <c r="S246"/>
  <c r="S250"/>
  <c r="AI251"/>
  <c r="I254"/>
  <c r="T254"/>
  <c r="T258"/>
  <c r="I13"/>
  <c r="S13"/>
  <c r="S17"/>
  <c r="S25"/>
  <c r="I29"/>
  <c r="S29"/>
  <c r="S33"/>
  <c r="S41"/>
  <c r="I45"/>
  <c r="S45"/>
  <c r="S49"/>
  <c r="S57"/>
  <c r="I61"/>
  <c r="S61"/>
  <c r="S65"/>
  <c r="S73"/>
  <c r="I77"/>
  <c r="S77"/>
  <c r="S81"/>
  <c r="S89"/>
  <c r="I93"/>
  <c r="S93"/>
  <c r="S97"/>
  <c r="S105"/>
  <c r="I109"/>
  <c r="S109"/>
  <c r="S113"/>
  <c r="S121"/>
  <c r="I125"/>
  <c r="S125"/>
  <c r="S129"/>
  <c r="S137"/>
  <c r="I141"/>
  <c r="S141"/>
  <c r="S145"/>
  <c r="T149"/>
  <c r="S153"/>
  <c r="I157"/>
  <c r="S157"/>
  <c r="S161"/>
  <c r="T165"/>
  <c r="S169"/>
  <c r="I173"/>
  <c r="S173"/>
  <c r="S177"/>
  <c r="S185"/>
  <c r="I189"/>
  <c r="S189"/>
  <c r="S193"/>
  <c r="S201"/>
  <c r="I205"/>
  <c r="S205"/>
  <c r="S209"/>
  <c r="S217"/>
  <c r="I221"/>
  <c r="S221"/>
  <c r="S225"/>
  <c r="T229"/>
  <c r="S233"/>
  <c r="I237"/>
  <c r="S237"/>
  <c r="S241"/>
  <c r="T245"/>
  <c r="S249"/>
  <c r="I253"/>
  <c r="S253"/>
  <c r="S257"/>
  <c r="I260"/>
  <c r="T260"/>
  <c r="S264"/>
  <c r="I268"/>
  <c r="S268"/>
  <c r="S272"/>
  <c r="I259"/>
  <c r="T259"/>
  <c r="AJ259"/>
  <c r="S263"/>
  <c r="I267"/>
  <c r="T267"/>
  <c r="T266"/>
  <c r="AJ267"/>
  <c r="S271"/>
  <c r="I262"/>
  <c r="S262"/>
  <c r="I270"/>
  <c r="T270"/>
  <c r="S274"/>
  <c r="S261"/>
  <c r="T265"/>
  <c r="I269"/>
  <c r="S269"/>
  <c r="AI269"/>
  <c r="S273"/>
  <c r="AI273"/>
  <c r="AQ200"/>
  <c r="AJ271"/>
  <c r="AA157"/>
  <c r="AA125"/>
  <c r="AA61"/>
  <c r="AA45"/>
  <c r="V240"/>
  <c r="AL240"/>
  <c r="V224"/>
  <c r="AL224"/>
  <c r="V160"/>
  <c r="AL160"/>
  <c r="V144"/>
  <c r="AL144"/>
  <c r="V128"/>
  <c r="AL128"/>
  <c r="V112"/>
  <c r="AL112"/>
  <c r="V96"/>
  <c r="AL96"/>
  <c r="Z224"/>
  <c r="AP224"/>
  <c r="Z208"/>
  <c r="AP208"/>
  <c r="Z176"/>
  <c r="AP176"/>
  <c r="Z128"/>
  <c r="AP128"/>
  <c r="AS45"/>
  <c r="V269"/>
  <c r="AL269"/>
  <c r="V205"/>
  <c r="AL205"/>
  <c r="V141"/>
  <c r="AL141"/>
  <c r="V77"/>
  <c r="AL77"/>
  <c r="X267"/>
  <c r="X221"/>
  <c r="AN221"/>
  <c r="U240"/>
  <c r="AK240"/>
  <c r="U208"/>
  <c r="AK208"/>
  <c r="U192"/>
  <c r="AK192"/>
  <c r="U176"/>
  <c r="AK176"/>
  <c r="U144"/>
  <c r="AK144"/>
  <c r="U109"/>
  <c r="U93"/>
  <c r="U45"/>
  <c r="AJ39"/>
  <c r="X22"/>
  <c r="W260"/>
  <c r="AK249"/>
  <c r="AK209"/>
  <c r="X230"/>
  <c r="AN230"/>
  <c r="AJ91"/>
  <c r="X24"/>
  <c r="AN24"/>
  <c r="Y197"/>
  <c r="AO197"/>
  <c r="V267"/>
  <c r="AL267"/>
  <c r="V72"/>
  <c r="AL72"/>
  <c r="V40"/>
  <c r="AL40"/>
  <c r="AP122"/>
  <c r="AP114"/>
  <c r="AP106"/>
  <c r="AP98"/>
  <c r="AP90"/>
  <c r="AP82"/>
  <c r="AP74"/>
  <c r="AP66"/>
  <c r="AP58"/>
  <c r="AP50"/>
  <c r="AP42"/>
  <c r="AP34"/>
  <c r="AP26"/>
  <c r="AP18"/>
  <c r="Y262"/>
  <c r="Y230"/>
  <c r="Y214"/>
  <c r="AN242"/>
  <c r="AN226"/>
  <c r="AN210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AK110"/>
  <c r="U102"/>
  <c r="U94"/>
  <c r="AK94"/>
  <c r="U86"/>
  <c r="U78"/>
  <c r="U70"/>
  <c r="U62"/>
  <c r="U54"/>
  <c r="U46"/>
  <c r="AK46"/>
  <c r="U38"/>
  <c r="U30"/>
  <c r="U22"/>
  <c r="U14"/>
  <c r="W136"/>
  <c r="AM136"/>
  <c r="AM115"/>
  <c r="AM99"/>
  <c r="AM83"/>
  <c r="U64"/>
  <c r="AK64"/>
  <c r="AM51"/>
  <c r="AM35"/>
  <c r="U21"/>
  <c r="AK21"/>
  <c r="V201"/>
  <c r="AL201"/>
  <c r="V121"/>
  <c r="AL121"/>
  <c r="V25"/>
  <c r="AL25"/>
  <c r="Y265"/>
  <c r="AO265"/>
  <c r="Y249"/>
  <c r="AO249"/>
  <c r="Y182"/>
  <c r="AO183"/>
  <c r="Y66"/>
  <c r="AO67"/>
  <c r="Y29"/>
  <c r="X273"/>
  <c r="AN274"/>
  <c r="X165"/>
  <c r="X149"/>
  <c r="X137"/>
  <c r="X125"/>
  <c r="X113"/>
  <c r="X101"/>
  <c r="X89"/>
  <c r="X77"/>
  <c r="X261"/>
  <c r="X245"/>
  <c r="AN245"/>
  <c r="X200"/>
  <c r="AN200"/>
  <c r="Y190"/>
  <c r="AO191"/>
  <c r="Y174"/>
  <c r="Y166"/>
  <c r="Y158"/>
  <c r="Y150"/>
  <c r="Y142"/>
  <c r="Y134"/>
  <c r="Y126"/>
  <c r="Y118"/>
  <c r="Y110"/>
  <c r="Y102"/>
  <c r="AO103"/>
  <c r="Y94"/>
  <c r="Y86"/>
  <c r="Y82"/>
  <c r="Y78"/>
  <c r="Y74"/>
  <c r="Y70"/>
  <c r="Y62"/>
  <c r="Y58"/>
  <c r="Y50"/>
  <c r="Y46"/>
  <c r="X42"/>
  <c r="X28"/>
  <c r="AN28"/>
  <c r="X185"/>
  <c r="X177"/>
  <c r="X169"/>
  <c r="X157"/>
  <c r="X145"/>
  <c r="X133"/>
  <c r="X121"/>
  <c r="X109"/>
  <c r="X93"/>
  <c r="X69"/>
  <c r="X45"/>
  <c r="Y192"/>
  <c r="AO192"/>
  <c r="Y184"/>
  <c r="AO184"/>
  <c r="Y176"/>
  <c r="AO176"/>
  <c r="Y168"/>
  <c r="AO168"/>
  <c r="Y160"/>
  <c r="AO160"/>
  <c r="Y152"/>
  <c r="AO152"/>
  <c r="Y144"/>
  <c r="AO144"/>
  <c r="Y136"/>
  <c r="AO136"/>
  <c r="Y128"/>
  <c r="AO128"/>
  <c r="Y120"/>
  <c r="AO120"/>
  <c r="Y112"/>
  <c r="AO112"/>
  <c r="Y96"/>
  <c r="AO96"/>
  <c r="Y88"/>
  <c r="AO88"/>
  <c r="Y80"/>
  <c r="AO80"/>
  <c r="Y72"/>
  <c r="AO72"/>
  <c r="Y64"/>
  <c r="AO64"/>
  <c r="Y56"/>
  <c r="AO56"/>
  <c r="Y48"/>
  <c r="AO48"/>
  <c r="Y40"/>
  <c r="AO40"/>
  <c r="Y30"/>
  <c r="AA237"/>
  <c r="AA221"/>
  <c r="AA205"/>
  <c r="AA173"/>
  <c r="AQ174"/>
  <c r="AP177"/>
  <c r="AP129"/>
  <c r="V208"/>
  <c r="AL208"/>
  <c r="V176"/>
  <c r="AL176"/>
  <c r="Z256"/>
  <c r="AP256"/>
  <c r="Z240"/>
  <c r="AP240"/>
  <c r="Z192"/>
  <c r="AP192"/>
  <c r="Z160"/>
  <c r="AP160"/>
  <c r="Z144"/>
  <c r="AP144"/>
  <c r="AS77"/>
  <c r="AS13"/>
  <c r="V237"/>
  <c r="AL237"/>
  <c r="V173"/>
  <c r="AL173"/>
  <c r="V109"/>
  <c r="AL109"/>
  <c r="V45"/>
  <c r="AL45"/>
  <c r="V13"/>
  <c r="AL13"/>
  <c r="X237"/>
  <c r="X205"/>
  <c r="U224"/>
  <c r="AK224"/>
  <c r="U160"/>
  <c r="AK160"/>
  <c r="X254"/>
  <c r="X214"/>
  <c r="AN214"/>
  <c r="X198"/>
  <c r="AJ219"/>
  <c r="AJ123"/>
  <c r="AO34"/>
  <c r="X256"/>
  <c r="AN256"/>
  <c r="AN255"/>
  <c r="Y246"/>
  <c r="AJ266"/>
  <c r="AI263"/>
  <c r="AI264"/>
  <c r="AI249"/>
  <c r="AI233"/>
  <c r="AI217"/>
  <c r="AI201"/>
  <c r="AI185"/>
  <c r="AI169"/>
  <c r="AI153"/>
  <c r="AI137"/>
  <c r="AI121"/>
  <c r="AI105"/>
  <c r="AI89"/>
  <c r="AI73"/>
  <c r="AI57"/>
  <c r="AI41"/>
  <c r="AI25"/>
  <c r="AJ242"/>
  <c r="AJ210"/>
  <c r="AJ178"/>
  <c r="AJ146"/>
  <c r="AJ114"/>
  <c r="AJ82"/>
  <c r="AJ50"/>
  <c r="AJ18"/>
  <c r="T244"/>
  <c r="AJ244"/>
  <c r="T212"/>
  <c r="AJ212"/>
  <c r="T180"/>
  <c r="AJ180"/>
  <c r="T148"/>
  <c r="AJ148"/>
  <c r="T116"/>
  <c r="AJ116"/>
  <c r="T84"/>
  <c r="AJ84"/>
  <c r="T52"/>
  <c r="AJ52"/>
  <c r="T20"/>
  <c r="AJ20"/>
  <c r="T257"/>
  <c r="T193"/>
  <c r="AJ194"/>
  <c r="T129"/>
  <c r="AJ130"/>
  <c r="T65"/>
  <c r="AJ66"/>
  <c r="S244"/>
  <c r="AI244"/>
  <c r="S180"/>
  <c r="AI180"/>
  <c r="S116"/>
  <c r="AI116"/>
  <c r="AA272"/>
  <c r="AQ272"/>
  <c r="AA268"/>
  <c r="AA264"/>
  <c r="AQ264"/>
  <c r="AA260"/>
  <c r="AA256"/>
  <c r="AQ256"/>
  <c r="AA252"/>
  <c r="AQ252"/>
  <c r="AA248"/>
  <c r="AQ248"/>
  <c r="AA244"/>
  <c r="AQ244"/>
  <c r="AA240"/>
  <c r="AQ240"/>
  <c r="AA236"/>
  <c r="AQ236"/>
  <c r="AA232"/>
  <c r="AQ232"/>
  <c r="AA228"/>
  <c r="AQ228"/>
  <c r="AA224"/>
  <c r="AQ224"/>
  <c r="AA220"/>
  <c r="AQ220"/>
  <c r="AA216"/>
  <c r="AQ216"/>
  <c r="AA212"/>
  <c r="AQ212"/>
  <c r="AA208"/>
  <c r="AQ208"/>
  <c r="AA204"/>
  <c r="AQ204"/>
  <c r="AA194"/>
  <c r="AA188"/>
  <c r="AQ188"/>
  <c r="AA178"/>
  <c r="AS271"/>
  <c r="AS255"/>
  <c r="AS239"/>
  <c r="AS223"/>
  <c r="AS207"/>
  <c r="AS191"/>
  <c r="AS175"/>
  <c r="AS159"/>
  <c r="AS143"/>
  <c r="AS127"/>
  <c r="AS111"/>
  <c r="AS95"/>
  <c r="AS79"/>
  <c r="AS63"/>
  <c r="AS47"/>
  <c r="AS31"/>
  <c r="AS15"/>
  <c r="AS264"/>
  <c r="AS248"/>
  <c r="AS232"/>
  <c r="AS216"/>
  <c r="AS200"/>
  <c r="AS184"/>
  <c r="AS168"/>
  <c r="AS152"/>
  <c r="AS136"/>
  <c r="AS120"/>
  <c r="AS104"/>
  <c r="AS88"/>
  <c r="AS72"/>
  <c r="AS56"/>
  <c r="AS40"/>
  <c r="AS24"/>
  <c r="AA201"/>
  <c r="AQ201"/>
  <c r="AA185"/>
  <c r="AQ185"/>
  <c r="AA172"/>
  <c r="AQ172"/>
  <c r="AA168"/>
  <c r="AQ168"/>
  <c r="AA164"/>
  <c r="AQ164"/>
  <c r="AA160"/>
  <c r="AQ160"/>
  <c r="AA156"/>
  <c r="AQ156"/>
  <c r="AA152"/>
  <c r="AQ152"/>
  <c r="AA148"/>
  <c r="AQ148"/>
  <c r="AA144"/>
  <c r="AQ144"/>
  <c r="AA140"/>
  <c r="AQ140"/>
  <c r="AA136"/>
  <c r="AQ136"/>
  <c r="AA132"/>
  <c r="AQ132"/>
  <c r="AA128"/>
  <c r="AQ128"/>
  <c r="AA124"/>
  <c r="AQ124"/>
  <c r="AA120"/>
  <c r="AQ120"/>
  <c r="AA116"/>
  <c r="AQ116"/>
  <c r="AA112"/>
  <c r="AQ112"/>
  <c r="AA108"/>
  <c r="AQ108"/>
  <c r="AA104"/>
  <c r="AQ104"/>
  <c r="AA100"/>
  <c r="AQ100"/>
  <c r="AA96"/>
  <c r="AQ96"/>
  <c r="AA92"/>
  <c r="AQ92"/>
  <c r="AA88"/>
  <c r="AQ88"/>
  <c r="AA84"/>
  <c r="AQ84"/>
  <c r="AA80"/>
  <c r="AQ80"/>
  <c r="AA76"/>
  <c r="AQ76"/>
  <c r="AA72"/>
  <c r="AQ72"/>
  <c r="AA68"/>
  <c r="AQ68"/>
  <c r="AA64"/>
  <c r="AQ64"/>
  <c r="AA60"/>
  <c r="AQ60"/>
  <c r="AA56"/>
  <c r="AQ56"/>
  <c r="AA52"/>
  <c r="AQ52"/>
  <c r="AA48"/>
  <c r="AQ48"/>
  <c r="AA44"/>
  <c r="AQ44"/>
  <c r="AA40"/>
  <c r="AQ40"/>
  <c r="AA36"/>
  <c r="AQ36"/>
  <c r="AA32"/>
  <c r="AQ32"/>
  <c r="AA28"/>
  <c r="AQ28"/>
  <c r="AA24"/>
  <c r="AQ24"/>
  <c r="AA20"/>
  <c r="AQ20"/>
  <c r="AA16"/>
  <c r="AQ16"/>
  <c r="AA12"/>
  <c r="AQ12"/>
  <c r="AS273"/>
  <c r="AS257"/>
  <c r="AS241"/>
  <c r="AS225"/>
  <c r="AS209"/>
  <c r="AS193"/>
  <c r="AS177"/>
  <c r="AS161"/>
  <c r="AS145"/>
  <c r="AS129"/>
  <c r="AS113"/>
  <c r="AS97"/>
  <c r="AS266"/>
  <c r="AS250"/>
  <c r="AS234"/>
  <c r="AS218"/>
  <c r="AS202"/>
  <c r="AS186"/>
  <c r="AS170"/>
  <c r="AS154"/>
  <c r="AS138"/>
  <c r="AS122"/>
  <c r="AS106"/>
  <c r="AS90"/>
  <c r="AS74"/>
  <c r="AS58"/>
  <c r="AS42"/>
  <c r="AS26"/>
  <c r="AS10"/>
  <c r="Z271"/>
  <c r="Z270"/>
  <c r="AP271"/>
  <c r="Z263"/>
  <c r="AS81"/>
  <c r="AS49"/>
  <c r="AS17"/>
  <c r="V270"/>
  <c r="AL270"/>
  <c r="V262"/>
  <c r="AL262"/>
  <c r="V254"/>
  <c r="AL254"/>
  <c r="V246"/>
  <c r="AL246"/>
  <c r="V238"/>
  <c r="AL238"/>
  <c r="V230"/>
  <c r="AL230"/>
  <c r="V222"/>
  <c r="AL222"/>
  <c r="V214"/>
  <c r="AL214"/>
  <c r="V206"/>
  <c r="AL206"/>
  <c r="V198"/>
  <c r="AL198"/>
  <c r="V190"/>
  <c r="AL190"/>
  <c r="V182"/>
  <c r="AL182"/>
  <c r="V174"/>
  <c r="AL174"/>
  <c r="V166"/>
  <c r="AL166"/>
  <c r="V158"/>
  <c r="AL158"/>
  <c r="V150"/>
  <c r="AL150"/>
  <c r="V142"/>
  <c r="AL142"/>
  <c r="V134"/>
  <c r="AL134"/>
  <c r="V126"/>
  <c r="AL126"/>
  <c r="V118"/>
  <c r="AL118"/>
  <c r="V110"/>
  <c r="AL110"/>
  <c r="V102"/>
  <c r="AL102"/>
  <c r="V94"/>
  <c r="AL94"/>
  <c r="V78"/>
  <c r="AL78"/>
  <c r="V62"/>
  <c r="AL62"/>
  <c r="V46"/>
  <c r="AL46"/>
  <c r="V30"/>
  <c r="AL30"/>
  <c r="V14"/>
  <c r="AL14"/>
  <c r="Z262"/>
  <c r="Z254"/>
  <c r="Z246"/>
  <c r="Z238"/>
  <c r="Z230"/>
  <c r="Z222"/>
  <c r="Z214"/>
  <c r="Z206"/>
  <c r="Z198"/>
  <c r="Z190"/>
  <c r="Z182"/>
  <c r="Z174"/>
  <c r="Z166"/>
  <c r="Z158"/>
  <c r="Z150"/>
  <c r="Z142"/>
  <c r="Z134"/>
  <c r="Z126"/>
  <c r="AS69"/>
  <c r="AS37"/>
  <c r="V261"/>
  <c r="AL261"/>
  <c r="V229"/>
  <c r="AL229"/>
  <c r="V197"/>
  <c r="AL197"/>
  <c r="V165"/>
  <c r="AL165"/>
  <c r="V133"/>
  <c r="AL133"/>
  <c r="V101"/>
  <c r="AL101"/>
  <c r="V69"/>
  <c r="AL69"/>
  <c r="V37"/>
  <c r="AL37"/>
  <c r="X260"/>
  <c r="X228"/>
  <c r="AN228"/>
  <c r="X33"/>
  <c r="X17"/>
  <c r="Y267"/>
  <c r="Y241"/>
  <c r="Y237"/>
  <c r="Y233"/>
  <c r="AO233"/>
  <c r="Y229"/>
  <c r="Y225"/>
  <c r="Y221"/>
  <c r="Y217"/>
  <c r="AO217"/>
  <c r="Y213"/>
  <c r="Y209"/>
  <c r="Y205"/>
  <c r="Y201"/>
  <c r="AO201"/>
  <c r="Y21"/>
  <c r="Y13"/>
  <c r="U269"/>
  <c r="U261"/>
  <c r="U253"/>
  <c r="U245"/>
  <c r="AK245"/>
  <c r="U237"/>
  <c r="U229"/>
  <c r="AK229"/>
  <c r="U221"/>
  <c r="U213"/>
  <c r="U205"/>
  <c r="U197"/>
  <c r="AK197"/>
  <c r="U189"/>
  <c r="U181"/>
  <c r="U173"/>
  <c r="U165"/>
  <c r="U157"/>
  <c r="U149"/>
  <c r="AK149"/>
  <c r="U141"/>
  <c r="W128"/>
  <c r="AM128"/>
  <c r="U117"/>
  <c r="AM107"/>
  <c r="AM91"/>
  <c r="U72"/>
  <c r="AK72"/>
  <c r="U56"/>
  <c r="AK56"/>
  <c r="AM43"/>
  <c r="W16"/>
  <c r="AM16"/>
  <c r="V225"/>
  <c r="AL225"/>
  <c r="V105"/>
  <c r="AL105"/>
  <c r="V17"/>
  <c r="AL17"/>
  <c r="Y202"/>
  <c r="X16"/>
  <c r="AN16"/>
  <c r="Y263"/>
  <c r="AO263"/>
  <c r="U260"/>
  <c r="U241"/>
  <c r="AK241"/>
  <c r="W172"/>
  <c r="AM172"/>
  <c r="U145"/>
  <c r="AK145"/>
  <c r="W108"/>
  <c r="AM108"/>
  <c r="U68"/>
  <c r="AK68"/>
  <c r="U49"/>
  <c r="U33"/>
  <c r="V271"/>
  <c r="AL271"/>
  <c r="V76"/>
  <c r="AL76"/>
  <c r="V44"/>
  <c r="AL44"/>
  <c r="V12"/>
  <c r="AL12"/>
  <c r="Y260"/>
  <c r="Y244"/>
  <c r="AO244"/>
  <c r="Y228"/>
  <c r="AO228"/>
  <c r="Y212"/>
  <c r="AO212"/>
  <c r="X246"/>
  <c r="AN246"/>
  <c r="U266"/>
  <c r="U258"/>
  <c r="AK258"/>
  <c r="U250"/>
  <c r="AK250"/>
  <c r="U242"/>
  <c r="AK242"/>
  <c r="U234"/>
  <c r="U226"/>
  <c r="U218"/>
  <c r="U210"/>
  <c r="AK210"/>
  <c r="U202"/>
  <c r="U194"/>
  <c r="U186"/>
  <c r="U178"/>
  <c r="AK178"/>
  <c r="U170"/>
  <c r="U162"/>
  <c r="AK162"/>
  <c r="U154"/>
  <c r="U146"/>
  <c r="AK146"/>
  <c r="U138"/>
  <c r="U130"/>
  <c r="U122"/>
  <c r="AK122"/>
  <c r="U114"/>
  <c r="AK115"/>
  <c r="U106"/>
  <c r="U98"/>
  <c r="U90"/>
  <c r="AK90"/>
  <c r="U82"/>
  <c r="AK82"/>
  <c r="U74"/>
  <c r="U66"/>
  <c r="U58"/>
  <c r="AK58"/>
  <c r="U50"/>
  <c r="AK50"/>
  <c r="U42"/>
  <c r="AK42"/>
  <c r="U34"/>
  <c r="U26"/>
  <c r="U18"/>
  <c r="U17"/>
  <c r="AK18"/>
  <c r="U10"/>
  <c r="AK10"/>
  <c r="AJ215"/>
  <c r="AJ199"/>
  <c r="AJ183"/>
  <c r="AJ135"/>
  <c r="AJ119"/>
  <c r="AJ103"/>
  <c r="AJ87"/>
  <c r="AJ71"/>
  <c r="AJ23"/>
  <c r="V209"/>
  <c r="AL209"/>
  <c r="V113"/>
  <c r="AL113"/>
  <c r="X248"/>
  <c r="AN248"/>
  <c r="X224"/>
  <c r="AN224"/>
  <c r="X20"/>
  <c r="AN20"/>
  <c r="U265"/>
  <c r="AK265"/>
  <c r="U193"/>
  <c r="AK193"/>
  <c r="U132"/>
  <c r="AK132"/>
  <c r="U113"/>
  <c r="U36"/>
  <c r="AK36"/>
  <c r="X192"/>
  <c r="AN192"/>
  <c r="X18"/>
  <c r="AN18"/>
  <c r="W268"/>
  <c r="W220"/>
  <c r="AM220"/>
  <c r="U204"/>
  <c r="AK204"/>
  <c r="U169"/>
  <c r="AK169"/>
  <c r="U156"/>
  <c r="AK156"/>
  <c r="U116"/>
  <c r="AK116"/>
  <c r="U92"/>
  <c r="AK92"/>
  <c r="W76"/>
  <c r="AM76"/>
  <c r="W52"/>
  <c r="AM52"/>
  <c r="W28"/>
  <c r="AM28"/>
  <c r="U12"/>
  <c r="AK12"/>
  <c r="V259"/>
  <c r="AL259"/>
  <c r="V64"/>
  <c r="AL64"/>
  <c r="V32"/>
  <c r="AL32"/>
  <c r="Z120"/>
  <c r="AP120"/>
  <c r="Z112"/>
  <c r="AP112"/>
  <c r="Z104"/>
  <c r="AP104"/>
  <c r="Z96"/>
  <c r="AP96"/>
  <c r="Z88"/>
  <c r="AP88"/>
  <c r="Z80"/>
  <c r="AP80"/>
  <c r="Z72"/>
  <c r="AP72"/>
  <c r="Z64"/>
  <c r="AP64"/>
  <c r="Z56"/>
  <c r="AP56"/>
  <c r="Z48"/>
  <c r="AP48"/>
  <c r="Z40"/>
  <c r="AP40"/>
  <c r="Z32"/>
  <c r="AP32"/>
  <c r="Z24"/>
  <c r="AP24"/>
  <c r="Z16"/>
  <c r="AP16"/>
  <c r="Y274"/>
  <c r="Y258"/>
  <c r="Y242"/>
  <c r="AO242"/>
  <c r="Y226"/>
  <c r="Y210"/>
  <c r="AO210"/>
  <c r="Y36"/>
  <c r="AO36"/>
  <c r="Y12"/>
  <c r="AO12"/>
  <c r="W273"/>
  <c r="U267"/>
  <c r="AK267"/>
  <c r="U259"/>
  <c r="AK259"/>
  <c r="AK251"/>
  <c r="AK235"/>
  <c r="AK227"/>
  <c r="AK219"/>
  <c r="AK203"/>
  <c r="AK195"/>
  <c r="AK187"/>
  <c r="AK171"/>
  <c r="AK163"/>
  <c r="AK155"/>
  <c r="AK139"/>
  <c r="AK131"/>
  <c r="AK123"/>
  <c r="AK107"/>
  <c r="AK99"/>
  <c r="AK91"/>
  <c r="AK75"/>
  <c r="AK67"/>
  <c r="AK59"/>
  <c r="AK43"/>
  <c r="AK35"/>
  <c r="AK27"/>
  <c r="AK11"/>
  <c r="U136"/>
  <c r="AK136"/>
  <c r="W104"/>
  <c r="AM104"/>
  <c r="W88"/>
  <c r="AM88"/>
  <c r="U77"/>
  <c r="U61"/>
  <c r="W40"/>
  <c r="AM40"/>
  <c r="U29"/>
  <c r="AM19"/>
  <c r="V257"/>
  <c r="AL257"/>
  <c r="V177"/>
  <c r="AL177"/>
  <c r="V97"/>
  <c r="AL97"/>
  <c r="Y22"/>
  <c r="AO22"/>
  <c r="Y273"/>
  <c r="Y165"/>
  <c r="Y164"/>
  <c r="AO165"/>
  <c r="Y149"/>
  <c r="Y137"/>
  <c r="AO137"/>
  <c r="Y125"/>
  <c r="Y113"/>
  <c r="AO113"/>
  <c r="Y101"/>
  <c r="Y89"/>
  <c r="AO89"/>
  <c r="Y77"/>
  <c r="Y65"/>
  <c r="AO65"/>
  <c r="Y49"/>
  <c r="AO49"/>
  <c r="Y261"/>
  <c r="Y245"/>
  <c r="AO245"/>
  <c r="X186"/>
  <c r="AN186"/>
  <c r="X178"/>
  <c r="AN178"/>
  <c r="X170"/>
  <c r="AN170"/>
  <c r="X162"/>
  <c r="X154"/>
  <c r="X146"/>
  <c r="AN146"/>
  <c r="X138"/>
  <c r="AN138"/>
  <c r="X130"/>
  <c r="X122"/>
  <c r="AN122"/>
  <c r="X114"/>
  <c r="AN114"/>
  <c r="X106"/>
  <c r="X98"/>
  <c r="X90"/>
  <c r="AN90"/>
  <c r="Y38"/>
  <c r="Y185"/>
  <c r="AO185"/>
  <c r="Y177"/>
  <c r="AO177"/>
  <c r="Y169"/>
  <c r="AO169"/>
  <c r="Y157"/>
  <c r="Y145"/>
  <c r="AO145"/>
  <c r="Y133"/>
  <c r="Y132"/>
  <c r="AO133"/>
  <c r="Y121"/>
  <c r="AO121"/>
  <c r="Y109"/>
  <c r="Y108"/>
  <c r="AO109"/>
  <c r="Y93"/>
  <c r="Y81"/>
  <c r="AO81"/>
  <c r="Y69"/>
  <c r="Y57"/>
  <c r="AO57"/>
  <c r="Y45"/>
  <c r="AO31"/>
  <c r="X269"/>
  <c r="X253"/>
  <c r="AN253"/>
  <c r="Y188"/>
  <c r="AO188"/>
  <c r="Y180"/>
  <c r="AO180"/>
  <c r="Y172"/>
  <c r="AO172"/>
  <c r="AO164"/>
  <c r="Y156"/>
  <c r="AO156"/>
  <c r="Y148"/>
  <c r="AO148"/>
  <c r="Y140"/>
  <c r="AO140"/>
  <c r="AO132"/>
  <c r="Y124"/>
  <c r="AO124"/>
  <c r="Y116"/>
  <c r="AO116"/>
  <c r="AO108"/>
  <c r="Y100"/>
  <c r="AO100"/>
  <c r="Y92"/>
  <c r="AO92"/>
  <c r="Y18"/>
  <c r="X54"/>
  <c r="X73"/>
  <c r="X41"/>
  <c r="AQ265"/>
  <c r="AQ245"/>
  <c r="AQ229"/>
  <c r="AQ213"/>
  <c r="AQ195"/>
  <c r="AQ179"/>
  <c r="AA189"/>
  <c r="AQ189"/>
  <c r="AQ165"/>
  <c r="AQ149"/>
  <c r="AA141"/>
  <c r="AQ141"/>
  <c r="AQ129"/>
  <c r="AQ113"/>
  <c r="AQ97"/>
  <c r="AA93"/>
  <c r="AQ93"/>
  <c r="AQ73"/>
  <c r="AQ53"/>
  <c r="AQ37"/>
  <c r="AA29"/>
  <c r="AQ29"/>
  <c r="AP225"/>
  <c r="AP145"/>
  <c r="AP113"/>
  <c r="AP89"/>
  <c r="AP57"/>
  <c r="V256"/>
  <c r="AL256"/>
  <c r="V192"/>
  <c r="AL192"/>
  <c r="AI262"/>
  <c r="AJ260"/>
  <c r="AJ229"/>
  <c r="AJ165"/>
  <c r="AJ133"/>
  <c r="AJ85"/>
  <c r="AJ53"/>
  <c r="AI222"/>
  <c r="AI190"/>
  <c r="AI78"/>
  <c r="AA267"/>
  <c r="AA259"/>
  <c r="AA192"/>
  <c r="AQ192"/>
  <c r="AS244"/>
  <c r="AS196"/>
  <c r="AS164"/>
  <c r="AS132"/>
  <c r="AS100"/>
  <c r="AS52"/>
  <c r="AS20"/>
  <c r="AA181"/>
  <c r="AQ181"/>
  <c r="AS253"/>
  <c r="AS221"/>
  <c r="AS189"/>
  <c r="AS141"/>
  <c r="AS109"/>
  <c r="AS262"/>
  <c r="AS214"/>
  <c r="AS166"/>
  <c r="AS118"/>
  <c r="Z269"/>
  <c r="Z237"/>
  <c r="AP237"/>
  <c r="Z205"/>
  <c r="AP205"/>
  <c r="Z173"/>
  <c r="AP173"/>
  <c r="Z133"/>
  <c r="AP133"/>
  <c r="Z109"/>
  <c r="Z77"/>
  <c r="Z53"/>
  <c r="Z21"/>
  <c r="V260"/>
  <c r="AL260"/>
  <c r="Z260"/>
  <c r="AS61"/>
  <c r="AS29"/>
  <c r="V253"/>
  <c r="AL253"/>
  <c r="V221"/>
  <c r="AL221"/>
  <c r="V189"/>
  <c r="AL189"/>
  <c r="V157"/>
  <c r="AL157"/>
  <c r="V125"/>
  <c r="AL125"/>
  <c r="V93"/>
  <c r="AL93"/>
  <c r="V61"/>
  <c r="AL61"/>
  <c r="V29"/>
  <c r="AL29"/>
  <c r="X268"/>
  <c r="AN268"/>
  <c r="X236"/>
  <c r="AN236"/>
  <c r="X204"/>
  <c r="AN204"/>
  <c r="X25"/>
  <c r="AN25"/>
  <c r="X259"/>
  <c r="AN259"/>
  <c r="AN243"/>
  <c r="AN231"/>
  <c r="AN227"/>
  <c r="AN215"/>
  <c r="AN211"/>
  <c r="X193"/>
  <c r="AN193"/>
  <c r="W267"/>
  <c r="AM267"/>
  <c r="W259"/>
  <c r="AM259"/>
  <c r="AM251"/>
  <c r="AM243"/>
  <c r="AM235"/>
  <c r="AM227"/>
  <c r="AM219"/>
  <c r="AM211"/>
  <c r="AM203"/>
  <c r="AM195"/>
  <c r="AM187"/>
  <c r="AM179"/>
  <c r="AM171"/>
  <c r="AM163"/>
  <c r="AM155"/>
  <c r="AM147"/>
  <c r="AM139"/>
  <c r="U128"/>
  <c r="AK128"/>
  <c r="W112"/>
  <c r="AM112"/>
  <c r="W96"/>
  <c r="AM96"/>
  <c r="W80"/>
  <c r="AM80"/>
  <c r="U69"/>
  <c r="AK69"/>
  <c r="W48"/>
  <c r="AM48"/>
  <c r="W32"/>
  <c r="AM32"/>
  <c r="U16"/>
  <c r="AK16"/>
  <c r="AJ67"/>
  <c r="AJ19"/>
  <c r="V193"/>
  <c r="AL193"/>
  <c r="V89"/>
  <c r="AL89"/>
  <c r="Y194"/>
  <c r="X12"/>
  <c r="AN12"/>
  <c r="Y37"/>
  <c r="AO37"/>
  <c r="W252"/>
  <c r="AM252"/>
  <c r="U233"/>
  <c r="AK233"/>
  <c r="W212"/>
  <c r="AM212"/>
  <c r="W188"/>
  <c r="AM188"/>
  <c r="U172"/>
  <c r="AK172"/>
  <c r="U137"/>
  <c r="AK137"/>
  <c r="U108"/>
  <c r="AK108"/>
  <c r="W60"/>
  <c r="AM60"/>
  <c r="W44"/>
  <c r="AM44"/>
  <c r="U25"/>
  <c r="AI79"/>
  <c r="V263"/>
  <c r="AL263"/>
  <c r="V68"/>
  <c r="AL68"/>
  <c r="V36"/>
  <c r="AL36"/>
  <c r="Y272"/>
  <c r="AO272"/>
  <c r="Y256"/>
  <c r="AO256"/>
  <c r="Y240"/>
  <c r="AO240"/>
  <c r="Y224"/>
  <c r="AO224"/>
  <c r="Y208"/>
  <c r="AO208"/>
  <c r="Y16"/>
  <c r="AO16"/>
  <c r="X270"/>
  <c r="AN270"/>
  <c r="X238"/>
  <c r="AN238"/>
  <c r="X222"/>
  <c r="AN222"/>
  <c r="X206"/>
  <c r="AN206"/>
  <c r="U271"/>
  <c r="AK271"/>
  <c r="U263"/>
  <c r="AK263"/>
  <c r="AK255"/>
  <c r="AK247"/>
  <c r="AK239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J243"/>
  <c r="AJ227"/>
  <c r="AJ211"/>
  <c r="AJ195"/>
  <c r="AJ179"/>
  <c r="AJ163"/>
  <c r="AJ147"/>
  <c r="AJ131"/>
  <c r="AJ115"/>
  <c r="AJ99"/>
  <c r="AJ83"/>
  <c r="AJ11"/>
  <c r="V185"/>
  <c r="AL185"/>
  <c r="V81"/>
  <c r="AL81"/>
  <c r="X272"/>
  <c r="X240"/>
  <c r="AN240"/>
  <c r="X14"/>
  <c r="AN15"/>
  <c r="Y25"/>
  <c r="U225"/>
  <c r="AK225"/>
  <c r="U185"/>
  <c r="AK185"/>
  <c r="W140"/>
  <c r="AM140"/>
  <c r="W124"/>
  <c r="AM124"/>
  <c r="U105"/>
  <c r="U104"/>
  <c r="AK105"/>
  <c r="U65"/>
  <c r="AK65"/>
  <c r="AI247"/>
  <c r="X38"/>
  <c r="AN38"/>
  <c r="X10"/>
  <c r="AN10"/>
  <c r="AO247"/>
  <c r="U268"/>
  <c r="AK268"/>
  <c r="W236"/>
  <c r="AM236"/>
  <c r="U220"/>
  <c r="AK220"/>
  <c r="U201"/>
  <c r="AK201"/>
  <c r="W180"/>
  <c r="AM180"/>
  <c r="W164"/>
  <c r="AM164"/>
  <c r="U153"/>
  <c r="AK153"/>
  <c r="W84"/>
  <c r="AM84"/>
  <c r="U76"/>
  <c r="AK76"/>
  <c r="U52"/>
  <c r="AK52"/>
  <c r="U28"/>
  <c r="AK28"/>
  <c r="V88"/>
  <c r="AL88"/>
  <c r="V56"/>
  <c r="AL56"/>
  <c r="V24"/>
  <c r="AL24"/>
  <c r="Z118"/>
  <c r="Z110"/>
  <c r="Z102"/>
  <c r="Z94"/>
  <c r="Z86"/>
  <c r="Z78"/>
  <c r="Z70"/>
  <c r="Z62"/>
  <c r="Z54"/>
  <c r="Z46"/>
  <c r="Z38"/>
  <c r="Z30"/>
  <c r="Z22"/>
  <c r="Z14"/>
  <c r="Y270"/>
  <c r="Y269"/>
  <c r="AO270"/>
  <c r="Y254"/>
  <c r="Y253"/>
  <c r="AO254"/>
  <c r="Y238"/>
  <c r="AO238"/>
  <c r="Y222"/>
  <c r="AO222"/>
  <c r="Y204"/>
  <c r="AO204"/>
  <c r="Y20"/>
  <c r="AO20"/>
  <c r="X266"/>
  <c r="X250"/>
  <c r="X234"/>
  <c r="AN234"/>
  <c r="X218"/>
  <c r="AN218"/>
  <c r="X202"/>
  <c r="AN202"/>
  <c r="U273"/>
  <c r="AK273"/>
  <c r="W265"/>
  <c r="W257"/>
  <c r="W249"/>
  <c r="W241"/>
  <c r="W233"/>
  <c r="AM234"/>
  <c r="W225"/>
  <c r="AM226"/>
  <c r="W217"/>
  <c r="W209"/>
  <c r="W201"/>
  <c r="AM202"/>
  <c r="W193"/>
  <c r="W185"/>
  <c r="W177"/>
  <c r="W169"/>
  <c r="AM170"/>
  <c r="W161"/>
  <c r="AM162"/>
  <c r="W153"/>
  <c r="W145"/>
  <c r="W137"/>
  <c r="AM137"/>
  <c r="W129"/>
  <c r="AM129"/>
  <c r="W121"/>
  <c r="W120"/>
  <c r="AM121"/>
  <c r="W113"/>
  <c r="W105"/>
  <c r="AM105"/>
  <c r="W97"/>
  <c r="AM97"/>
  <c r="W89"/>
  <c r="AM89"/>
  <c r="W81"/>
  <c r="AM81"/>
  <c r="W73"/>
  <c r="AM73"/>
  <c r="W65"/>
  <c r="AM66"/>
  <c r="W57"/>
  <c r="AM57"/>
  <c r="W49"/>
  <c r="W41"/>
  <c r="AM41"/>
  <c r="W33"/>
  <c r="AM33"/>
  <c r="W25"/>
  <c r="W17"/>
  <c r="AM17"/>
  <c r="AM120"/>
  <c r="AK104"/>
  <c r="U88"/>
  <c r="AK88"/>
  <c r="AM75"/>
  <c r="AM59"/>
  <c r="U40"/>
  <c r="AK40"/>
  <c r="W24"/>
  <c r="AM24"/>
  <c r="U13"/>
  <c r="AK13"/>
  <c r="AJ35"/>
  <c r="V241"/>
  <c r="AL241"/>
  <c r="V153"/>
  <c r="AL153"/>
  <c r="V73"/>
  <c r="AL73"/>
  <c r="X208"/>
  <c r="AN208"/>
  <c r="X190"/>
  <c r="X182"/>
  <c r="X181"/>
  <c r="AN182"/>
  <c r="X174"/>
  <c r="X166"/>
  <c r="AN166"/>
  <c r="X158"/>
  <c r="AN158"/>
  <c r="X150"/>
  <c r="AN150"/>
  <c r="X142"/>
  <c r="X134"/>
  <c r="AN134"/>
  <c r="X126"/>
  <c r="AN126"/>
  <c r="X118"/>
  <c r="X117"/>
  <c r="AN118"/>
  <c r="X110"/>
  <c r="AN110"/>
  <c r="X102"/>
  <c r="AN102"/>
  <c r="X94"/>
  <c r="AN94"/>
  <c r="X86"/>
  <c r="X85"/>
  <c r="AN86"/>
  <c r="X78"/>
  <c r="AN78"/>
  <c r="X70"/>
  <c r="AN70"/>
  <c r="X46"/>
  <c r="AN46"/>
  <c r="Y24"/>
  <c r="AO24"/>
  <c r="AN195"/>
  <c r="X176"/>
  <c r="AN176"/>
  <c r="X168"/>
  <c r="AN168"/>
  <c r="X160"/>
  <c r="AN160"/>
  <c r="X152"/>
  <c r="AN152"/>
  <c r="X144"/>
  <c r="AN144"/>
  <c r="X136"/>
  <c r="AN136"/>
  <c r="X128"/>
  <c r="AN128"/>
  <c r="X120"/>
  <c r="AN120"/>
  <c r="X112"/>
  <c r="AN112"/>
  <c r="X104"/>
  <c r="AN104"/>
  <c r="X96"/>
  <c r="AN96"/>
  <c r="X88"/>
  <c r="AN88"/>
  <c r="Y84"/>
  <c r="AO84"/>
  <c r="X80"/>
  <c r="AN80"/>
  <c r="Y76"/>
  <c r="AO76"/>
  <c r="Y68"/>
  <c r="AO68"/>
  <c r="X64"/>
  <c r="AN64"/>
  <c r="Y60"/>
  <c r="AO60"/>
  <c r="X56"/>
  <c r="AN56"/>
  <c r="Y52"/>
  <c r="AO52"/>
  <c r="X48"/>
  <c r="AN48"/>
  <c r="Y44"/>
  <c r="AO44"/>
  <c r="X40"/>
  <c r="AN40"/>
  <c r="X30"/>
  <c r="AN31"/>
  <c r="Y14"/>
  <c r="AN187"/>
  <c r="AN179"/>
  <c r="AN175"/>
  <c r="AN167"/>
  <c r="AN163"/>
  <c r="AN155"/>
  <c r="AN143"/>
  <c r="AN131"/>
  <c r="AN123"/>
  <c r="AN119"/>
  <c r="AN111"/>
  <c r="AN107"/>
  <c r="AN99"/>
  <c r="AN91"/>
  <c r="AN71"/>
  <c r="AN47"/>
  <c r="X257"/>
  <c r="AN257"/>
  <c r="X189"/>
  <c r="X173"/>
  <c r="X161"/>
  <c r="AN161"/>
  <c r="X153"/>
  <c r="AN153"/>
  <c r="X141"/>
  <c r="X129"/>
  <c r="AN129"/>
  <c r="X105"/>
  <c r="AN105"/>
  <c r="X97"/>
  <c r="X61"/>
  <c r="X53"/>
  <c r="AN27"/>
  <c r="AA269"/>
  <c r="AQ269"/>
  <c r="AQ257"/>
  <c r="AA253"/>
  <c r="AQ253"/>
  <c r="AQ233"/>
  <c r="AQ217"/>
  <c r="AQ169"/>
  <c r="AQ153"/>
  <c r="AQ133"/>
  <c r="AQ121"/>
  <c r="AA109"/>
  <c r="AQ109"/>
  <c r="AQ101"/>
  <c r="AQ89"/>
  <c r="AA77"/>
  <c r="AQ77"/>
  <c r="AQ65"/>
  <c r="AQ49"/>
  <c r="AQ41"/>
  <c r="AQ21"/>
  <c r="AA13"/>
  <c r="AQ13"/>
  <c r="AP241"/>
  <c r="AP209"/>
  <c r="AP161"/>
  <c r="AP105"/>
  <c r="AP97"/>
  <c r="AP65"/>
  <c r="AP41"/>
  <c r="U256"/>
  <c r="AK256"/>
  <c r="AJ245"/>
  <c r="AJ213"/>
  <c r="AJ181"/>
  <c r="AJ149"/>
  <c r="AJ117"/>
  <c r="T100"/>
  <c r="AJ101"/>
  <c r="AJ21"/>
  <c r="AI206"/>
  <c r="AI174"/>
  <c r="AI126"/>
  <c r="AA198"/>
  <c r="AA182"/>
  <c r="AQ182"/>
  <c r="AA176"/>
  <c r="AQ176"/>
  <c r="AS260"/>
  <c r="AS228"/>
  <c r="AS212"/>
  <c r="AS180"/>
  <c r="AS148"/>
  <c r="AS116"/>
  <c r="AS84"/>
  <c r="AS68"/>
  <c r="AS36"/>
  <c r="AA197"/>
  <c r="AQ197"/>
  <c r="AS269"/>
  <c r="AS237"/>
  <c r="AS205"/>
  <c r="AS173"/>
  <c r="AS157"/>
  <c r="AS125"/>
  <c r="AS93"/>
  <c r="AS246"/>
  <c r="AS230"/>
  <c r="AS198"/>
  <c r="AS182"/>
  <c r="AS150"/>
  <c r="AS134"/>
  <c r="AS102"/>
  <c r="Z261"/>
  <c r="AP261"/>
  <c r="Z253"/>
  <c r="AP253"/>
  <c r="Z245"/>
  <c r="AP245"/>
  <c r="Z229"/>
  <c r="AP229"/>
  <c r="Z221"/>
  <c r="AP221"/>
  <c r="Z213"/>
  <c r="AP213"/>
  <c r="Z197"/>
  <c r="AP197"/>
  <c r="Z189"/>
  <c r="AP189"/>
  <c r="Z181"/>
  <c r="AP181"/>
  <c r="Z165"/>
  <c r="AP165"/>
  <c r="Z157"/>
  <c r="AP157"/>
  <c r="Z149"/>
  <c r="AP149"/>
  <c r="Z141"/>
  <c r="AP141"/>
  <c r="Z125"/>
  <c r="AP125"/>
  <c r="Z117"/>
  <c r="AP117"/>
  <c r="Z101"/>
  <c r="AP101"/>
  <c r="Z93"/>
  <c r="Z85"/>
  <c r="Z69"/>
  <c r="Z61"/>
  <c r="Z45"/>
  <c r="Z37"/>
  <c r="Z36"/>
  <c r="AP37"/>
  <c r="Z29"/>
  <c r="Z13"/>
  <c r="V268"/>
  <c r="AL268"/>
  <c r="Z268"/>
  <c r="Z267"/>
  <c r="AP268"/>
  <c r="AI274"/>
  <c r="AI272"/>
  <c r="AI257"/>
  <c r="AI241"/>
  <c r="AI225"/>
  <c r="AI209"/>
  <c r="AI193"/>
  <c r="AI177"/>
  <c r="AI161"/>
  <c r="AI145"/>
  <c r="AI129"/>
  <c r="AI113"/>
  <c r="AI97"/>
  <c r="AI81"/>
  <c r="AI65"/>
  <c r="AI49"/>
  <c r="AI33"/>
  <c r="AI17"/>
  <c r="AI250"/>
  <c r="AI234"/>
  <c r="AI218"/>
  <c r="AI202"/>
  <c r="AI186"/>
  <c r="AI170"/>
  <c r="AI154"/>
  <c r="AI138"/>
  <c r="AI122"/>
  <c r="AI106"/>
  <c r="AI90"/>
  <c r="AI74"/>
  <c r="AI58"/>
  <c r="AI42"/>
  <c r="AI26"/>
  <c r="T268"/>
  <c r="AJ268"/>
  <c r="T196"/>
  <c r="AJ196"/>
  <c r="AJ100"/>
  <c r="T68"/>
  <c r="AJ68"/>
  <c r="T36"/>
  <c r="AJ36"/>
  <c r="T273"/>
  <c r="T225"/>
  <c r="T161"/>
  <c r="AJ162"/>
  <c r="T97"/>
  <c r="T33"/>
  <c r="AA274"/>
  <c r="AQ274"/>
  <c r="AA270"/>
  <c r="AQ271"/>
  <c r="AA266"/>
  <c r="AQ266"/>
  <c r="AA262"/>
  <c r="AQ262"/>
  <c r="AA258"/>
  <c r="AQ258"/>
  <c r="AA254"/>
  <c r="AQ254"/>
  <c r="AA250"/>
  <c r="AQ250"/>
  <c r="AA246"/>
  <c r="AQ246"/>
  <c r="AA242"/>
  <c r="AQ242"/>
  <c r="AA238"/>
  <c r="AQ238"/>
  <c r="AA234"/>
  <c r="AQ234"/>
  <c r="AA230"/>
  <c r="AQ230"/>
  <c r="AA226"/>
  <c r="AQ226"/>
  <c r="AA222"/>
  <c r="AQ222"/>
  <c r="AA218"/>
  <c r="AQ218"/>
  <c r="AA214"/>
  <c r="AQ214"/>
  <c r="AA210"/>
  <c r="AQ210"/>
  <c r="AA206"/>
  <c r="AQ206"/>
  <c r="AA202"/>
  <c r="AQ202"/>
  <c r="AQ191"/>
  <c r="AA186"/>
  <c r="AQ186"/>
  <c r="AQ175"/>
  <c r="AS263"/>
  <c r="AS247"/>
  <c r="AS231"/>
  <c r="AS215"/>
  <c r="AS199"/>
  <c r="AS183"/>
  <c r="AS167"/>
  <c r="AS151"/>
  <c r="AS135"/>
  <c r="AS119"/>
  <c r="AS103"/>
  <c r="AS87"/>
  <c r="AS71"/>
  <c r="AS55"/>
  <c r="AS39"/>
  <c r="AS23"/>
  <c r="AS272"/>
  <c r="AS256"/>
  <c r="AS240"/>
  <c r="AS224"/>
  <c r="AS208"/>
  <c r="AS192"/>
  <c r="AS176"/>
  <c r="AS160"/>
  <c r="AS144"/>
  <c r="AS128"/>
  <c r="AS112"/>
  <c r="AS96"/>
  <c r="AS80"/>
  <c r="AS64"/>
  <c r="AS48"/>
  <c r="AS32"/>
  <c r="AS16"/>
  <c r="AA193"/>
  <c r="AQ193"/>
  <c r="AA177"/>
  <c r="AQ177"/>
  <c r="AA170"/>
  <c r="AQ170"/>
  <c r="AA166"/>
  <c r="AQ166"/>
  <c r="AA162"/>
  <c r="AQ162"/>
  <c r="AA158"/>
  <c r="AQ158"/>
  <c r="AA154"/>
  <c r="AQ154"/>
  <c r="AA150"/>
  <c r="AQ150"/>
  <c r="AA146"/>
  <c r="AQ146"/>
  <c r="AA142"/>
  <c r="AQ142"/>
  <c r="AA138"/>
  <c r="AQ138"/>
  <c r="AA134"/>
  <c r="AQ134"/>
  <c r="AA130"/>
  <c r="AQ130"/>
  <c r="AA126"/>
  <c r="AQ126"/>
  <c r="AA122"/>
  <c r="AQ122"/>
  <c r="AA118"/>
  <c r="AQ118"/>
  <c r="AA114"/>
  <c r="AQ114"/>
  <c r="AA110"/>
  <c r="AQ110"/>
  <c r="AA106"/>
  <c r="AQ106"/>
  <c r="AA102"/>
  <c r="AQ102"/>
  <c r="AA98"/>
  <c r="AQ98"/>
  <c r="AA94"/>
  <c r="AQ94"/>
  <c r="AA90"/>
  <c r="AQ90"/>
  <c r="AA86"/>
  <c r="AQ86"/>
  <c r="AA82"/>
  <c r="AQ82"/>
  <c r="AA78"/>
  <c r="AA74"/>
  <c r="AQ74"/>
  <c r="AA70"/>
  <c r="AQ70"/>
  <c r="AA66"/>
  <c r="AQ66"/>
  <c r="AA62"/>
  <c r="AQ62"/>
  <c r="AA58"/>
  <c r="AQ58"/>
  <c r="AA54"/>
  <c r="AQ54"/>
  <c r="AA50"/>
  <c r="AQ50"/>
  <c r="AA46"/>
  <c r="AQ46"/>
  <c r="AA42"/>
  <c r="AQ42"/>
  <c r="AA38"/>
  <c r="AQ38"/>
  <c r="AA34"/>
  <c r="AQ34"/>
  <c r="AA30"/>
  <c r="AQ30"/>
  <c r="AA26"/>
  <c r="AQ26"/>
  <c r="AA22"/>
  <c r="AQ22"/>
  <c r="AA18"/>
  <c r="AQ18"/>
  <c r="AA14"/>
  <c r="AQ14"/>
  <c r="AA10"/>
  <c r="AQ10"/>
  <c r="AS265"/>
  <c r="AS249"/>
  <c r="AS233"/>
  <c r="AS217"/>
  <c r="AS201"/>
  <c r="AS185"/>
  <c r="AS169"/>
  <c r="AS153"/>
  <c r="AS137"/>
  <c r="AS121"/>
  <c r="AS105"/>
  <c r="Z259"/>
  <c r="AP123"/>
  <c r="AP115"/>
  <c r="AP107"/>
  <c r="AP99"/>
  <c r="AP91"/>
  <c r="AP83"/>
  <c r="AP75"/>
  <c r="AP67"/>
  <c r="AP59"/>
  <c r="AP51"/>
  <c r="AP43"/>
  <c r="AP35"/>
  <c r="AP27"/>
  <c r="AP19"/>
  <c r="AP11"/>
  <c r="AS65"/>
  <c r="AS33"/>
  <c r="V274"/>
  <c r="AL274"/>
  <c r="V266"/>
  <c r="AL266"/>
  <c r="V258"/>
  <c r="AL258"/>
  <c r="V250"/>
  <c r="AL250"/>
  <c r="V242"/>
  <c r="AL242"/>
  <c r="V234"/>
  <c r="AL234"/>
  <c r="V226"/>
  <c r="AL226"/>
  <c r="V218"/>
  <c r="AL218"/>
  <c r="V210"/>
  <c r="AL210"/>
  <c r="V202"/>
  <c r="AL202"/>
  <c r="V194"/>
  <c r="AL194"/>
  <c r="V186"/>
  <c r="AL186"/>
  <c r="V178"/>
  <c r="AL178"/>
  <c r="V170"/>
  <c r="AL170"/>
  <c r="V162"/>
  <c r="AL162"/>
  <c r="V154"/>
  <c r="AL154"/>
  <c r="V146"/>
  <c r="AL146"/>
  <c r="V138"/>
  <c r="AL138"/>
  <c r="V130"/>
  <c r="AL130"/>
  <c r="V122"/>
  <c r="AL122"/>
  <c r="V114"/>
  <c r="AL114"/>
  <c r="V106"/>
  <c r="AL106"/>
  <c r="V98"/>
  <c r="AL98"/>
  <c r="V86"/>
  <c r="AL86"/>
  <c r="V70"/>
  <c r="AL70"/>
  <c r="V54"/>
  <c r="AL54"/>
  <c r="V38"/>
  <c r="AL38"/>
  <c r="V22"/>
  <c r="AL22"/>
  <c r="Z274"/>
  <c r="AP274"/>
  <c r="Z266"/>
  <c r="AP266"/>
  <c r="Z258"/>
  <c r="AP258"/>
  <c r="Z250"/>
  <c r="Z242"/>
  <c r="Z234"/>
  <c r="Z226"/>
  <c r="Z218"/>
  <c r="Z210"/>
  <c r="Z202"/>
  <c r="Z194"/>
  <c r="Z186"/>
  <c r="Z178"/>
  <c r="Z170"/>
  <c r="Z162"/>
  <c r="Z154"/>
  <c r="Z146"/>
  <c r="Z138"/>
  <c r="Z130"/>
  <c r="AS85"/>
  <c r="AS53"/>
  <c r="AS21"/>
  <c r="V245"/>
  <c r="AL245"/>
  <c r="V213"/>
  <c r="AL213"/>
  <c r="V181"/>
  <c r="AL181"/>
  <c r="V149"/>
  <c r="AL149"/>
  <c r="V117"/>
  <c r="AL117"/>
  <c r="V85"/>
  <c r="AL85"/>
  <c r="V53"/>
  <c r="AL53"/>
  <c r="V21"/>
  <c r="AL21"/>
  <c r="X212"/>
  <c r="AN212"/>
  <c r="X196"/>
  <c r="AN196"/>
  <c r="X21"/>
  <c r="AN21"/>
  <c r="X13"/>
  <c r="AN13"/>
  <c r="Y259"/>
  <c r="AO259"/>
  <c r="AO243"/>
  <c r="AO239"/>
  <c r="AO231"/>
  <c r="AO227"/>
  <c r="AO223"/>
  <c r="AO215"/>
  <c r="AO211"/>
  <c r="AO203"/>
  <c r="Y193"/>
  <c r="AO193"/>
  <c r="Y17"/>
  <c r="AO17"/>
  <c r="W272"/>
  <c r="W264"/>
  <c r="W263"/>
  <c r="AM264"/>
  <c r="W256"/>
  <c r="AM256"/>
  <c r="W248"/>
  <c r="AM248"/>
  <c r="W240"/>
  <c r="AM240"/>
  <c r="W232"/>
  <c r="AM232"/>
  <c r="W224"/>
  <c r="AM224"/>
  <c r="W216"/>
  <c r="AM216"/>
  <c r="W208"/>
  <c r="AM208"/>
  <c r="W200"/>
  <c r="AM200"/>
  <c r="W192"/>
  <c r="AM192"/>
  <c r="W184"/>
  <c r="AM184"/>
  <c r="W176"/>
  <c r="AM176"/>
  <c r="W168"/>
  <c r="AM168"/>
  <c r="W160"/>
  <c r="AM160"/>
  <c r="W152"/>
  <c r="AM152"/>
  <c r="W144"/>
  <c r="AM144"/>
  <c r="U133"/>
  <c r="AK133"/>
  <c r="U125"/>
  <c r="U112"/>
  <c r="AK112"/>
  <c r="U96"/>
  <c r="AK96"/>
  <c r="U80"/>
  <c r="AK80"/>
  <c r="AM67"/>
  <c r="U48"/>
  <c r="AK48"/>
  <c r="U32"/>
  <c r="AK32"/>
  <c r="AJ51"/>
  <c r="V273"/>
  <c r="AL273"/>
  <c r="V169"/>
  <c r="AL169"/>
  <c r="V65"/>
  <c r="AL65"/>
  <c r="X32"/>
  <c r="AN32"/>
  <c r="W271"/>
  <c r="W270"/>
  <c r="AM271"/>
  <c r="U252"/>
  <c r="AK252"/>
  <c r="W228"/>
  <c r="AM228"/>
  <c r="U212"/>
  <c r="AK212"/>
  <c r="U188"/>
  <c r="AK188"/>
  <c r="U129"/>
  <c r="AK129"/>
  <c r="W100"/>
  <c r="AM100"/>
  <c r="U73"/>
  <c r="AK73"/>
  <c r="U60"/>
  <c r="AK60"/>
  <c r="U44"/>
  <c r="AK44"/>
  <c r="V92"/>
  <c r="AL92"/>
  <c r="V60"/>
  <c r="AL60"/>
  <c r="V28"/>
  <c r="AL28"/>
  <c r="Y268"/>
  <c r="AO268"/>
  <c r="Y252"/>
  <c r="AO252"/>
  <c r="Y236"/>
  <c r="AO236"/>
  <c r="Y220"/>
  <c r="AO220"/>
  <c r="Y32"/>
  <c r="AO32"/>
  <c r="X262"/>
  <c r="AN262"/>
  <c r="W269"/>
  <c r="AM269"/>
  <c r="W261"/>
  <c r="AM261"/>
  <c r="W253"/>
  <c r="AM253"/>
  <c r="W245"/>
  <c r="W237"/>
  <c r="AM237"/>
  <c r="W229"/>
  <c r="AM229"/>
  <c r="W221"/>
  <c r="AM221"/>
  <c r="W213"/>
  <c r="AM213"/>
  <c r="W205"/>
  <c r="AM205"/>
  <c r="W197"/>
  <c r="W189"/>
  <c r="AM189"/>
  <c r="W181"/>
  <c r="AM181"/>
  <c r="W173"/>
  <c r="AM173"/>
  <c r="W165"/>
  <c r="AM165"/>
  <c r="W157"/>
  <c r="AM157"/>
  <c r="W149"/>
  <c r="W141"/>
  <c r="AM141"/>
  <c r="W133"/>
  <c r="AM133"/>
  <c r="W125"/>
  <c r="AM125"/>
  <c r="W117"/>
  <c r="AM117"/>
  <c r="W109"/>
  <c r="AM109"/>
  <c r="W101"/>
  <c r="AM101"/>
  <c r="W93"/>
  <c r="AM93"/>
  <c r="W85"/>
  <c r="AM85"/>
  <c r="W77"/>
  <c r="AM77"/>
  <c r="W69"/>
  <c r="AM69"/>
  <c r="W61"/>
  <c r="AM61"/>
  <c r="W53"/>
  <c r="AM53"/>
  <c r="W45"/>
  <c r="AM45"/>
  <c r="W37"/>
  <c r="AM37"/>
  <c r="W29"/>
  <c r="AM29"/>
  <c r="W21"/>
  <c r="W13"/>
  <c r="AM13"/>
  <c r="AJ255"/>
  <c r="AJ239"/>
  <c r="AJ159"/>
  <c r="AJ143"/>
  <c r="AJ111"/>
  <c r="AJ95"/>
  <c r="AJ55"/>
  <c r="V265"/>
  <c r="AL265"/>
  <c r="V161"/>
  <c r="AL161"/>
  <c r="V57"/>
  <c r="AL57"/>
  <c r="X264"/>
  <c r="AN264"/>
  <c r="X232"/>
  <c r="AN232"/>
  <c r="X36"/>
  <c r="AN36"/>
  <c r="W274"/>
  <c r="AM274"/>
  <c r="W244"/>
  <c r="AM244"/>
  <c r="U217"/>
  <c r="AK217"/>
  <c r="U140"/>
  <c r="AK140"/>
  <c r="U124"/>
  <c r="AK124"/>
  <c r="U97"/>
  <c r="AK97"/>
  <c r="W20"/>
  <c r="AM20"/>
  <c r="AI235"/>
  <c r="AI191"/>
  <c r="X216"/>
  <c r="AN216"/>
  <c r="X34"/>
  <c r="AN34"/>
  <c r="X271"/>
  <c r="AN271"/>
  <c r="X197"/>
  <c r="AN197"/>
  <c r="U236"/>
  <c r="AK236"/>
  <c r="W196"/>
  <c r="AM196"/>
  <c r="U180"/>
  <c r="AK180"/>
  <c r="U164"/>
  <c r="AK164"/>
  <c r="W148"/>
  <c r="AM148"/>
  <c r="U84"/>
  <c r="AK84"/>
  <c r="AI155"/>
  <c r="AI107"/>
  <c r="V80"/>
  <c r="AL80"/>
  <c r="V48"/>
  <c r="AL48"/>
  <c r="V16"/>
  <c r="AL16"/>
  <c r="Z108"/>
  <c r="AP108"/>
  <c r="Z92"/>
  <c r="AP92"/>
  <c r="Z84"/>
  <c r="AP84"/>
  <c r="Z76"/>
  <c r="AP76"/>
  <c r="Z68"/>
  <c r="AP68"/>
  <c r="Z60"/>
  <c r="AP60"/>
  <c r="Z52"/>
  <c r="AP52"/>
  <c r="Z44"/>
  <c r="AP44"/>
  <c r="AP36"/>
  <c r="Z28"/>
  <c r="AP28"/>
  <c r="Z20"/>
  <c r="AP20"/>
  <c r="Z12"/>
  <c r="AP12"/>
  <c r="Y266"/>
  <c r="AO266"/>
  <c r="Y250"/>
  <c r="AO250"/>
  <c r="Y234"/>
  <c r="AO234"/>
  <c r="Y218"/>
  <c r="AO218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8"/>
  <c r="W110"/>
  <c r="W102"/>
  <c r="W94"/>
  <c r="W86"/>
  <c r="W78"/>
  <c r="W70"/>
  <c r="W62"/>
  <c r="W54"/>
  <c r="W46"/>
  <c r="W38"/>
  <c r="W30"/>
  <c r="W22"/>
  <c r="W14"/>
  <c r="U120"/>
  <c r="AK120"/>
  <c r="U101"/>
  <c r="AK101"/>
  <c r="U85"/>
  <c r="AK85"/>
  <c r="W64"/>
  <c r="AM64"/>
  <c r="U53"/>
  <c r="AK53"/>
  <c r="U37"/>
  <c r="AK37"/>
  <c r="U24"/>
  <c r="AK24"/>
  <c r="AM11"/>
  <c r="AJ27"/>
  <c r="V217"/>
  <c r="AL217"/>
  <c r="V129"/>
  <c r="AL129"/>
  <c r="V49"/>
  <c r="AL49"/>
  <c r="X265"/>
  <c r="AN265"/>
  <c r="X249"/>
  <c r="AN249"/>
  <c r="AN191"/>
  <c r="AN183"/>
  <c r="AN171"/>
  <c r="AN159"/>
  <c r="AN147"/>
  <c r="AN139"/>
  <c r="AN127"/>
  <c r="AN115"/>
  <c r="AN103"/>
  <c r="AN95"/>
  <c r="AN79"/>
  <c r="X66"/>
  <c r="AN67"/>
  <c r="AN55"/>
  <c r="AN43"/>
  <c r="X29"/>
  <c r="AN29"/>
  <c r="X65"/>
  <c r="AN65"/>
  <c r="X49"/>
  <c r="AN49"/>
  <c r="Y206"/>
  <c r="AO206"/>
  <c r="Y186"/>
  <c r="AO186"/>
  <c r="Y178"/>
  <c r="AO178"/>
  <c r="Y170"/>
  <c r="AO170"/>
  <c r="Y162"/>
  <c r="Y154"/>
  <c r="Y146"/>
  <c r="AO146"/>
  <c r="Y138"/>
  <c r="AO138"/>
  <c r="Y130"/>
  <c r="Y122"/>
  <c r="AO122"/>
  <c r="Y114"/>
  <c r="AO114"/>
  <c r="Y106"/>
  <c r="Y105"/>
  <c r="AO106"/>
  <c r="Y98"/>
  <c r="Y90"/>
  <c r="AO90"/>
  <c r="X82"/>
  <c r="X74"/>
  <c r="AN74"/>
  <c r="X62"/>
  <c r="AN62"/>
  <c r="X58"/>
  <c r="X50"/>
  <c r="AN50"/>
  <c r="Y42"/>
  <c r="Y28"/>
  <c r="AO28"/>
  <c r="X81"/>
  <c r="AN81"/>
  <c r="X57"/>
  <c r="AN57"/>
  <c r="Y198"/>
  <c r="AO198"/>
  <c r="AO195"/>
  <c r="X188"/>
  <c r="AN188"/>
  <c r="X184"/>
  <c r="AN184"/>
  <c r="X180"/>
  <c r="AN180"/>
  <c r="X172"/>
  <c r="AN172"/>
  <c r="X164"/>
  <c r="AN164"/>
  <c r="X156"/>
  <c r="AN156"/>
  <c r="X148"/>
  <c r="AN148"/>
  <c r="X140"/>
  <c r="AN140"/>
  <c r="X132"/>
  <c r="AN132"/>
  <c r="X124"/>
  <c r="AN124"/>
  <c r="X116"/>
  <c r="AN116"/>
  <c r="X108"/>
  <c r="AN108"/>
  <c r="Y104"/>
  <c r="AO104"/>
  <c r="X100"/>
  <c r="AN100"/>
  <c r="X92"/>
  <c r="AN92"/>
  <c r="X84"/>
  <c r="AN84"/>
  <c r="X76"/>
  <c r="AN76"/>
  <c r="X72"/>
  <c r="AN72"/>
  <c r="X68"/>
  <c r="AN68"/>
  <c r="X60"/>
  <c r="AN60"/>
  <c r="X52"/>
  <c r="AN52"/>
  <c r="X44"/>
  <c r="AN44"/>
  <c r="AN23"/>
  <c r="Y10"/>
  <c r="AO187"/>
  <c r="AO179"/>
  <c r="AO175"/>
  <c r="AO167"/>
  <c r="AO163"/>
  <c r="AO155"/>
  <c r="AO151"/>
  <c r="AO143"/>
  <c r="AO135"/>
  <c r="AO131"/>
  <c r="AO119"/>
  <c r="AO111"/>
  <c r="AO107"/>
  <c r="AO99"/>
  <c r="AO91"/>
  <c r="AO87"/>
  <c r="AO83"/>
  <c r="AO75"/>
  <c r="AO71"/>
  <c r="AO63"/>
  <c r="AO59"/>
  <c r="AO51"/>
  <c r="AO47"/>
  <c r="AO39"/>
  <c r="Y54"/>
  <c r="AO35"/>
  <c r="Y257"/>
  <c r="AO257"/>
  <c r="Y189"/>
  <c r="AO189"/>
  <c r="Y181"/>
  <c r="AO181"/>
  <c r="Y173"/>
  <c r="AO173"/>
  <c r="Y161"/>
  <c r="AO161"/>
  <c r="Y153"/>
  <c r="AO153"/>
  <c r="Y141"/>
  <c r="AO141"/>
  <c r="Y129"/>
  <c r="AO129"/>
  <c r="Y117"/>
  <c r="AO117"/>
  <c r="AO105"/>
  <c r="Y97"/>
  <c r="AO97"/>
  <c r="Y85"/>
  <c r="AO85"/>
  <c r="Y73"/>
  <c r="AO73"/>
  <c r="Y61"/>
  <c r="AO61"/>
  <c r="Y53"/>
  <c r="AO53"/>
  <c r="Y41"/>
  <c r="AO41"/>
  <c r="AO27"/>
  <c r="T262"/>
  <c r="T261"/>
  <c r="AJ262"/>
  <c r="T246"/>
  <c r="T230"/>
  <c r="T222"/>
  <c r="T206"/>
  <c r="T190"/>
  <c r="T174"/>
  <c r="T166"/>
  <c r="T150"/>
  <c r="T126"/>
  <c r="T78"/>
  <c r="T272"/>
  <c r="AJ272"/>
  <c r="T264"/>
  <c r="T256"/>
  <c r="AJ256"/>
  <c r="T248"/>
  <c r="AJ248"/>
  <c r="T240"/>
  <c r="AJ240"/>
  <c r="T232"/>
  <c r="AJ232"/>
  <c r="T224"/>
  <c r="AJ224"/>
  <c r="T216"/>
  <c r="AJ216"/>
  <c r="T208"/>
  <c r="AJ208"/>
  <c r="T200"/>
  <c r="AJ200"/>
  <c r="T192"/>
  <c r="AJ192"/>
  <c r="T184"/>
  <c r="AJ184"/>
  <c r="T176"/>
  <c r="AJ176"/>
  <c r="T168"/>
  <c r="AJ168"/>
  <c r="T160"/>
  <c r="AJ160"/>
  <c r="T152"/>
  <c r="AJ152"/>
  <c r="T144"/>
  <c r="AJ144"/>
  <c r="T136"/>
  <c r="AJ136"/>
  <c r="T128"/>
  <c r="AJ128"/>
  <c r="T120"/>
  <c r="AJ120"/>
  <c r="T112"/>
  <c r="AJ112"/>
  <c r="T104"/>
  <c r="AJ104"/>
  <c r="T96"/>
  <c r="AJ96"/>
  <c r="T88"/>
  <c r="AJ88"/>
  <c r="T80"/>
  <c r="AJ80"/>
  <c r="T72"/>
  <c r="AJ72"/>
  <c r="T64"/>
  <c r="AJ64"/>
  <c r="T56"/>
  <c r="AJ56"/>
  <c r="T48"/>
  <c r="AJ48"/>
  <c r="T40"/>
  <c r="AJ40"/>
  <c r="T32"/>
  <c r="AJ32"/>
  <c r="T24"/>
  <c r="AJ24"/>
  <c r="T16"/>
  <c r="AJ16"/>
  <c r="S265"/>
  <c r="AI265"/>
  <c r="T269"/>
  <c r="AJ269"/>
  <c r="AJ261"/>
  <c r="T249"/>
  <c r="AJ249"/>
  <c r="T233"/>
  <c r="AJ233"/>
  <c r="T217"/>
  <c r="AJ217"/>
  <c r="T201"/>
  <c r="T185"/>
  <c r="AJ185"/>
  <c r="T169"/>
  <c r="AJ169"/>
  <c r="T153"/>
  <c r="AJ153"/>
  <c r="T137"/>
  <c r="T121"/>
  <c r="AJ121"/>
  <c r="T105"/>
  <c r="AJ105"/>
  <c r="T89"/>
  <c r="AJ89"/>
  <c r="T73"/>
  <c r="T57"/>
  <c r="AJ57"/>
  <c r="T41"/>
  <c r="AJ41"/>
  <c r="T25"/>
  <c r="AJ25"/>
  <c r="S266"/>
  <c r="S258"/>
  <c r="AI258"/>
  <c r="S242"/>
  <c r="S226"/>
  <c r="S210"/>
  <c r="S194"/>
  <c r="S178"/>
  <c r="S162"/>
  <c r="S146"/>
  <c r="S130"/>
  <c r="S114"/>
  <c r="S98"/>
  <c r="S82"/>
  <c r="S66"/>
  <c r="S50"/>
  <c r="S34"/>
  <c r="S18"/>
  <c r="S267"/>
  <c r="AI267"/>
  <c r="S259"/>
  <c r="AI259"/>
  <c r="S245"/>
  <c r="AI245"/>
  <c r="S229"/>
  <c r="AI229"/>
  <c r="S213"/>
  <c r="AI213"/>
  <c r="S197"/>
  <c r="AI197"/>
  <c r="S181"/>
  <c r="AI181"/>
  <c r="S165"/>
  <c r="AI165"/>
  <c r="S149"/>
  <c r="AI149"/>
  <c r="S133"/>
  <c r="AI133"/>
  <c r="S117"/>
  <c r="AI117"/>
  <c r="S101"/>
  <c r="AI101"/>
  <c r="S85"/>
  <c r="AI85"/>
  <c r="S69"/>
  <c r="AI69"/>
  <c r="S53"/>
  <c r="AI53"/>
  <c r="S37"/>
  <c r="AI37"/>
  <c r="S21"/>
  <c r="AI21"/>
  <c r="T263"/>
  <c r="AJ263"/>
  <c r="T253"/>
  <c r="AJ253"/>
  <c r="T237"/>
  <c r="AJ237"/>
  <c r="T221"/>
  <c r="AJ221"/>
  <c r="T205"/>
  <c r="AJ205"/>
  <c r="T189"/>
  <c r="AJ189"/>
  <c r="T173"/>
  <c r="AJ173"/>
  <c r="T157"/>
  <c r="AJ157"/>
  <c r="T141"/>
  <c r="AJ141"/>
  <c r="T125"/>
  <c r="AJ125"/>
  <c r="T109"/>
  <c r="AJ109"/>
  <c r="T93"/>
  <c r="AJ93"/>
  <c r="T77"/>
  <c r="AJ77"/>
  <c r="T61"/>
  <c r="AJ61"/>
  <c r="T45"/>
  <c r="AJ45"/>
  <c r="T29"/>
  <c r="AJ29"/>
  <c r="T13"/>
  <c r="AJ13"/>
  <c r="S260"/>
  <c r="AI260"/>
  <c r="S252"/>
  <c r="AI252"/>
  <c r="S236"/>
  <c r="AI236"/>
  <c r="S220"/>
  <c r="AI220"/>
  <c r="S204"/>
  <c r="AI204"/>
  <c r="S188"/>
  <c r="AI188"/>
  <c r="S172"/>
  <c r="AI172"/>
  <c r="S156"/>
  <c r="AI156"/>
  <c r="S140"/>
  <c r="AI140"/>
  <c r="S124"/>
  <c r="AI124"/>
  <c r="S108"/>
  <c r="AI108"/>
  <c r="S92"/>
  <c r="AI92"/>
  <c r="S76"/>
  <c r="AI76"/>
  <c r="S60"/>
  <c r="AI60"/>
  <c r="S44"/>
  <c r="AI44"/>
  <c r="S28"/>
  <c r="AI28"/>
  <c r="S12"/>
  <c r="AI12"/>
  <c r="S270"/>
  <c r="AI270"/>
  <c r="S254"/>
  <c r="S238"/>
  <c r="S214"/>
  <c r="S198"/>
  <c r="S182"/>
  <c r="S158"/>
  <c r="S142"/>
  <c r="S134"/>
  <c r="S118"/>
  <c r="S110"/>
  <c r="S102"/>
  <c r="S94"/>
  <c r="S86"/>
  <c r="S70"/>
  <c r="S62"/>
  <c r="S54"/>
  <c r="S46"/>
  <c r="S38"/>
  <c r="S30"/>
  <c r="S22"/>
  <c r="S14"/>
  <c r="AQ11"/>
  <c r="AQ139"/>
  <c r="AQ239"/>
  <c r="AQ43"/>
  <c r="AQ171"/>
  <c r="AQ221"/>
  <c r="AQ75"/>
  <c r="AQ187"/>
  <c r="AQ237"/>
  <c r="AQ107"/>
  <c r="AI30"/>
  <c r="AI31"/>
  <c r="AI162"/>
  <c r="AI163"/>
  <c r="AJ190"/>
  <c r="AJ191"/>
  <c r="AO54"/>
  <c r="AM86"/>
  <c r="AM87"/>
  <c r="AM150"/>
  <c r="AM151"/>
  <c r="AM214"/>
  <c r="AM215"/>
  <c r="AI70"/>
  <c r="AI71"/>
  <c r="AI238"/>
  <c r="AI239"/>
  <c r="AI50"/>
  <c r="AI51"/>
  <c r="AI178"/>
  <c r="AI179"/>
  <c r="AJ150"/>
  <c r="AJ151"/>
  <c r="AN58"/>
  <c r="AM30"/>
  <c r="AM31"/>
  <c r="AM158"/>
  <c r="AM159"/>
  <c r="AI46"/>
  <c r="AI47"/>
  <c r="AI118"/>
  <c r="AI119"/>
  <c r="AI182"/>
  <c r="AI183"/>
  <c r="AI254"/>
  <c r="AI255"/>
  <c r="AI130"/>
  <c r="AI131"/>
  <c r="AI194"/>
  <c r="AI195"/>
  <c r="AJ222"/>
  <c r="AJ223"/>
  <c r="AO154"/>
  <c r="AM134"/>
  <c r="AM135"/>
  <c r="AI22"/>
  <c r="AI23"/>
  <c r="AI54"/>
  <c r="AI55"/>
  <c r="AI94"/>
  <c r="AI95"/>
  <c r="AI134"/>
  <c r="AI135"/>
  <c r="AI198"/>
  <c r="AI199"/>
  <c r="AI18"/>
  <c r="AI19"/>
  <c r="AI82"/>
  <c r="AI83"/>
  <c r="AI146"/>
  <c r="AI147"/>
  <c r="AI210"/>
  <c r="AI211"/>
  <c r="AI266"/>
  <c r="AJ73"/>
  <c r="AJ137"/>
  <c r="AJ201"/>
  <c r="AJ78"/>
  <c r="AJ79"/>
  <c r="AJ174"/>
  <c r="AJ175"/>
  <c r="AJ230"/>
  <c r="AJ231"/>
  <c r="AO123"/>
  <c r="AO42"/>
  <c r="AN66"/>
  <c r="AO98"/>
  <c r="AO130"/>
  <c r="AO162"/>
  <c r="AM14"/>
  <c r="AM15"/>
  <c r="AM46"/>
  <c r="AM47"/>
  <c r="AM78"/>
  <c r="AM79"/>
  <c r="AM110"/>
  <c r="AM111"/>
  <c r="AM142"/>
  <c r="AM143"/>
  <c r="AM174"/>
  <c r="AM175"/>
  <c r="AM206"/>
  <c r="AM207"/>
  <c r="AM238"/>
  <c r="AM239"/>
  <c r="AM270"/>
  <c r="AM263"/>
  <c r="AM21"/>
  <c r="AM149"/>
  <c r="AM245"/>
  <c r="AM272"/>
  <c r="AO207"/>
  <c r="AP146"/>
  <c r="AP147"/>
  <c r="AP178"/>
  <c r="AP179"/>
  <c r="AP210"/>
  <c r="AP211"/>
  <c r="AP242"/>
  <c r="AP243"/>
  <c r="AQ78"/>
  <c r="AJ225"/>
  <c r="AP29"/>
  <c r="AP69"/>
  <c r="AQ35"/>
  <c r="AQ67"/>
  <c r="AQ99"/>
  <c r="AQ131"/>
  <c r="AQ163"/>
  <c r="AQ207"/>
  <c r="AQ235"/>
  <c r="AQ263"/>
  <c r="AJ234"/>
  <c r="AJ94"/>
  <c r="AJ69"/>
  <c r="AJ186"/>
  <c r="AI61"/>
  <c r="AN97"/>
  <c r="AN141"/>
  <c r="AN181"/>
  <c r="AN39"/>
  <c r="AN63"/>
  <c r="AN87"/>
  <c r="AN135"/>
  <c r="AO269"/>
  <c r="AN142"/>
  <c r="AN174"/>
  <c r="AM49"/>
  <c r="AM113"/>
  <c r="AM145"/>
  <c r="AM177"/>
  <c r="AM209"/>
  <c r="AM241"/>
  <c r="AN250"/>
  <c r="AP14"/>
  <c r="AP15"/>
  <c r="AP46"/>
  <c r="AP47"/>
  <c r="AP78"/>
  <c r="AP79"/>
  <c r="AP110"/>
  <c r="AP111"/>
  <c r="AP53"/>
  <c r="AQ39"/>
  <c r="AQ71"/>
  <c r="AQ103"/>
  <c r="AQ135"/>
  <c r="AQ167"/>
  <c r="AQ223"/>
  <c r="AQ259"/>
  <c r="AJ42"/>
  <c r="AJ170"/>
  <c r="AP25"/>
  <c r="AJ145"/>
  <c r="AI29"/>
  <c r="AI237"/>
  <c r="AN54"/>
  <c r="AN269"/>
  <c r="AO69"/>
  <c r="AO38"/>
  <c r="AO101"/>
  <c r="AO149"/>
  <c r="AK29"/>
  <c r="AK19"/>
  <c r="AK51"/>
  <c r="AK83"/>
  <c r="AK147"/>
  <c r="AK179"/>
  <c r="AK211"/>
  <c r="AK243"/>
  <c r="AM273"/>
  <c r="AO226"/>
  <c r="AN247"/>
  <c r="AK74"/>
  <c r="AK106"/>
  <c r="AK138"/>
  <c r="AK170"/>
  <c r="AK202"/>
  <c r="AK234"/>
  <c r="AK266"/>
  <c r="AO202"/>
  <c r="AK141"/>
  <c r="AK173"/>
  <c r="AK205"/>
  <c r="AK237"/>
  <c r="AK269"/>
  <c r="AO205"/>
  <c r="AO221"/>
  <c r="AO237"/>
  <c r="AN17"/>
  <c r="AP142"/>
  <c r="AP143"/>
  <c r="AP174"/>
  <c r="AP175"/>
  <c r="AP206"/>
  <c r="AP207"/>
  <c r="AP238"/>
  <c r="AP239"/>
  <c r="AP270"/>
  <c r="AP263"/>
  <c r="AQ183"/>
  <c r="AQ268"/>
  <c r="AJ257"/>
  <c r="AJ258"/>
  <c r="AO246"/>
  <c r="AM42"/>
  <c r="AM106"/>
  <c r="AN198"/>
  <c r="AN217"/>
  <c r="AN11"/>
  <c r="AQ85"/>
  <c r="AQ205"/>
  <c r="AQ273"/>
  <c r="AI77"/>
  <c r="AO30"/>
  <c r="AN109"/>
  <c r="AN157"/>
  <c r="AN199"/>
  <c r="AO50"/>
  <c r="AO70"/>
  <c r="AO86"/>
  <c r="AO118"/>
  <c r="AO150"/>
  <c r="AO182"/>
  <c r="AN261"/>
  <c r="AN113"/>
  <c r="AN165"/>
  <c r="AO55"/>
  <c r="AO147"/>
  <c r="AK30"/>
  <c r="AK62"/>
  <c r="AK126"/>
  <c r="AK158"/>
  <c r="AK190"/>
  <c r="AK222"/>
  <c r="AK254"/>
  <c r="AK121"/>
  <c r="AM130"/>
  <c r="AN209"/>
  <c r="AN233"/>
  <c r="AP121"/>
  <c r="AQ45"/>
  <c r="AQ105"/>
  <c r="AQ161"/>
  <c r="AQ225"/>
  <c r="AI45"/>
  <c r="AI142"/>
  <c r="AI143"/>
  <c r="AP154"/>
  <c r="AP155"/>
  <c r="AP186"/>
  <c r="AP187"/>
  <c r="AP218"/>
  <c r="AP219"/>
  <c r="AP250"/>
  <c r="AP251"/>
  <c r="AJ33"/>
  <c r="AJ273"/>
  <c r="AP85"/>
  <c r="AQ215"/>
  <c r="AJ49"/>
  <c r="AJ14"/>
  <c r="AJ238"/>
  <c r="AJ250"/>
  <c r="AI109"/>
  <c r="AN53"/>
  <c r="AN189"/>
  <c r="AO14"/>
  <c r="AO15"/>
  <c r="AM25"/>
  <c r="AM153"/>
  <c r="AM185"/>
  <c r="AM217"/>
  <c r="AM249"/>
  <c r="AN266"/>
  <c r="AP22"/>
  <c r="AP23"/>
  <c r="AP54"/>
  <c r="AP55"/>
  <c r="AP86"/>
  <c r="AP87"/>
  <c r="AP118"/>
  <c r="AP119"/>
  <c r="AN272"/>
  <c r="AP260"/>
  <c r="AP77"/>
  <c r="AQ15"/>
  <c r="AQ47"/>
  <c r="AQ79"/>
  <c r="AQ111"/>
  <c r="AQ143"/>
  <c r="AQ231"/>
  <c r="AQ267"/>
  <c r="AJ74"/>
  <c r="AJ202"/>
  <c r="AJ110"/>
  <c r="AJ254"/>
  <c r="AJ26"/>
  <c r="AI93"/>
  <c r="AJ270"/>
  <c r="AO18"/>
  <c r="AO19"/>
  <c r="AN154"/>
  <c r="AK113"/>
  <c r="AO255"/>
  <c r="AK114"/>
  <c r="AO260"/>
  <c r="AK260"/>
  <c r="AK181"/>
  <c r="AK213"/>
  <c r="AO13"/>
  <c r="AO209"/>
  <c r="AO225"/>
  <c r="AO241"/>
  <c r="AN33"/>
  <c r="AP150"/>
  <c r="AP151"/>
  <c r="AP182"/>
  <c r="AP183"/>
  <c r="AP214"/>
  <c r="AP215"/>
  <c r="AP246"/>
  <c r="AP247"/>
  <c r="AJ65"/>
  <c r="AK89"/>
  <c r="AM58"/>
  <c r="AM122"/>
  <c r="AM178"/>
  <c r="AM242"/>
  <c r="AN229"/>
  <c r="AN37"/>
  <c r="AP33"/>
  <c r="AP257"/>
  <c r="AQ117"/>
  <c r="AJ209"/>
  <c r="AI157"/>
  <c r="AN45"/>
  <c r="AN121"/>
  <c r="AN169"/>
  <c r="AO58"/>
  <c r="AO74"/>
  <c r="AO94"/>
  <c r="AO126"/>
  <c r="AO158"/>
  <c r="AO190"/>
  <c r="AN77"/>
  <c r="AN125"/>
  <c r="AN273"/>
  <c r="AO115"/>
  <c r="AO159"/>
  <c r="AK38"/>
  <c r="AK70"/>
  <c r="AK102"/>
  <c r="AK134"/>
  <c r="AK166"/>
  <c r="AK198"/>
  <c r="AK230"/>
  <c r="AK262"/>
  <c r="AO214"/>
  <c r="AK81"/>
  <c r="AO271"/>
  <c r="AK161"/>
  <c r="AM18"/>
  <c r="AM82"/>
  <c r="AM146"/>
  <c r="AM218"/>
  <c r="AO264"/>
  <c r="AM260"/>
  <c r="AK45"/>
  <c r="AK264"/>
  <c r="AN213"/>
  <c r="AN241"/>
  <c r="AP264"/>
  <c r="AP17"/>
  <c r="AP193"/>
  <c r="AQ61"/>
  <c r="AQ125"/>
  <c r="AQ241"/>
  <c r="AJ90"/>
  <c r="AI125"/>
  <c r="AI102"/>
  <c r="AI103"/>
  <c r="AI214"/>
  <c r="AI215"/>
  <c r="AI34"/>
  <c r="AI35"/>
  <c r="AI226"/>
  <c r="AI227"/>
  <c r="AJ126"/>
  <c r="AJ127"/>
  <c r="AM22"/>
  <c r="AM23"/>
  <c r="AM118"/>
  <c r="AM119"/>
  <c r="AI110"/>
  <c r="AI111"/>
  <c r="AM62"/>
  <c r="AM63"/>
  <c r="AM126"/>
  <c r="AM127"/>
  <c r="AM190"/>
  <c r="AM191"/>
  <c r="AM222"/>
  <c r="AM223"/>
  <c r="AM254"/>
  <c r="AM255"/>
  <c r="AM197"/>
  <c r="AK125"/>
  <c r="AP130"/>
  <c r="AP131"/>
  <c r="AP162"/>
  <c r="AP163"/>
  <c r="AP194"/>
  <c r="AP195"/>
  <c r="AP226"/>
  <c r="AP227"/>
  <c r="AP259"/>
  <c r="AJ97"/>
  <c r="AP45"/>
  <c r="AP93"/>
  <c r="AQ19"/>
  <c r="AQ51"/>
  <c r="AQ83"/>
  <c r="AQ115"/>
  <c r="AQ147"/>
  <c r="AQ219"/>
  <c r="AQ247"/>
  <c r="AJ177"/>
  <c r="AJ30"/>
  <c r="AJ158"/>
  <c r="AJ81"/>
  <c r="AI166"/>
  <c r="AI173"/>
  <c r="AN61"/>
  <c r="AN117"/>
  <c r="AN51"/>
  <c r="AN75"/>
  <c r="AN151"/>
  <c r="AN30"/>
  <c r="AN190"/>
  <c r="AM65"/>
  <c r="AM161"/>
  <c r="AM193"/>
  <c r="AM225"/>
  <c r="AM257"/>
  <c r="AP30"/>
  <c r="AP31"/>
  <c r="AP62"/>
  <c r="AP63"/>
  <c r="AP94"/>
  <c r="AP95"/>
  <c r="AO25"/>
  <c r="AN203"/>
  <c r="AN219"/>
  <c r="AN235"/>
  <c r="AP109"/>
  <c r="AQ23"/>
  <c r="AQ55"/>
  <c r="AQ87"/>
  <c r="AQ119"/>
  <c r="AQ151"/>
  <c r="AQ203"/>
  <c r="AQ243"/>
  <c r="AJ106"/>
  <c r="AJ274"/>
  <c r="AJ142"/>
  <c r="AJ197"/>
  <c r="AJ154"/>
  <c r="AI141"/>
  <c r="AN41"/>
  <c r="AO45"/>
  <c r="AO93"/>
  <c r="AN98"/>
  <c r="AN130"/>
  <c r="AN162"/>
  <c r="AO77"/>
  <c r="AO125"/>
  <c r="AO273"/>
  <c r="AK61"/>
  <c r="AO258"/>
  <c r="AK26"/>
  <c r="AK154"/>
  <c r="AK186"/>
  <c r="AK218"/>
  <c r="AK33"/>
  <c r="AK117"/>
  <c r="AK157"/>
  <c r="AK189"/>
  <c r="AK221"/>
  <c r="AK253"/>
  <c r="AO21"/>
  <c r="AO213"/>
  <c r="AO229"/>
  <c r="AO251"/>
  <c r="AP126"/>
  <c r="AP127"/>
  <c r="AP158"/>
  <c r="AP159"/>
  <c r="AP190"/>
  <c r="AP191"/>
  <c r="AP222"/>
  <c r="AP223"/>
  <c r="AP254"/>
  <c r="AP255"/>
  <c r="AQ194"/>
  <c r="AQ260"/>
  <c r="AJ129"/>
  <c r="AJ34"/>
  <c r="AJ98"/>
  <c r="AJ226"/>
  <c r="AM74"/>
  <c r="AM138"/>
  <c r="AM194"/>
  <c r="AM250"/>
  <c r="AN254"/>
  <c r="AK272"/>
  <c r="AN237"/>
  <c r="AP272"/>
  <c r="AP73"/>
  <c r="AQ25"/>
  <c r="AQ145"/>
  <c r="AJ122"/>
  <c r="AI253"/>
  <c r="AN69"/>
  <c r="AN133"/>
  <c r="AN177"/>
  <c r="AN42"/>
  <c r="AO62"/>
  <c r="AO78"/>
  <c r="AO102"/>
  <c r="AO134"/>
  <c r="AO166"/>
  <c r="AN89"/>
  <c r="AN137"/>
  <c r="AO29"/>
  <c r="AO79"/>
  <c r="AO127"/>
  <c r="AO171"/>
  <c r="AK14"/>
  <c r="AK78"/>
  <c r="AK142"/>
  <c r="AK174"/>
  <c r="AK206"/>
  <c r="AK238"/>
  <c r="AK270"/>
  <c r="AO230"/>
  <c r="AK177"/>
  <c r="AK274"/>
  <c r="AM34"/>
  <c r="AM98"/>
  <c r="AK57"/>
  <c r="AN263"/>
  <c r="AK93"/>
  <c r="AO33"/>
  <c r="AN267"/>
  <c r="AP49"/>
  <c r="AQ17"/>
  <c r="AQ69"/>
  <c r="AQ137"/>
  <c r="AQ190"/>
  <c r="AQ261"/>
  <c r="AJ218"/>
  <c r="AI205"/>
  <c r="AI62"/>
  <c r="AI63"/>
  <c r="AI98"/>
  <c r="AI99"/>
  <c r="AJ246"/>
  <c r="AJ247"/>
  <c r="AM54"/>
  <c r="AM55"/>
  <c r="AM182"/>
  <c r="AM183"/>
  <c r="AM246"/>
  <c r="AM247"/>
  <c r="AI38"/>
  <c r="AI39"/>
  <c r="AI158"/>
  <c r="AI159"/>
  <c r="AI114"/>
  <c r="AI115"/>
  <c r="AI242"/>
  <c r="AI243"/>
  <c r="AJ264"/>
  <c r="AJ206"/>
  <c r="AJ207"/>
  <c r="AN82"/>
  <c r="AM94"/>
  <c r="AM95"/>
  <c r="AI14"/>
  <c r="AI15"/>
  <c r="AI86"/>
  <c r="AI87"/>
  <c r="AI66"/>
  <c r="AI67"/>
  <c r="AJ166"/>
  <c r="AJ167"/>
  <c r="AO10"/>
  <c r="AO11"/>
  <c r="AM38"/>
  <c r="AM39"/>
  <c r="AM70"/>
  <c r="AM71"/>
  <c r="AM102"/>
  <c r="AM103"/>
  <c r="AM166"/>
  <c r="AM167"/>
  <c r="AM198"/>
  <c r="AM199"/>
  <c r="AM230"/>
  <c r="AM231"/>
  <c r="AM262"/>
  <c r="AO219"/>
  <c r="AO235"/>
  <c r="AP138"/>
  <c r="AP139"/>
  <c r="AP170"/>
  <c r="AP171"/>
  <c r="AP202"/>
  <c r="AP203"/>
  <c r="AP234"/>
  <c r="AP235"/>
  <c r="AP267"/>
  <c r="AQ270"/>
  <c r="AJ161"/>
  <c r="AI271"/>
  <c r="AP13"/>
  <c r="AP61"/>
  <c r="AQ27"/>
  <c r="AQ59"/>
  <c r="AQ91"/>
  <c r="AQ123"/>
  <c r="AQ155"/>
  <c r="AQ198"/>
  <c r="AQ227"/>
  <c r="AQ255"/>
  <c r="AJ241"/>
  <c r="AJ62"/>
  <c r="AJ37"/>
  <c r="AI261"/>
  <c r="AJ58"/>
  <c r="AI13"/>
  <c r="AI221"/>
  <c r="AN85"/>
  <c r="AN173"/>
  <c r="AN35"/>
  <c r="AN59"/>
  <c r="AN83"/>
  <c r="AO253"/>
  <c r="AM169"/>
  <c r="AM201"/>
  <c r="AM233"/>
  <c r="AM265"/>
  <c r="AP38"/>
  <c r="AP39"/>
  <c r="AP70"/>
  <c r="AP71"/>
  <c r="AP102"/>
  <c r="AP103"/>
  <c r="AN14"/>
  <c r="AK25"/>
  <c r="AO194"/>
  <c r="AN207"/>
  <c r="AN223"/>
  <c r="AN239"/>
  <c r="AP21"/>
  <c r="AP269"/>
  <c r="AQ31"/>
  <c r="AQ63"/>
  <c r="AQ95"/>
  <c r="AQ127"/>
  <c r="AQ159"/>
  <c r="AQ211"/>
  <c r="AQ251"/>
  <c r="AJ113"/>
  <c r="AJ138"/>
  <c r="AJ46"/>
  <c r="AI150"/>
  <c r="AI189"/>
  <c r="AN73"/>
  <c r="AO157"/>
  <c r="AO199"/>
  <c r="AN106"/>
  <c r="AO261"/>
  <c r="AK77"/>
  <c r="AO274"/>
  <c r="AM268"/>
  <c r="AK17"/>
  <c r="AK34"/>
  <c r="AK66"/>
  <c r="AK98"/>
  <c r="AK130"/>
  <c r="AK194"/>
  <c r="AK226"/>
  <c r="AK49"/>
  <c r="AK165"/>
  <c r="AK261"/>
  <c r="AO267"/>
  <c r="AN260"/>
  <c r="AP134"/>
  <c r="AP135"/>
  <c r="AP166"/>
  <c r="AP167"/>
  <c r="AP198"/>
  <c r="AP199"/>
  <c r="AP230"/>
  <c r="AP231"/>
  <c r="AP262"/>
  <c r="AQ178"/>
  <c r="AQ199"/>
  <c r="AJ193"/>
  <c r="AJ265"/>
  <c r="AM26"/>
  <c r="AM90"/>
  <c r="AM154"/>
  <c r="AM210"/>
  <c r="AM266"/>
  <c r="AK41"/>
  <c r="AN205"/>
  <c r="AN251"/>
  <c r="AQ57"/>
  <c r="AQ173"/>
  <c r="AQ249"/>
  <c r="AI230"/>
  <c r="AO23"/>
  <c r="AN93"/>
  <c r="AN145"/>
  <c r="AN185"/>
  <c r="AO46"/>
  <c r="AO66"/>
  <c r="AO82"/>
  <c r="AO110"/>
  <c r="AO142"/>
  <c r="AO174"/>
  <c r="AN101"/>
  <c r="AN149"/>
  <c r="AO43"/>
  <c r="AO95"/>
  <c r="AO139"/>
  <c r="AK22"/>
  <c r="AK54"/>
  <c r="AK86"/>
  <c r="AK118"/>
  <c r="AK150"/>
  <c r="AK182"/>
  <c r="AK214"/>
  <c r="AK246"/>
  <c r="AN194"/>
  <c r="AN258"/>
  <c r="AO262"/>
  <c r="AK257"/>
  <c r="AO26"/>
  <c r="AN26"/>
  <c r="AM50"/>
  <c r="AM114"/>
  <c r="AM186"/>
  <c r="AM258"/>
  <c r="AN22"/>
  <c r="AK109"/>
  <c r="AN201"/>
  <c r="AN225"/>
  <c r="AN19"/>
  <c r="AP81"/>
  <c r="AQ33"/>
  <c r="AQ81"/>
  <c r="AQ157"/>
  <c r="AQ209"/>
  <c r="AJ17"/>
  <c r="AI246"/>
  <c r="AI268"/>
</calcChain>
</file>

<file path=xl/sharedStrings.xml><?xml version="1.0" encoding="utf-8"?>
<sst xmlns="http://schemas.openxmlformats.org/spreadsheetml/2006/main" count="145" uniqueCount="115">
  <si>
    <t>*</t>
  </si>
  <si>
    <t>Table 1.1.5.1</t>
  </si>
  <si>
    <t>Table 1.1.5.5</t>
  </si>
  <si>
    <t>Table 1.1.5.6</t>
  </si>
  <si>
    <t>Table 1.1.5.4</t>
  </si>
  <si>
    <t>Table 1.1.5.7</t>
  </si>
  <si>
    <t xml:space="preserve"> 3.2.21</t>
  </si>
  <si>
    <t>3.2.44</t>
  </si>
  <si>
    <t>3.2.3</t>
  </si>
  <si>
    <t>1.12.3</t>
  </si>
  <si>
    <t>1.12.9</t>
  </si>
  <si>
    <t>1.12.12</t>
  </si>
  <si>
    <t>1.12.13</t>
  </si>
  <si>
    <t>1.12.18</t>
  </si>
  <si>
    <t>3.2.11</t>
  </si>
  <si>
    <t>1.12.2</t>
  </si>
  <si>
    <t>3.2.7</t>
  </si>
  <si>
    <t>3.3.8</t>
  </si>
  <si>
    <t>3.2.4</t>
  </si>
  <si>
    <t>3.3.7</t>
  </si>
  <si>
    <t>3.2.22</t>
  </si>
  <si>
    <t>Dallas Fed</t>
  </si>
  <si>
    <t>BLS</t>
  </si>
  <si>
    <t>Table 1.1.9.2</t>
  </si>
  <si>
    <t>Table 1.1.9.7</t>
  </si>
  <si>
    <t>Table 1.1.9.1</t>
  </si>
  <si>
    <t xml:space="preserve">BLS </t>
  </si>
  <si>
    <t>FRB</t>
  </si>
  <si>
    <t>GDP</t>
  </si>
  <si>
    <t>nondurable</t>
  </si>
  <si>
    <t>services</t>
  </si>
  <si>
    <t>C</t>
  </si>
  <si>
    <t>durable</t>
  </si>
  <si>
    <t>gross inves.</t>
  </si>
  <si>
    <t>I</t>
  </si>
  <si>
    <t>Federal Gov. Consumption expenditures</t>
  </si>
  <si>
    <t xml:space="preserve"> Federal Gov. Gross government investment</t>
  </si>
  <si>
    <t xml:space="preserve">    Net purchases of nonproduced assets</t>
  </si>
  <si>
    <t xml:space="preserve">    Less: Consumption of fixed capital</t>
  </si>
  <si>
    <t>G</t>
  </si>
  <si>
    <t>Model Y</t>
  </si>
  <si>
    <t xml:space="preserve">  Personal current taxes</t>
  </si>
  <si>
    <t xml:space="preserve">  Wage and salary accruals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</si>
  <si>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</si>
  <si>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</si>
  <si>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</si>
  <si>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</si>
  <si>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capital income</t>
  </si>
  <si>
    <t>Jones' personal income tax</t>
  </si>
  <si>
    <t>Contributions for government social insurance</t>
  </si>
  <si>
    <t>Compensation of employees</t>
  </si>
  <si>
    <t>Taul</t>
  </si>
  <si>
    <t>TL</t>
  </si>
  <si>
    <t xml:space="preserve">  Taxes on corporate income</t>
  </si>
  <si>
    <t xml:space="preserve">    Property taxes</t>
  </si>
  <si>
    <t>tauk</t>
  </si>
  <si>
    <t>TK</t>
  </si>
  <si>
    <t xml:space="preserve">  Taxes on production and imports\2\</t>
  </si>
  <si>
    <t xml:space="preserve">    Sales taxes</t>
  </si>
  <si>
    <t>tauc</t>
  </si>
  <si>
    <t>TC</t>
  </si>
  <si>
    <t>Current transfer payments</t>
  </si>
  <si>
    <t>Market Value of Private Gross Debt</t>
  </si>
  <si>
    <t>Employed Level Index (2009Q3)</t>
  </si>
  <si>
    <t>Hours Worked</t>
  </si>
  <si>
    <t>Personal Consumption Deflator</t>
  </si>
  <si>
    <t>Gross Investment Deflator</t>
  </si>
  <si>
    <t>GDP Price Deflator</t>
  </si>
  <si>
    <t>Federal Funds Rate</t>
  </si>
  <si>
    <t>Extracted on September 8, 2014</t>
  </si>
  <si>
    <t>3.2.41</t>
  </si>
  <si>
    <t>3.2.43</t>
  </si>
  <si>
    <t>Par and Market Value of U.S. Government Debt. Billions of Dollars</t>
  </si>
  <si>
    <t>Par value</t>
  </si>
  <si>
    <t>Market value</t>
  </si>
  <si>
    <t>Gross federal debt</t>
  </si>
  <si>
    <t>Privately held gross federal debt</t>
  </si>
  <si>
    <t>Marketable Treasury debt</t>
  </si>
  <si>
    <t>Extracted on September 8, 2014 from the Dallas Fed</t>
  </si>
  <si>
    <t>Nonfarm Business Sector: Average Weekly Hours (index 2009=100)</t>
  </si>
  <si>
    <t>Civilian Employment (CE16OV)</t>
  </si>
  <si>
    <t>Nonfarm Business Sector: Compensation Per Hour, Index 2009=100 COMPNFB</t>
  </si>
  <si>
    <t>Civilian noninstitutional population CNP16OV</t>
  </si>
  <si>
    <t>Original data</t>
  </si>
  <si>
    <t xml:space="preserve">Transformed data </t>
  </si>
  <si>
    <t>Observable Data</t>
  </si>
  <si>
    <t>Y</t>
  </si>
  <si>
    <t>PC</t>
  </si>
  <si>
    <t>PI</t>
  </si>
  <si>
    <t>PY</t>
  </si>
  <si>
    <t>population</t>
  </si>
  <si>
    <t>index</t>
  </si>
  <si>
    <t>N</t>
  </si>
  <si>
    <t>wage</t>
  </si>
  <si>
    <t>Tl</t>
  </si>
  <si>
    <t>Tk</t>
  </si>
  <si>
    <t>Tc</t>
  </si>
  <si>
    <t>B</t>
  </si>
  <si>
    <t>R</t>
  </si>
  <si>
    <t>consumption</t>
  </si>
  <si>
    <t>investment</t>
  </si>
  <si>
    <t>output</t>
  </si>
  <si>
    <t>hours</t>
  </si>
  <si>
    <t>inflation</t>
  </si>
  <si>
    <t>interest</t>
  </si>
  <si>
    <t>L</t>
  </si>
  <si>
    <t>W</t>
  </si>
  <si>
    <t>2009Q3</t>
  </si>
  <si>
    <t>taul</t>
  </si>
  <si>
    <t>First month value to get quarterly values</t>
  </si>
  <si>
    <t>B/Y</t>
  </si>
  <si>
    <t>G/Y</t>
  </si>
  <si>
    <t>B/model Y</t>
  </si>
  <si>
    <t>G/model Y</t>
  </si>
  <si>
    <t>GDP growth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</si>
</sst>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mm\-yyyy"/>
    <numFmt numFmtId="166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21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2" fontId="2" fillId="0" borderId="0" applyFill="0" applyBorder="0" applyProtection="0">
      <alignment horizontal="right"/>
    </xf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1" fontId="21" fillId="0" borderId="0" xfId="1" applyNumberFormat="1" applyFont="1" applyFill="1" applyBorder="1" applyAlignment="1" applyProtection="1"/>
    <xf numFmtId="166" fontId="21" fillId="0" borderId="0" xfId="1" applyNumberFormat="1" applyFont="1" applyFill="1" applyBorder="1" applyAlignment="1" applyProtection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Continuous"/>
    </xf>
    <xf numFmtId="0" fontId="0" fillId="0" borderId="0" xfId="0"/>
    <xf numFmtId="164" fontId="21" fillId="0" borderId="0" xfId="1" applyNumberFormat="1" applyFont="1" applyFill="1" applyBorder="1" applyAlignment="1" applyProtection="1"/>
    <xf numFmtId="164" fontId="21" fillId="0" borderId="0" xfId="1" applyNumberFormat="1" applyFont="1" applyFill="1" applyBorder="1" applyAlignment="1" applyProtection="1"/>
    <xf numFmtId="164" fontId="21" fillId="0" borderId="0" xfId="1" applyNumberFormat="1" applyFont="1" applyFill="1" applyBorder="1" applyAlignment="1" applyProtection="1"/>
    <xf numFmtId="164" fontId="21" fillId="0" borderId="0" xfId="1" applyNumberFormat="1" applyFont="1" applyFill="1" applyBorder="1" applyAlignment="1" applyProtection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Protection="1"/>
    <xf numFmtId="0" fontId="2" fillId="0" borderId="0" xfId="0" applyFont="1" applyProtection="1"/>
    <xf numFmtId="0" fontId="0" fillId="0" borderId="0" xfId="0" applyAlignment="1" applyProtection="1">
      <alignment wrapText="1"/>
    </xf>
    <xf numFmtId="0" fontId="0" fillId="0" borderId="0" xfId="0" applyFont="1" applyAlignment="1">
      <alignment horizontal="center" wrapText="1"/>
    </xf>
    <xf numFmtId="166" fontId="21" fillId="0" borderId="0" xfId="1" applyNumberFormat="1" applyFont="1" applyFill="1" applyBorder="1" applyAlignment="1" applyProtection="1"/>
    <xf numFmtId="1" fontId="21" fillId="0" borderId="0" xfId="1" applyNumberFormat="1" applyFont="1" applyFill="1" applyBorder="1" applyAlignment="1" applyProtection="1"/>
    <xf numFmtId="0" fontId="21" fillId="0" borderId="0" xfId="1" applyNumberFormat="1" applyFont="1" applyFill="1" applyBorder="1" applyAlignment="1" applyProtection="1">
      <alignment horizontal="right"/>
    </xf>
    <xf numFmtId="164" fontId="21" fillId="0" borderId="0" xfId="1" applyNumberFormat="1" applyFont="1" applyFill="1" applyBorder="1" applyAlignment="1" applyProtection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Fill="1"/>
    <xf numFmtId="164" fontId="0" fillId="0" borderId="0" xfId="0" applyNumberFormat="1"/>
    <xf numFmtId="166" fontId="21" fillId="0" borderId="0" xfId="1" applyNumberFormat="1" applyFont="1" applyFill="1" applyBorder="1" applyAlignment="1" applyProtection="1"/>
    <xf numFmtId="166" fontId="21" fillId="0" borderId="0" xfId="1" applyNumberFormat="1" applyFont="1" applyFill="1" applyBorder="1" applyAlignment="1" applyProtection="1"/>
    <xf numFmtId="2" fontId="21" fillId="0" borderId="0" xfId="1" applyNumberFormat="1" applyFont="1" applyFill="1" applyBorder="1" applyAlignment="1" applyProtection="1"/>
    <xf numFmtId="0" fontId="21" fillId="0" borderId="0" xfId="1" applyNumberFormat="1" applyFont="1" applyFill="1" applyBorder="1" applyAlignment="1" applyProtection="1">
      <alignment horizontal="right"/>
    </xf>
    <xf numFmtId="1" fontId="21" fillId="0" borderId="0" xfId="1" applyNumberFormat="1" applyFont="1" applyFill="1" applyBorder="1" applyAlignment="1" applyProtection="1"/>
    <xf numFmtId="0" fontId="21" fillId="0" borderId="0" xfId="1" applyNumberFormat="1" applyFont="1" applyFill="1" applyBorder="1" applyAlignment="1" applyProtection="1">
      <alignment horizontal="right"/>
    </xf>
    <xf numFmtId="0" fontId="0" fillId="0" borderId="0" xfId="0"/>
    <xf numFmtId="0" fontId="22" fillId="0" borderId="0" xfId="0" applyFont="1" applyAlignment="1">
      <alignment horizontal="left" vertical="top" wrapText="1"/>
    </xf>
    <xf numFmtId="0" fontId="1" fillId="0" borderId="0" xfId="0" applyFont="1" applyFill="1"/>
    <xf numFmtId="1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2" fontId="0" fillId="0" borderId="0" xfId="0" applyNumberFormat="1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center"/>
    </xf>
  </cellXfs>
  <cellStyles count="53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 2" xfId="36"/>
    <cellStyle name="Linked Cell 2" xfId="37"/>
    <cellStyle name="Neutral 2" xfId="38"/>
    <cellStyle name="Normal" xfId="0" builtinId="0"/>
    <cellStyle name="Normal 2" xfId="2"/>
    <cellStyle name="Normal 3" xfId="1"/>
    <cellStyle name="Note 2" xfId="39"/>
    <cellStyle name="Output 2" xfId="40"/>
    <cellStyle name="Style 21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YC808"/>
  <sheetViews>
    <sheetView workbookViewId="0">
      <pane xSplit="1" ySplit="4" topLeftCell="AD266" activePane="bottomRight" state="frozen"/>
      <selection pane="topRight" activeCell="B1" sqref="B1"/>
      <selection pane="bottomLeft" activeCell="A5" sqref="A5"/>
      <selection pane="bottomRight" activeCell="AJ266" sqref="AJ266"/>
    </sheetView>
  </sheetViews>
  <sheetFormatPr defaultColWidth="8.85546875" defaultRowHeight="15"/>
  <cols>
    <col min="37" max="37" width="10.140625" customWidth="1"/>
  </cols>
  <sheetData>
    <row r="1" spans="1:14849">
      <c r="A1" s="27"/>
      <c r="B1" s="13"/>
      <c r="C1" s="13" t="s">
        <v>69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</row>
    <row r="2" spans="1:14849">
      <c r="A2" s="27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0</v>
      </c>
      <c r="AB2" s="13" t="s">
        <v>0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</row>
    <row r="3" spans="1:14849" ht="30">
      <c r="A3" s="28"/>
      <c r="B3" s="14" t="s">
        <v>1</v>
      </c>
      <c r="C3" s="14" t="s">
        <v>2</v>
      </c>
      <c r="D3" s="14" t="s">
        <v>3</v>
      </c>
      <c r="E3" s="15"/>
      <c r="F3" s="14" t="s">
        <v>4</v>
      </c>
      <c r="G3" s="14" t="s">
        <v>5</v>
      </c>
      <c r="H3" s="15"/>
      <c r="I3" s="16" t="s">
        <v>6</v>
      </c>
      <c r="J3" s="30" t="s">
        <v>70</v>
      </c>
      <c r="K3" s="30" t="s">
        <v>71</v>
      </c>
      <c r="L3" s="16" t="s">
        <v>7</v>
      </c>
      <c r="M3" s="16"/>
      <c r="N3" s="16"/>
      <c r="O3" s="13" t="s">
        <v>8</v>
      </c>
      <c r="P3" s="19" t="s">
        <v>9</v>
      </c>
      <c r="Q3" s="20" t="s">
        <v>10</v>
      </c>
      <c r="R3" s="19" t="s">
        <v>11</v>
      </c>
      <c r="S3" s="19" t="s">
        <v>12</v>
      </c>
      <c r="T3" s="19" t="s">
        <v>13</v>
      </c>
      <c r="U3" s="19"/>
      <c r="V3" s="19"/>
      <c r="W3" s="13" t="s">
        <v>14</v>
      </c>
      <c r="X3" s="13" t="s">
        <v>15</v>
      </c>
      <c r="Y3" s="19"/>
      <c r="Z3" s="19"/>
      <c r="AA3" s="13" t="s">
        <v>16</v>
      </c>
      <c r="AB3" s="13" t="s">
        <v>17</v>
      </c>
      <c r="AC3" s="19"/>
      <c r="AD3" s="19"/>
      <c r="AE3" s="13" t="s">
        <v>18</v>
      </c>
      <c r="AF3" s="13" t="s">
        <v>19</v>
      </c>
      <c r="AG3" s="19"/>
      <c r="AH3" s="19"/>
      <c r="AI3" s="13" t="s">
        <v>20</v>
      </c>
      <c r="AJ3" s="21" t="s">
        <v>21</v>
      </c>
      <c r="AK3" s="19" t="s">
        <v>22</v>
      </c>
      <c r="AL3" s="19" t="s">
        <v>22</v>
      </c>
      <c r="AM3" s="19"/>
      <c r="AN3" s="19"/>
      <c r="AO3" s="16" t="s">
        <v>22</v>
      </c>
      <c r="AP3" s="18" t="s">
        <v>23</v>
      </c>
      <c r="AQ3" s="18" t="s">
        <v>24</v>
      </c>
      <c r="AR3" s="18" t="s">
        <v>25</v>
      </c>
      <c r="AS3" s="16" t="s">
        <v>26</v>
      </c>
      <c r="AT3" s="16" t="s">
        <v>27</v>
      </c>
      <c r="AU3" s="16"/>
      <c r="AV3" s="16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  <c r="APB3" s="14"/>
      <c r="APC3" s="14"/>
      <c r="APD3" s="14"/>
      <c r="APE3" s="14"/>
      <c r="APF3" s="14"/>
      <c r="APG3" s="14"/>
      <c r="APH3" s="14"/>
      <c r="API3" s="14"/>
      <c r="APJ3" s="14"/>
      <c r="APK3" s="14"/>
      <c r="APL3" s="14"/>
      <c r="APM3" s="14"/>
      <c r="APN3" s="14"/>
      <c r="APO3" s="14"/>
      <c r="APP3" s="14"/>
      <c r="APQ3" s="14"/>
      <c r="APR3" s="14"/>
      <c r="APS3" s="14"/>
      <c r="APT3" s="14"/>
      <c r="APU3" s="14"/>
      <c r="APV3" s="14"/>
      <c r="APW3" s="14"/>
      <c r="APX3" s="14"/>
      <c r="APY3" s="14"/>
      <c r="APZ3" s="14"/>
      <c r="AQA3" s="14"/>
      <c r="AQB3" s="14"/>
      <c r="AQC3" s="14"/>
      <c r="AQD3" s="14"/>
      <c r="AQE3" s="14"/>
      <c r="AQF3" s="14"/>
      <c r="AQG3" s="14"/>
      <c r="AQH3" s="14"/>
      <c r="AQI3" s="14"/>
      <c r="AQJ3" s="14"/>
      <c r="AQK3" s="14"/>
      <c r="AQL3" s="14"/>
      <c r="AQM3" s="14"/>
      <c r="AQN3" s="14"/>
      <c r="AQO3" s="14"/>
      <c r="AQP3" s="14"/>
      <c r="AQQ3" s="14"/>
      <c r="AQR3" s="14"/>
      <c r="AQS3" s="14"/>
      <c r="AQT3" s="14"/>
      <c r="AQU3" s="14"/>
      <c r="AQV3" s="14"/>
      <c r="AQW3" s="14"/>
      <c r="AQX3" s="14"/>
      <c r="AQY3" s="14"/>
      <c r="AQZ3" s="14"/>
      <c r="ARA3" s="14"/>
      <c r="ARB3" s="14"/>
      <c r="ARC3" s="14"/>
      <c r="ARD3" s="14"/>
      <c r="ARE3" s="14"/>
      <c r="ARF3" s="14"/>
      <c r="ARG3" s="14"/>
      <c r="ARH3" s="14"/>
      <c r="ARI3" s="14"/>
      <c r="ARJ3" s="14"/>
      <c r="ARK3" s="14"/>
      <c r="ARL3" s="14"/>
      <c r="ARM3" s="14"/>
      <c r="ARN3" s="14"/>
      <c r="ARO3" s="14"/>
      <c r="ARP3" s="14"/>
      <c r="ARQ3" s="14"/>
      <c r="ARR3" s="14"/>
      <c r="ARS3" s="14"/>
      <c r="ART3" s="14"/>
      <c r="ARU3" s="14"/>
      <c r="ARV3" s="14"/>
      <c r="ARW3" s="14"/>
      <c r="ARX3" s="14"/>
      <c r="ARY3" s="14"/>
      <c r="ARZ3" s="14"/>
      <c r="ASA3" s="14"/>
      <c r="ASB3" s="14"/>
      <c r="ASC3" s="14"/>
      <c r="ASD3" s="14"/>
      <c r="ASE3" s="14"/>
      <c r="ASF3" s="14"/>
      <c r="ASG3" s="14"/>
      <c r="ASH3" s="14"/>
      <c r="ASI3" s="14"/>
      <c r="ASJ3" s="14"/>
      <c r="ASK3" s="14"/>
      <c r="ASL3" s="14"/>
      <c r="ASM3" s="14"/>
      <c r="ASN3" s="14"/>
      <c r="ASO3" s="14"/>
      <c r="ASP3" s="14"/>
      <c r="ASQ3" s="14"/>
      <c r="ASR3" s="14"/>
      <c r="ASS3" s="14"/>
      <c r="AST3" s="14"/>
      <c r="ASU3" s="14"/>
      <c r="ASV3" s="14"/>
      <c r="ASW3" s="14"/>
      <c r="ASX3" s="14"/>
      <c r="ASY3" s="14"/>
      <c r="ASZ3" s="14"/>
      <c r="ATA3" s="14"/>
      <c r="ATB3" s="14"/>
      <c r="ATC3" s="14"/>
      <c r="ATD3" s="14"/>
      <c r="ATE3" s="14"/>
      <c r="ATF3" s="14"/>
      <c r="ATG3" s="14"/>
      <c r="ATH3" s="14"/>
      <c r="ATI3" s="14"/>
      <c r="ATJ3" s="14"/>
      <c r="ATK3" s="14"/>
      <c r="ATL3" s="14"/>
      <c r="ATM3" s="14"/>
      <c r="ATN3" s="14"/>
      <c r="ATO3" s="14"/>
      <c r="ATP3" s="14"/>
      <c r="ATQ3" s="14"/>
      <c r="ATR3" s="14"/>
      <c r="ATS3" s="14"/>
      <c r="ATT3" s="14"/>
      <c r="ATU3" s="14"/>
      <c r="ATV3" s="14"/>
      <c r="ATW3" s="14"/>
      <c r="ATX3" s="14"/>
      <c r="ATY3" s="14"/>
      <c r="ATZ3" s="14"/>
      <c r="AUA3" s="14"/>
      <c r="AUB3" s="14"/>
      <c r="AUC3" s="14"/>
      <c r="AUD3" s="14"/>
      <c r="AUE3" s="14"/>
      <c r="AUF3" s="14"/>
      <c r="AUG3" s="14"/>
      <c r="AUH3" s="14"/>
      <c r="AUI3" s="14"/>
      <c r="AUJ3" s="14"/>
      <c r="AUK3" s="14"/>
      <c r="AUL3" s="14"/>
      <c r="AUM3" s="14"/>
      <c r="AUN3" s="14"/>
      <c r="AUO3" s="14"/>
      <c r="AUP3" s="14"/>
      <c r="AUQ3" s="14"/>
      <c r="AUR3" s="14"/>
      <c r="AUS3" s="14"/>
      <c r="AUT3" s="14"/>
      <c r="AUU3" s="14"/>
      <c r="AUV3" s="14"/>
      <c r="AUW3" s="14"/>
      <c r="AUX3" s="14"/>
      <c r="AUY3" s="14"/>
      <c r="AUZ3" s="14"/>
      <c r="AVA3" s="14"/>
      <c r="AVB3" s="14"/>
      <c r="AVC3" s="14"/>
      <c r="AVD3" s="14"/>
      <c r="AVE3" s="14"/>
      <c r="AVF3" s="14"/>
      <c r="AVG3" s="14"/>
      <c r="AVH3" s="14"/>
      <c r="AVI3" s="14"/>
      <c r="AVJ3" s="14"/>
      <c r="AVK3" s="14"/>
      <c r="AVL3" s="14"/>
      <c r="AVM3" s="14"/>
      <c r="AVN3" s="14"/>
      <c r="AVO3" s="14"/>
      <c r="AVP3" s="14"/>
      <c r="AVQ3" s="14"/>
      <c r="AVR3" s="14"/>
      <c r="AVS3" s="14"/>
      <c r="AVT3" s="14"/>
      <c r="AVU3" s="14"/>
      <c r="AVV3" s="14"/>
      <c r="AVW3" s="14"/>
      <c r="AVX3" s="14"/>
      <c r="AVY3" s="14"/>
      <c r="AVZ3" s="14"/>
      <c r="AWA3" s="14"/>
      <c r="AWB3" s="14"/>
      <c r="AWC3" s="14"/>
      <c r="AWD3" s="14"/>
      <c r="AWE3" s="14"/>
      <c r="AWF3" s="14"/>
      <c r="AWG3" s="14"/>
      <c r="AWH3" s="14"/>
      <c r="AWI3" s="14"/>
      <c r="AWJ3" s="14"/>
      <c r="AWK3" s="14"/>
      <c r="AWL3" s="14"/>
      <c r="AWM3" s="14"/>
      <c r="AWN3" s="14"/>
      <c r="AWO3" s="14"/>
      <c r="AWP3" s="14"/>
      <c r="AWQ3" s="14"/>
      <c r="AWR3" s="14"/>
      <c r="AWS3" s="14"/>
      <c r="AWT3" s="14"/>
      <c r="AWU3" s="14"/>
      <c r="AWV3" s="14"/>
      <c r="AWW3" s="14"/>
      <c r="AWX3" s="14"/>
      <c r="AWY3" s="14"/>
      <c r="AWZ3" s="14"/>
      <c r="AXA3" s="14"/>
      <c r="AXB3" s="14"/>
      <c r="AXC3" s="14"/>
      <c r="AXD3" s="14"/>
      <c r="AXE3" s="14"/>
      <c r="AXF3" s="14"/>
      <c r="AXG3" s="14"/>
      <c r="AXH3" s="14"/>
      <c r="AXI3" s="14"/>
      <c r="AXJ3" s="14"/>
      <c r="AXK3" s="14"/>
      <c r="AXL3" s="14"/>
      <c r="AXM3" s="14"/>
      <c r="AXN3" s="14"/>
      <c r="AXO3" s="14"/>
      <c r="AXP3" s="14"/>
      <c r="AXQ3" s="14"/>
      <c r="AXR3" s="14"/>
      <c r="AXS3" s="14"/>
      <c r="AXT3" s="14"/>
      <c r="AXU3" s="14"/>
      <c r="AXV3" s="14"/>
      <c r="AXW3" s="14"/>
      <c r="AXX3" s="14"/>
      <c r="AXY3" s="14"/>
      <c r="AXZ3" s="14"/>
      <c r="AYA3" s="14"/>
      <c r="AYB3" s="14"/>
      <c r="AYC3" s="14"/>
      <c r="AYD3" s="14"/>
      <c r="AYE3" s="14"/>
      <c r="AYF3" s="14"/>
      <c r="AYG3" s="14"/>
      <c r="AYH3" s="14"/>
      <c r="AYI3" s="14"/>
      <c r="AYJ3" s="14"/>
      <c r="AYK3" s="14"/>
      <c r="AYL3" s="14"/>
      <c r="AYM3" s="14"/>
      <c r="AYN3" s="14"/>
      <c r="AYO3" s="14"/>
      <c r="AYP3" s="14"/>
      <c r="AYQ3" s="14"/>
      <c r="AYR3" s="14"/>
      <c r="AYS3" s="14"/>
      <c r="AYT3" s="14"/>
      <c r="AYU3" s="14"/>
      <c r="AYV3" s="14"/>
      <c r="AYW3" s="14"/>
      <c r="AYX3" s="14"/>
      <c r="AYY3" s="14"/>
      <c r="AYZ3" s="14"/>
      <c r="AZA3" s="14"/>
      <c r="AZB3" s="14"/>
      <c r="AZC3" s="14"/>
      <c r="AZD3" s="14"/>
      <c r="AZE3" s="14"/>
      <c r="AZF3" s="14"/>
      <c r="AZG3" s="14"/>
      <c r="AZH3" s="14"/>
      <c r="AZI3" s="14"/>
      <c r="AZJ3" s="14"/>
      <c r="AZK3" s="14"/>
      <c r="AZL3" s="14"/>
      <c r="AZM3" s="14"/>
      <c r="AZN3" s="14"/>
      <c r="AZO3" s="14"/>
      <c r="AZP3" s="14"/>
      <c r="AZQ3" s="14"/>
      <c r="AZR3" s="14"/>
      <c r="AZS3" s="14"/>
      <c r="AZT3" s="14"/>
      <c r="AZU3" s="14"/>
      <c r="AZV3" s="14"/>
      <c r="AZW3" s="14"/>
      <c r="AZX3" s="14"/>
      <c r="AZY3" s="14"/>
      <c r="AZZ3" s="14"/>
      <c r="BAA3" s="14"/>
      <c r="BAB3" s="14"/>
      <c r="BAC3" s="14"/>
      <c r="BAD3" s="14"/>
      <c r="BAE3" s="14"/>
      <c r="BAF3" s="14"/>
      <c r="BAG3" s="14"/>
      <c r="BAH3" s="14"/>
      <c r="BAI3" s="14"/>
      <c r="BAJ3" s="14"/>
      <c r="BAK3" s="14"/>
      <c r="BAL3" s="14"/>
      <c r="BAM3" s="14"/>
      <c r="BAN3" s="14"/>
      <c r="BAO3" s="14"/>
      <c r="BAP3" s="14"/>
      <c r="BAQ3" s="14"/>
      <c r="BAR3" s="14"/>
      <c r="BAS3" s="14"/>
      <c r="BAT3" s="14"/>
      <c r="BAU3" s="14"/>
      <c r="BAV3" s="14"/>
      <c r="BAW3" s="14"/>
      <c r="BAX3" s="14"/>
      <c r="BAY3" s="14"/>
      <c r="BAZ3" s="14"/>
      <c r="BBA3" s="14"/>
      <c r="BBB3" s="14"/>
      <c r="BBC3" s="14"/>
      <c r="BBD3" s="14"/>
      <c r="BBE3" s="14"/>
      <c r="BBF3" s="14"/>
      <c r="BBG3" s="14"/>
      <c r="BBH3" s="14"/>
      <c r="BBI3" s="14"/>
      <c r="BBJ3" s="14"/>
      <c r="BBK3" s="14"/>
      <c r="BBL3" s="14"/>
      <c r="BBM3" s="14"/>
      <c r="BBN3" s="14"/>
      <c r="BBO3" s="14"/>
      <c r="BBP3" s="14"/>
      <c r="BBQ3" s="14"/>
      <c r="BBR3" s="14"/>
      <c r="BBS3" s="14"/>
      <c r="BBT3" s="14"/>
      <c r="BBU3" s="14"/>
      <c r="BBV3" s="14"/>
      <c r="BBW3" s="14"/>
      <c r="BBX3" s="14"/>
      <c r="BBY3" s="14"/>
      <c r="BBZ3" s="14"/>
      <c r="BCA3" s="14"/>
      <c r="BCB3" s="14"/>
      <c r="BCC3" s="14"/>
      <c r="BCD3" s="14"/>
      <c r="BCE3" s="14"/>
      <c r="BCF3" s="14"/>
      <c r="BCG3" s="14"/>
      <c r="BCH3" s="14"/>
      <c r="BCI3" s="14"/>
      <c r="BCJ3" s="14"/>
      <c r="BCK3" s="14"/>
      <c r="BCL3" s="14"/>
      <c r="BCM3" s="14"/>
      <c r="BCN3" s="14"/>
      <c r="BCO3" s="14"/>
      <c r="BCP3" s="14"/>
      <c r="BCQ3" s="14"/>
      <c r="BCR3" s="14"/>
      <c r="BCS3" s="14"/>
      <c r="BCT3" s="14"/>
      <c r="BCU3" s="14"/>
      <c r="BCV3" s="14"/>
      <c r="BCW3" s="14"/>
      <c r="BCX3" s="14"/>
      <c r="BCY3" s="14"/>
      <c r="BCZ3" s="14"/>
      <c r="BDA3" s="14"/>
      <c r="BDB3" s="14"/>
      <c r="BDC3" s="14"/>
      <c r="BDD3" s="14"/>
      <c r="BDE3" s="14"/>
      <c r="BDF3" s="14"/>
      <c r="BDG3" s="14"/>
      <c r="BDH3" s="14"/>
      <c r="BDI3" s="14"/>
      <c r="BDJ3" s="14"/>
      <c r="BDK3" s="14"/>
      <c r="BDL3" s="14"/>
      <c r="BDM3" s="14"/>
      <c r="BDN3" s="14"/>
      <c r="BDO3" s="14"/>
      <c r="BDP3" s="14"/>
      <c r="BDQ3" s="14"/>
      <c r="BDR3" s="14"/>
      <c r="BDS3" s="14"/>
      <c r="BDT3" s="14"/>
      <c r="BDU3" s="14"/>
      <c r="BDV3" s="14"/>
      <c r="BDW3" s="14"/>
      <c r="BDX3" s="14"/>
      <c r="BDY3" s="14"/>
      <c r="BDZ3" s="14"/>
      <c r="BEA3" s="14"/>
      <c r="BEB3" s="14"/>
      <c r="BEC3" s="14"/>
      <c r="BED3" s="14"/>
      <c r="BEE3" s="14"/>
      <c r="BEF3" s="14"/>
      <c r="BEG3" s="14"/>
      <c r="BEH3" s="14"/>
      <c r="BEI3" s="14"/>
      <c r="BEJ3" s="14"/>
      <c r="BEK3" s="14"/>
      <c r="BEL3" s="14"/>
      <c r="BEM3" s="14"/>
      <c r="BEN3" s="14"/>
      <c r="BEO3" s="14"/>
      <c r="BEP3" s="14"/>
      <c r="BEQ3" s="14"/>
      <c r="BER3" s="14"/>
      <c r="BES3" s="14"/>
      <c r="BET3" s="14"/>
      <c r="BEU3" s="14"/>
      <c r="BEV3" s="14"/>
      <c r="BEW3" s="14"/>
      <c r="BEX3" s="14"/>
      <c r="BEY3" s="14"/>
      <c r="BEZ3" s="14"/>
      <c r="BFA3" s="14"/>
      <c r="BFB3" s="14"/>
      <c r="BFC3" s="14"/>
      <c r="BFD3" s="14"/>
      <c r="BFE3" s="14"/>
      <c r="BFF3" s="14"/>
      <c r="BFG3" s="14"/>
      <c r="BFH3" s="14"/>
      <c r="BFI3" s="14"/>
      <c r="BFJ3" s="14"/>
      <c r="BFK3" s="14"/>
      <c r="BFL3" s="14"/>
      <c r="BFM3" s="14"/>
      <c r="BFN3" s="14"/>
      <c r="BFO3" s="14"/>
      <c r="BFP3" s="14"/>
      <c r="BFQ3" s="14"/>
      <c r="BFR3" s="14"/>
      <c r="BFS3" s="14"/>
      <c r="BFT3" s="14"/>
      <c r="BFU3" s="14"/>
      <c r="BFV3" s="14"/>
      <c r="BFW3" s="14"/>
      <c r="BFX3" s="14"/>
      <c r="BFY3" s="14"/>
      <c r="BFZ3" s="14"/>
      <c r="BGA3" s="14"/>
      <c r="BGB3" s="14"/>
      <c r="BGC3" s="14"/>
      <c r="BGD3" s="14"/>
      <c r="BGE3" s="14"/>
      <c r="BGF3" s="14"/>
      <c r="BGG3" s="14"/>
      <c r="BGH3" s="14"/>
      <c r="BGI3" s="14"/>
      <c r="BGJ3" s="14"/>
      <c r="BGK3" s="14"/>
      <c r="BGL3" s="14"/>
      <c r="BGM3" s="14"/>
      <c r="BGN3" s="14"/>
      <c r="BGO3" s="14"/>
      <c r="BGP3" s="14"/>
      <c r="BGQ3" s="14"/>
      <c r="BGR3" s="14"/>
      <c r="BGS3" s="14"/>
      <c r="BGT3" s="14"/>
      <c r="BGU3" s="14"/>
      <c r="BGV3" s="14"/>
      <c r="BGW3" s="14"/>
      <c r="BGX3" s="14"/>
      <c r="BGY3" s="14"/>
      <c r="BGZ3" s="14"/>
      <c r="BHA3" s="14"/>
      <c r="BHB3" s="14"/>
      <c r="BHC3" s="14"/>
      <c r="BHD3" s="14"/>
      <c r="BHE3" s="14"/>
      <c r="BHF3" s="14"/>
      <c r="BHG3" s="14"/>
      <c r="BHH3" s="14"/>
      <c r="BHI3" s="14"/>
      <c r="BHJ3" s="14"/>
      <c r="BHK3" s="14"/>
      <c r="BHL3" s="14"/>
      <c r="BHM3" s="14"/>
      <c r="BHN3" s="14"/>
      <c r="BHO3" s="14"/>
      <c r="BHP3" s="14"/>
      <c r="BHQ3" s="14"/>
      <c r="BHR3" s="14"/>
      <c r="BHS3" s="14"/>
      <c r="BHT3" s="14"/>
      <c r="BHU3" s="14"/>
      <c r="BHV3" s="14"/>
      <c r="BHW3" s="14"/>
      <c r="BHX3" s="14"/>
      <c r="BHY3" s="14"/>
      <c r="BHZ3" s="14"/>
      <c r="BIA3" s="14"/>
      <c r="BIB3" s="14"/>
      <c r="BIC3" s="14"/>
      <c r="BID3" s="14"/>
      <c r="BIE3" s="14"/>
      <c r="BIF3" s="14"/>
      <c r="BIG3" s="14"/>
      <c r="BIH3" s="14"/>
      <c r="BII3" s="14"/>
      <c r="BIJ3" s="14"/>
      <c r="BIK3" s="14"/>
      <c r="BIL3" s="14"/>
      <c r="BIM3" s="14"/>
      <c r="BIN3" s="14"/>
      <c r="BIO3" s="14"/>
      <c r="BIP3" s="14"/>
      <c r="BIQ3" s="14"/>
      <c r="BIR3" s="14"/>
      <c r="BIS3" s="14"/>
      <c r="BIT3" s="14"/>
      <c r="BIU3" s="14"/>
      <c r="BIV3" s="14"/>
      <c r="BIW3" s="14"/>
      <c r="BIX3" s="14"/>
      <c r="BIY3" s="14"/>
      <c r="BIZ3" s="14"/>
      <c r="BJA3" s="14"/>
      <c r="BJB3" s="14"/>
      <c r="BJC3" s="14"/>
      <c r="BJD3" s="14"/>
      <c r="BJE3" s="14"/>
      <c r="BJF3" s="14"/>
      <c r="BJG3" s="14"/>
      <c r="BJH3" s="14"/>
      <c r="BJI3" s="14"/>
      <c r="BJJ3" s="14"/>
      <c r="BJK3" s="14"/>
      <c r="BJL3" s="14"/>
      <c r="BJM3" s="14"/>
      <c r="BJN3" s="14"/>
      <c r="BJO3" s="14"/>
      <c r="BJP3" s="14"/>
      <c r="BJQ3" s="14"/>
      <c r="BJR3" s="14"/>
      <c r="BJS3" s="14"/>
      <c r="BJT3" s="14"/>
      <c r="BJU3" s="14"/>
      <c r="BJV3" s="14"/>
      <c r="BJW3" s="14"/>
      <c r="BJX3" s="14"/>
      <c r="BJY3" s="14"/>
      <c r="BJZ3" s="14"/>
      <c r="BKA3" s="14"/>
      <c r="BKB3" s="14"/>
      <c r="BKC3" s="14"/>
      <c r="BKD3" s="14"/>
      <c r="BKE3" s="14"/>
      <c r="BKF3" s="14"/>
      <c r="BKG3" s="14"/>
      <c r="BKH3" s="14"/>
      <c r="BKI3" s="14"/>
      <c r="BKJ3" s="14"/>
      <c r="BKK3" s="14"/>
      <c r="BKL3" s="14"/>
      <c r="BKM3" s="14"/>
      <c r="BKN3" s="14"/>
      <c r="BKO3" s="14"/>
      <c r="BKP3" s="14"/>
      <c r="BKQ3" s="14"/>
      <c r="BKR3" s="14"/>
      <c r="BKS3" s="14"/>
      <c r="BKT3" s="14"/>
      <c r="BKU3" s="14"/>
      <c r="BKV3" s="14"/>
      <c r="BKW3" s="14"/>
      <c r="BKX3" s="14"/>
      <c r="BKY3" s="14"/>
      <c r="BKZ3" s="14"/>
      <c r="BLA3" s="14"/>
      <c r="BLB3" s="14"/>
      <c r="BLC3" s="14"/>
      <c r="BLD3" s="14"/>
      <c r="BLE3" s="14"/>
      <c r="BLF3" s="14"/>
      <c r="BLG3" s="14"/>
      <c r="BLH3" s="14"/>
      <c r="BLI3" s="14"/>
      <c r="BLJ3" s="14"/>
      <c r="BLK3" s="14"/>
      <c r="BLL3" s="14"/>
      <c r="BLM3" s="14"/>
      <c r="BLN3" s="14"/>
      <c r="BLO3" s="14"/>
      <c r="BLP3" s="14"/>
      <c r="BLQ3" s="14"/>
      <c r="BLR3" s="14"/>
      <c r="BLS3" s="14"/>
      <c r="BLT3" s="14"/>
      <c r="BLU3" s="14"/>
      <c r="BLV3" s="14"/>
      <c r="BLW3" s="14"/>
      <c r="BLX3" s="14"/>
      <c r="BLY3" s="14"/>
      <c r="BLZ3" s="14"/>
      <c r="BMA3" s="14"/>
      <c r="BMB3" s="14"/>
      <c r="BMC3" s="14"/>
      <c r="BMD3" s="14"/>
      <c r="BME3" s="14"/>
      <c r="BMF3" s="14"/>
      <c r="BMG3" s="14"/>
      <c r="BMH3" s="14"/>
      <c r="BMI3" s="14"/>
      <c r="BMJ3" s="14"/>
      <c r="BMK3" s="14"/>
      <c r="BML3" s="14"/>
      <c r="BMM3" s="14"/>
      <c r="BMN3" s="14"/>
      <c r="BMO3" s="14"/>
      <c r="BMP3" s="14"/>
      <c r="BMQ3" s="14"/>
      <c r="BMR3" s="14"/>
      <c r="BMS3" s="14"/>
      <c r="BMT3" s="14"/>
      <c r="BMU3" s="14"/>
      <c r="BMV3" s="14"/>
      <c r="BMW3" s="14"/>
      <c r="BMX3" s="14"/>
      <c r="BMY3" s="14"/>
      <c r="BMZ3" s="14"/>
      <c r="BNA3" s="14"/>
      <c r="BNB3" s="14"/>
      <c r="BNC3" s="14"/>
      <c r="BND3" s="14"/>
      <c r="BNE3" s="14"/>
      <c r="BNF3" s="14"/>
      <c r="BNG3" s="14"/>
      <c r="BNH3" s="14"/>
      <c r="BNI3" s="14"/>
      <c r="BNJ3" s="14"/>
      <c r="BNK3" s="14"/>
      <c r="BNL3" s="14"/>
      <c r="BNM3" s="14"/>
      <c r="BNN3" s="14"/>
      <c r="BNO3" s="14"/>
      <c r="BNP3" s="14"/>
      <c r="BNQ3" s="14"/>
      <c r="BNR3" s="14"/>
      <c r="BNS3" s="14"/>
      <c r="BNT3" s="14"/>
      <c r="BNU3" s="14"/>
      <c r="BNV3" s="14"/>
      <c r="BNW3" s="14"/>
      <c r="BNX3" s="14"/>
      <c r="BNY3" s="14"/>
      <c r="BNZ3" s="14"/>
      <c r="BOA3" s="14"/>
      <c r="BOB3" s="14"/>
      <c r="BOC3" s="14"/>
      <c r="BOD3" s="14"/>
      <c r="BOE3" s="14"/>
      <c r="BOF3" s="14"/>
      <c r="BOG3" s="14"/>
      <c r="BOH3" s="14"/>
      <c r="BOI3" s="14"/>
      <c r="BOJ3" s="14"/>
      <c r="BOK3" s="14"/>
      <c r="BOL3" s="14"/>
      <c r="BOM3" s="14"/>
      <c r="BON3" s="14"/>
      <c r="BOO3" s="14"/>
      <c r="BOP3" s="14"/>
      <c r="BOQ3" s="14"/>
      <c r="BOR3" s="14"/>
      <c r="BOS3" s="14"/>
      <c r="BOT3" s="14"/>
      <c r="BOU3" s="14"/>
      <c r="BOV3" s="14"/>
      <c r="BOW3" s="14"/>
      <c r="BOX3" s="14"/>
      <c r="BOY3" s="14"/>
      <c r="BOZ3" s="14"/>
      <c r="BPA3" s="14"/>
      <c r="BPB3" s="14"/>
      <c r="BPC3" s="14"/>
      <c r="BPD3" s="14"/>
      <c r="BPE3" s="14"/>
      <c r="BPF3" s="14"/>
      <c r="BPG3" s="14"/>
      <c r="BPH3" s="14"/>
      <c r="BPI3" s="14"/>
      <c r="BPJ3" s="14"/>
      <c r="BPK3" s="14"/>
      <c r="BPL3" s="14"/>
      <c r="BPM3" s="14"/>
      <c r="BPN3" s="14"/>
      <c r="BPO3" s="14"/>
      <c r="BPP3" s="14"/>
      <c r="BPQ3" s="14"/>
      <c r="BPR3" s="14"/>
      <c r="BPS3" s="14"/>
      <c r="BPT3" s="14"/>
      <c r="BPU3" s="14"/>
      <c r="BPV3" s="14"/>
      <c r="BPW3" s="14"/>
      <c r="BPX3" s="14"/>
      <c r="BPY3" s="14"/>
      <c r="BPZ3" s="14"/>
      <c r="BQA3" s="14"/>
      <c r="BQB3" s="14"/>
      <c r="BQC3" s="14"/>
      <c r="BQD3" s="14"/>
      <c r="BQE3" s="14"/>
      <c r="BQF3" s="14"/>
      <c r="BQG3" s="14"/>
      <c r="BQH3" s="14"/>
      <c r="BQI3" s="14"/>
      <c r="BQJ3" s="14"/>
      <c r="BQK3" s="14"/>
      <c r="BQL3" s="14"/>
      <c r="BQM3" s="14"/>
      <c r="BQN3" s="14"/>
      <c r="BQO3" s="14"/>
      <c r="BQP3" s="14"/>
      <c r="BQQ3" s="14"/>
      <c r="BQR3" s="14"/>
      <c r="BQS3" s="14"/>
      <c r="BQT3" s="14"/>
      <c r="BQU3" s="14"/>
      <c r="BQV3" s="14"/>
      <c r="BQW3" s="14"/>
      <c r="BQX3" s="14"/>
      <c r="BQY3" s="14"/>
      <c r="BQZ3" s="14"/>
      <c r="BRA3" s="14"/>
      <c r="BRB3" s="14"/>
      <c r="BRC3" s="14"/>
      <c r="BRD3" s="14"/>
      <c r="BRE3" s="14"/>
      <c r="BRF3" s="14"/>
      <c r="BRG3" s="14"/>
      <c r="BRH3" s="14"/>
      <c r="BRI3" s="14"/>
      <c r="BRJ3" s="14"/>
      <c r="BRK3" s="14"/>
      <c r="BRL3" s="14"/>
      <c r="BRM3" s="14"/>
      <c r="BRN3" s="14"/>
      <c r="BRO3" s="14"/>
      <c r="BRP3" s="14"/>
      <c r="BRQ3" s="14"/>
      <c r="BRR3" s="14"/>
      <c r="BRS3" s="14"/>
      <c r="BRT3" s="14"/>
      <c r="BRU3" s="14"/>
      <c r="BRV3" s="14"/>
      <c r="BRW3" s="14"/>
      <c r="BRX3" s="14"/>
      <c r="BRY3" s="14"/>
      <c r="BRZ3" s="14"/>
      <c r="BSA3" s="14"/>
      <c r="BSB3" s="14"/>
      <c r="BSC3" s="14"/>
      <c r="BSD3" s="14"/>
      <c r="BSE3" s="14"/>
      <c r="BSF3" s="14"/>
      <c r="BSG3" s="14"/>
      <c r="BSH3" s="14"/>
      <c r="BSI3" s="14"/>
      <c r="BSJ3" s="14"/>
      <c r="BSK3" s="14"/>
      <c r="BSL3" s="14"/>
      <c r="BSM3" s="14"/>
      <c r="BSN3" s="14"/>
      <c r="BSO3" s="14"/>
      <c r="BSP3" s="14"/>
      <c r="BSQ3" s="14"/>
      <c r="BSR3" s="14"/>
      <c r="BSS3" s="14"/>
      <c r="BST3" s="14"/>
      <c r="BSU3" s="14"/>
      <c r="BSV3" s="14"/>
      <c r="BSW3" s="14"/>
      <c r="BSX3" s="14"/>
      <c r="BSY3" s="14"/>
      <c r="BSZ3" s="14"/>
      <c r="BTA3" s="14"/>
      <c r="BTB3" s="14"/>
      <c r="BTC3" s="14"/>
      <c r="BTD3" s="14"/>
      <c r="BTE3" s="14"/>
      <c r="BTF3" s="14"/>
      <c r="BTG3" s="14"/>
      <c r="BTH3" s="14"/>
      <c r="BTI3" s="14"/>
      <c r="BTJ3" s="14"/>
      <c r="BTK3" s="14"/>
      <c r="BTL3" s="14"/>
      <c r="BTM3" s="14"/>
      <c r="BTN3" s="14"/>
      <c r="BTO3" s="14"/>
      <c r="BTP3" s="14"/>
      <c r="BTQ3" s="14"/>
      <c r="BTR3" s="14"/>
      <c r="BTS3" s="14"/>
      <c r="BTT3" s="14"/>
      <c r="BTU3" s="14"/>
      <c r="BTV3" s="14"/>
      <c r="BTW3" s="14"/>
      <c r="BTX3" s="14"/>
      <c r="BTY3" s="14"/>
      <c r="BTZ3" s="14"/>
      <c r="BUA3" s="14"/>
      <c r="BUB3" s="14"/>
      <c r="BUC3" s="14"/>
      <c r="BUD3" s="14"/>
      <c r="BUE3" s="14"/>
      <c r="BUF3" s="14"/>
      <c r="BUG3" s="14"/>
      <c r="BUH3" s="14"/>
      <c r="BUI3" s="14"/>
      <c r="BUJ3" s="14"/>
      <c r="BUK3" s="14"/>
      <c r="BUL3" s="14"/>
      <c r="BUM3" s="14"/>
      <c r="BUN3" s="14"/>
      <c r="BUO3" s="14"/>
      <c r="BUP3" s="14"/>
      <c r="BUQ3" s="14"/>
      <c r="BUR3" s="14"/>
      <c r="BUS3" s="14"/>
      <c r="BUT3" s="14"/>
      <c r="BUU3" s="14"/>
      <c r="BUV3" s="14"/>
      <c r="BUW3" s="14"/>
      <c r="BUX3" s="14"/>
      <c r="BUY3" s="14"/>
      <c r="BUZ3" s="14"/>
      <c r="BVA3" s="14"/>
      <c r="BVB3" s="14"/>
      <c r="BVC3" s="14"/>
      <c r="BVD3" s="14"/>
      <c r="BVE3" s="14"/>
      <c r="BVF3" s="14"/>
      <c r="BVG3" s="14"/>
      <c r="BVH3" s="14"/>
      <c r="BVI3" s="14"/>
      <c r="BVJ3" s="14"/>
      <c r="BVK3" s="14"/>
      <c r="BVL3" s="14"/>
      <c r="BVM3" s="14"/>
      <c r="BVN3" s="14"/>
      <c r="BVO3" s="14"/>
      <c r="BVP3" s="14"/>
      <c r="BVQ3" s="14"/>
      <c r="BVR3" s="14"/>
      <c r="BVS3" s="14"/>
      <c r="BVT3" s="14"/>
      <c r="BVU3" s="14"/>
      <c r="BVV3" s="14"/>
      <c r="BVW3" s="14"/>
      <c r="BVX3" s="14"/>
      <c r="BVY3" s="14"/>
      <c r="BVZ3" s="14"/>
      <c r="BWA3" s="14"/>
      <c r="BWB3" s="14"/>
      <c r="BWC3" s="14"/>
      <c r="BWD3" s="14"/>
      <c r="BWE3" s="14"/>
      <c r="BWF3" s="14"/>
      <c r="BWG3" s="14"/>
      <c r="BWH3" s="14"/>
      <c r="BWI3" s="14"/>
      <c r="BWJ3" s="14"/>
      <c r="BWK3" s="14"/>
      <c r="BWL3" s="14"/>
      <c r="BWM3" s="14"/>
      <c r="BWN3" s="14"/>
      <c r="BWO3" s="14"/>
      <c r="BWP3" s="14"/>
      <c r="BWQ3" s="14"/>
      <c r="BWR3" s="14"/>
      <c r="BWS3" s="14"/>
      <c r="BWT3" s="14"/>
      <c r="BWU3" s="14"/>
      <c r="BWV3" s="14"/>
      <c r="BWW3" s="14"/>
      <c r="BWX3" s="14"/>
      <c r="BWY3" s="14"/>
      <c r="BWZ3" s="14"/>
      <c r="BXA3" s="14"/>
      <c r="BXB3" s="14"/>
      <c r="BXC3" s="14"/>
      <c r="BXD3" s="14"/>
      <c r="BXE3" s="14"/>
      <c r="BXF3" s="14"/>
      <c r="BXG3" s="14"/>
      <c r="BXH3" s="14"/>
      <c r="BXI3" s="14"/>
      <c r="BXJ3" s="14"/>
      <c r="BXK3" s="14"/>
      <c r="BXL3" s="14"/>
      <c r="BXM3" s="14"/>
      <c r="BXN3" s="14"/>
      <c r="BXO3" s="14"/>
      <c r="BXP3" s="14"/>
      <c r="BXQ3" s="14"/>
      <c r="BXR3" s="14"/>
      <c r="BXS3" s="14"/>
      <c r="BXT3" s="14"/>
      <c r="BXU3" s="14"/>
      <c r="BXV3" s="14"/>
      <c r="BXW3" s="14"/>
      <c r="BXX3" s="14"/>
      <c r="BXY3" s="14"/>
      <c r="BXZ3" s="14"/>
      <c r="BYA3" s="14"/>
      <c r="BYB3" s="14"/>
      <c r="BYC3" s="14"/>
      <c r="BYD3" s="14"/>
      <c r="BYE3" s="14"/>
      <c r="BYF3" s="14"/>
      <c r="BYG3" s="14"/>
      <c r="BYH3" s="14"/>
      <c r="BYI3" s="14"/>
      <c r="BYJ3" s="14"/>
      <c r="BYK3" s="14"/>
      <c r="BYL3" s="14"/>
      <c r="BYM3" s="14"/>
      <c r="BYN3" s="14"/>
      <c r="BYO3" s="14"/>
      <c r="BYP3" s="14"/>
      <c r="BYQ3" s="14"/>
      <c r="BYR3" s="14"/>
      <c r="BYS3" s="14"/>
      <c r="BYT3" s="14"/>
      <c r="BYU3" s="14"/>
      <c r="BYV3" s="14"/>
      <c r="BYW3" s="14"/>
      <c r="BYX3" s="14"/>
      <c r="BYY3" s="14"/>
      <c r="BYZ3" s="14"/>
      <c r="BZA3" s="14"/>
      <c r="BZB3" s="14"/>
      <c r="BZC3" s="14"/>
      <c r="BZD3" s="14"/>
      <c r="BZE3" s="14"/>
      <c r="BZF3" s="14"/>
      <c r="BZG3" s="14"/>
      <c r="BZH3" s="14"/>
      <c r="BZI3" s="14"/>
      <c r="BZJ3" s="14"/>
      <c r="BZK3" s="14"/>
      <c r="BZL3" s="14"/>
      <c r="BZM3" s="14"/>
      <c r="BZN3" s="14"/>
      <c r="BZO3" s="14"/>
      <c r="BZP3" s="14"/>
      <c r="BZQ3" s="14"/>
      <c r="BZR3" s="14"/>
      <c r="BZS3" s="14"/>
      <c r="BZT3" s="14"/>
      <c r="BZU3" s="14"/>
      <c r="BZV3" s="14"/>
      <c r="BZW3" s="14"/>
      <c r="BZX3" s="14"/>
      <c r="BZY3" s="14"/>
      <c r="BZZ3" s="14"/>
      <c r="CAA3" s="14"/>
      <c r="CAB3" s="14"/>
      <c r="CAC3" s="14"/>
      <c r="CAD3" s="14"/>
      <c r="CAE3" s="14"/>
      <c r="CAF3" s="14"/>
      <c r="CAG3" s="14"/>
      <c r="CAH3" s="14"/>
      <c r="CAI3" s="14"/>
      <c r="CAJ3" s="14"/>
      <c r="CAK3" s="14"/>
      <c r="CAL3" s="14"/>
      <c r="CAM3" s="14"/>
      <c r="CAN3" s="14"/>
      <c r="CAO3" s="14"/>
      <c r="CAP3" s="14"/>
      <c r="CAQ3" s="14"/>
      <c r="CAR3" s="14"/>
      <c r="CAS3" s="14"/>
      <c r="CAT3" s="14"/>
      <c r="CAU3" s="14"/>
      <c r="CAV3" s="14"/>
      <c r="CAW3" s="14"/>
      <c r="CAX3" s="14"/>
      <c r="CAY3" s="14"/>
      <c r="CAZ3" s="14"/>
      <c r="CBA3" s="14"/>
      <c r="CBB3" s="14"/>
      <c r="CBC3" s="14"/>
      <c r="CBD3" s="14"/>
      <c r="CBE3" s="14"/>
      <c r="CBF3" s="14"/>
      <c r="CBG3" s="14"/>
      <c r="CBH3" s="14"/>
      <c r="CBI3" s="14"/>
      <c r="CBJ3" s="14"/>
      <c r="CBK3" s="14"/>
      <c r="CBL3" s="14"/>
      <c r="CBM3" s="14"/>
      <c r="CBN3" s="14"/>
      <c r="CBO3" s="14"/>
      <c r="CBP3" s="14"/>
      <c r="CBQ3" s="14"/>
      <c r="CBR3" s="14"/>
      <c r="CBS3" s="14"/>
      <c r="CBT3" s="14"/>
      <c r="CBU3" s="14"/>
      <c r="CBV3" s="14"/>
      <c r="CBW3" s="14"/>
      <c r="CBX3" s="14"/>
      <c r="CBY3" s="14"/>
      <c r="CBZ3" s="14"/>
      <c r="CCA3" s="14"/>
      <c r="CCB3" s="14"/>
      <c r="CCC3" s="14"/>
      <c r="CCD3" s="14"/>
      <c r="CCE3" s="14"/>
      <c r="CCF3" s="14"/>
      <c r="CCG3" s="14"/>
      <c r="CCH3" s="14"/>
      <c r="CCI3" s="14"/>
      <c r="CCJ3" s="14"/>
      <c r="CCK3" s="14"/>
      <c r="CCL3" s="14"/>
      <c r="CCM3" s="14"/>
      <c r="CCN3" s="14"/>
      <c r="CCO3" s="14"/>
      <c r="CCP3" s="14"/>
      <c r="CCQ3" s="14"/>
      <c r="CCR3" s="14"/>
      <c r="CCS3" s="14"/>
      <c r="CCT3" s="14"/>
      <c r="CCU3" s="14"/>
      <c r="CCV3" s="14"/>
      <c r="CCW3" s="14"/>
      <c r="CCX3" s="14"/>
      <c r="CCY3" s="14"/>
      <c r="CCZ3" s="14"/>
      <c r="CDA3" s="14"/>
      <c r="CDB3" s="14"/>
      <c r="CDC3" s="14"/>
      <c r="CDD3" s="14"/>
      <c r="CDE3" s="14"/>
      <c r="CDF3" s="14"/>
      <c r="CDG3" s="14"/>
      <c r="CDH3" s="14"/>
      <c r="CDI3" s="14"/>
      <c r="CDJ3" s="14"/>
      <c r="CDK3" s="14"/>
      <c r="CDL3" s="14"/>
      <c r="CDM3" s="14"/>
      <c r="CDN3" s="14"/>
      <c r="CDO3" s="14"/>
      <c r="CDP3" s="14"/>
      <c r="CDQ3" s="14"/>
      <c r="CDR3" s="14"/>
      <c r="CDS3" s="14"/>
      <c r="CDT3" s="14"/>
      <c r="CDU3" s="14"/>
      <c r="CDV3" s="14"/>
      <c r="CDW3" s="14"/>
      <c r="CDX3" s="14"/>
      <c r="CDY3" s="14"/>
      <c r="CDZ3" s="14"/>
      <c r="CEA3" s="14"/>
      <c r="CEB3" s="14"/>
      <c r="CEC3" s="14"/>
      <c r="CED3" s="14"/>
      <c r="CEE3" s="14"/>
      <c r="CEF3" s="14"/>
      <c r="CEG3" s="14"/>
      <c r="CEH3" s="14"/>
      <c r="CEI3" s="14"/>
      <c r="CEJ3" s="14"/>
      <c r="CEK3" s="14"/>
      <c r="CEL3" s="14"/>
      <c r="CEM3" s="14"/>
      <c r="CEN3" s="14"/>
      <c r="CEO3" s="14"/>
      <c r="CEP3" s="14"/>
      <c r="CEQ3" s="14"/>
      <c r="CER3" s="14"/>
      <c r="CES3" s="14"/>
      <c r="CET3" s="14"/>
      <c r="CEU3" s="14"/>
      <c r="CEV3" s="14"/>
      <c r="CEW3" s="14"/>
      <c r="CEX3" s="14"/>
      <c r="CEY3" s="14"/>
      <c r="CEZ3" s="14"/>
      <c r="CFA3" s="14"/>
      <c r="CFB3" s="14"/>
      <c r="CFC3" s="14"/>
      <c r="CFD3" s="14"/>
      <c r="CFE3" s="14"/>
      <c r="CFF3" s="14"/>
      <c r="CFG3" s="14"/>
      <c r="CFH3" s="14"/>
      <c r="CFI3" s="14"/>
      <c r="CFJ3" s="14"/>
      <c r="CFK3" s="14"/>
      <c r="CFL3" s="14"/>
      <c r="CFM3" s="14"/>
      <c r="CFN3" s="14"/>
      <c r="CFO3" s="14"/>
      <c r="CFP3" s="14"/>
      <c r="CFQ3" s="14"/>
      <c r="CFR3" s="14"/>
      <c r="CFS3" s="14"/>
      <c r="CFT3" s="14"/>
      <c r="CFU3" s="14"/>
      <c r="CFV3" s="14"/>
      <c r="CFW3" s="14"/>
      <c r="CFX3" s="14"/>
      <c r="CFY3" s="14"/>
      <c r="CFZ3" s="14"/>
      <c r="CGA3" s="14"/>
      <c r="CGB3" s="14"/>
      <c r="CGC3" s="14"/>
      <c r="CGD3" s="14"/>
      <c r="CGE3" s="14"/>
      <c r="CGF3" s="14"/>
      <c r="CGG3" s="14"/>
      <c r="CGH3" s="14"/>
      <c r="CGI3" s="14"/>
      <c r="CGJ3" s="14"/>
      <c r="CGK3" s="14"/>
      <c r="CGL3" s="14"/>
      <c r="CGM3" s="14"/>
      <c r="CGN3" s="14"/>
      <c r="CGO3" s="14"/>
      <c r="CGP3" s="14"/>
      <c r="CGQ3" s="14"/>
      <c r="CGR3" s="14"/>
      <c r="CGS3" s="14"/>
      <c r="CGT3" s="14"/>
      <c r="CGU3" s="14"/>
      <c r="CGV3" s="14"/>
      <c r="CGW3" s="14"/>
      <c r="CGX3" s="14"/>
      <c r="CGY3" s="14"/>
      <c r="CGZ3" s="14"/>
      <c r="CHA3" s="14"/>
      <c r="CHB3" s="14"/>
      <c r="CHC3" s="14"/>
      <c r="CHD3" s="14"/>
      <c r="CHE3" s="14"/>
      <c r="CHF3" s="14"/>
      <c r="CHG3" s="14"/>
      <c r="CHH3" s="14"/>
      <c r="CHI3" s="14"/>
      <c r="CHJ3" s="14"/>
      <c r="CHK3" s="14"/>
      <c r="CHL3" s="14"/>
      <c r="CHM3" s="14"/>
      <c r="CHN3" s="14"/>
      <c r="CHO3" s="14"/>
      <c r="CHP3" s="14"/>
      <c r="CHQ3" s="14"/>
      <c r="CHR3" s="14"/>
      <c r="CHS3" s="14"/>
      <c r="CHT3" s="14"/>
      <c r="CHU3" s="14"/>
      <c r="CHV3" s="14"/>
      <c r="CHW3" s="14"/>
      <c r="CHX3" s="14"/>
      <c r="CHY3" s="14"/>
      <c r="CHZ3" s="14"/>
      <c r="CIA3" s="14"/>
      <c r="CIB3" s="14"/>
      <c r="CIC3" s="14"/>
      <c r="CID3" s="14"/>
      <c r="CIE3" s="14"/>
      <c r="CIF3" s="14"/>
      <c r="CIG3" s="14"/>
      <c r="CIH3" s="14"/>
      <c r="CII3" s="14"/>
      <c r="CIJ3" s="14"/>
      <c r="CIK3" s="14"/>
      <c r="CIL3" s="14"/>
      <c r="CIM3" s="14"/>
      <c r="CIN3" s="14"/>
      <c r="CIO3" s="14"/>
      <c r="CIP3" s="14"/>
      <c r="CIQ3" s="14"/>
      <c r="CIR3" s="14"/>
      <c r="CIS3" s="14"/>
      <c r="CIT3" s="14"/>
      <c r="CIU3" s="14"/>
      <c r="CIV3" s="14"/>
      <c r="CIW3" s="14"/>
      <c r="CIX3" s="14"/>
      <c r="CIY3" s="14"/>
      <c r="CIZ3" s="14"/>
      <c r="CJA3" s="14"/>
      <c r="CJB3" s="14"/>
      <c r="CJC3" s="14"/>
      <c r="CJD3" s="14"/>
      <c r="CJE3" s="14"/>
      <c r="CJF3" s="14"/>
      <c r="CJG3" s="14"/>
      <c r="CJH3" s="14"/>
      <c r="CJI3" s="14"/>
      <c r="CJJ3" s="14"/>
      <c r="CJK3" s="14"/>
      <c r="CJL3" s="14"/>
      <c r="CJM3" s="14"/>
      <c r="CJN3" s="14"/>
      <c r="CJO3" s="14"/>
      <c r="CJP3" s="14"/>
      <c r="CJQ3" s="14"/>
      <c r="CJR3" s="14"/>
      <c r="CJS3" s="14"/>
      <c r="CJT3" s="14"/>
      <c r="CJU3" s="14"/>
      <c r="CJV3" s="14"/>
      <c r="CJW3" s="14"/>
      <c r="CJX3" s="14"/>
      <c r="CJY3" s="14"/>
      <c r="CJZ3" s="14"/>
      <c r="CKA3" s="14"/>
      <c r="CKB3" s="14"/>
      <c r="CKC3" s="14"/>
      <c r="CKD3" s="14"/>
      <c r="CKE3" s="14"/>
      <c r="CKF3" s="14"/>
      <c r="CKG3" s="14"/>
      <c r="CKH3" s="14"/>
      <c r="CKI3" s="14"/>
      <c r="CKJ3" s="14"/>
      <c r="CKK3" s="14"/>
      <c r="CKL3" s="14"/>
      <c r="CKM3" s="14"/>
      <c r="CKN3" s="14"/>
      <c r="CKO3" s="14"/>
      <c r="CKP3" s="14"/>
      <c r="CKQ3" s="14"/>
      <c r="CKR3" s="14"/>
      <c r="CKS3" s="14"/>
      <c r="CKT3" s="14"/>
      <c r="CKU3" s="14"/>
      <c r="CKV3" s="14"/>
      <c r="CKW3" s="14"/>
      <c r="CKX3" s="14"/>
      <c r="CKY3" s="14"/>
      <c r="CKZ3" s="14"/>
      <c r="CLA3" s="14"/>
      <c r="CLB3" s="14"/>
      <c r="CLC3" s="14"/>
      <c r="CLD3" s="14"/>
      <c r="CLE3" s="14"/>
      <c r="CLF3" s="14"/>
      <c r="CLG3" s="14"/>
      <c r="CLH3" s="14"/>
      <c r="CLI3" s="14"/>
      <c r="CLJ3" s="14"/>
      <c r="CLK3" s="14"/>
      <c r="CLL3" s="14"/>
      <c r="CLM3" s="14"/>
      <c r="CLN3" s="14"/>
      <c r="CLO3" s="14"/>
      <c r="CLP3" s="14"/>
      <c r="CLQ3" s="14"/>
      <c r="CLR3" s="14"/>
      <c r="CLS3" s="14"/>
      <c r="CLT3" s="14"/>
      <c r="CLU3" s="14"/>
      <c r="CLV3" s="14"/>
      <c r="CLW3" s="14"/>
      <c r="CLX3" s="14"/>
      <c r="CLY3" s="14"/>
      <c r="CLZ3" s="14"/>
      <c r="CMA3" s="14"/>
      <c r="CMB3" s="14"/>
      <c r="CMC3" s="14"/>
      <c r="CMD3" s="14"/>
      <c r="CME3" s="14"/>
      <c r="CMF3" s="14"/>
      <c r="CMG3" s="14"/>
      <c r="CMH3" s="14"/>
      <c r="CMI3" s="14"/>
      <c r="CMJ3" s="14"/>
      <c r="CMK3" s="14"/>
      <c r="CML3" s="14"/>
      <c r="CMM3" s="14"/>
      <c r="CMN3" s="14"/>
      <c r="CMO3" s="14"/>
      <c r="CMP3" s="14"/>
      <c r="CMQ3" s="14"/>
      <c r="CMR3" s="14"/>
      <c r="CMS3" s="14"/>
      <c r="CMT3" s="14"/>
      <c r="CMU3" s="14"/>
      <c r="CMV3" s="14"/>
      <c r="CMW3" s="14"/>
      <c r="CMX3" s="14"/>
      <c r="CMY3" s="14"/>
      <c r="CMZ3" s="14"/>
      <c r="CNA3" s="14"/>
      <c r="CNB3" s="14"/>
      <c r="CNC3" s="14"/>
      <c r="CND3" s="14"/>
      <c r="CNE3" s="14"/>
      <c r="CNF3" s="14"/>
      <c r="CNG3" s="14"/>
      <c r="CNH3" s="14"/>
      <c r="CNI3" s="14"/>
      <c r="CNJ3" s="14"/>
      <c r="CNK3" s="14"/>
      <c r="CNL3" s="14"/>
      <c r="CNM3" s="14"/>
      <c r="CNN3" s="14"/>
      <c r="CNO3" s="14"/>
      <c r="CNP3" s="14"/>
      <c r="CNQ3" s="14"/>
      <c r="CNR3" s="14"/>
      <c r="CNS3" s="14"/>
      <c r="CNT3" s="14"/>
      <c r="CNU3" s="14"/>
      <c r="CNV3" s="14"/>
      <c r="CNW3" s="14"/>
      <c r="CNX3" s="14"/>
      <c r="CNY3" s="14"/>
      <c r="CNZ3" s="14"/>
      <c r="COA3" s="14"/>
      <c r="COB3" s="14"/>
      <c r="COC3" s="14"/>
      <c r="COD3" s="14"/>
      <c r="COE3" s="14"/>
      <c r="COF3" s="14"/>
      <c r="COG3" s="14"/>
      <c r="COH3" s="14"/>
      <c r="COI3" s="14"/>
      <c r="COJ3" s="14"/>
      <c r="COK3" s="14"/>
      <c r="COL3" s="14"/>
      <c r="COM3" s="14"/>
      <c r="CON3" s="14"/>
      <c r="COO3" s="14"/>
      <c r="COP3" s="14"/>
      <c r="COQ3" s="14"/>
      <c r="COR3" s="14"/>
      <c r="COS3" s="14"/>
      <c r="COT3" s="14"/>
      <c r="COU3" s="14"/>
      <c r="COV3" s="14"/>
      <c r="COW3" s="14"/>
      <c r="COX3" s="14"/>
      <c r="COY3" s="14"/>
      <c r="COZ3" s="14"/>
      <c r="CPA3" s="14"/>
      <c r="CPB3" s="14"/>
      <c r="CPC3" s="14"/>
      <c r="CPD3" s="14"/>
      <c r="CPE3" s="14"/>
      <c r="CPF3" s="14"/>
      <c r="CPG3" s="14"/>
      <c r="CPH3" s="14"/>
      <c r="CPI3" s="14"/>
      <c r="CPJ3" s="14"/>
      <c r="CPK3" s="14"/>
      <c r="CPL3" s="14"/>
      <c r="CPM3" s="14"/>
      <c r="CPN3" s="14"/>
      <c r="CPO3" s="14"/>
      <c r="CPP3" s="14"/>
      <c r="CPQ3" s="14"/>
      <c r="CPR3" s="14"/>
      <c r="CPS3" s="14"/>
      <c r="CPT3" s="14"/>
      <c r="CPU3" s="14"/>
      <c r="CPV3" s="14"/>
      <c r="CPW3" s="14"/>
      <c r="CPX3" s="14"/>
      <c r="CPY3" s="14"/>
      <c r="CPZ3" s="14"/>
      <c r="CQA3" s="14"/>
      <c r="CQB3" s="14"/>
      <c r="CQC3" s="14"/>
      <c r="CQD3" s="14"/>
      <c r="CQE3" s="14"/>
      <c r="CQF3" s="14"/>
      <c r="CQG3" s="14"/>
      <c r="CQH3" s="14"/>
      <c r="CQI3" s="14"/>
      <c r="CQJ3" s="14"/>
      <c r="CQK3" s="14"/>
      <c r="CQL3" s="14"/>
      <c r="CQM3" s="14"/>
      <c r="CQN3" s="14"/>
      <c r="CQO3" s="14"/>
      <c r="CQP3" s="14"/>
      <c r="CQQ3" s="14"/>
      <c r="CQR3" s="14"/>
      <c r="CQS3" s="14"/>
      <c r="CQT3" s="14"/>
      <c r="CQU3" s="14"/>
      <c r="CQV3" s="14"/>
      <c r="CQW3" s="14"/>
      <c r="CQX3" s="14"/>
      <c r="CQY3" s="14"/>
      <c r="CQZ3" s="14"/>
      <c r="CRA3" s="14"/>
      <c r="CRB3" s="14"/>
      <c r="CRC3" s="14"/>
      <c r="CRD3" s="14"/>
      <c r="CRE3" s="14"/>
      <c r="CRF3" s="14"/>
      <c r="CRG3" s="14"/>
      <c r="CRH3" s="14"/>
      <c r="CRI3" s="14"/>
      <c r="CRJ3" s="14"/>
      <c r="CRK3" s="14"/>
      <c r="CRL3" s="14"/>
      <c r="CRM3" s="14"/>
      <c r="CRN3" s="14"/>
      <c r="CRO3" s="14"/>
      <c r="CRP3" s="14"/>
      <c r="CRQ3" s="14"/>
      <c r="CRR3" s="14"/>
      <c r="CRS3" s="14"/>
      <c r="CRT3" s="14"/>
      <c r="CRU3" s="14"/>
      <c r="CRV3" s="14"/>
      <c r="CRW3" s="14"/>
      <c r="CRX3" s="14"/>
      <c r="CRY3" s="14"/>
      <c r="CRZ3" s="14"/>
      <c r="CSA3" s="14"/>
      <c r="CSB3" s="14"/>
      <c r="CSC3" s="14"/>
      <c r="CSD3" s="14"/>
      <c r="CSE3" s="14"/>
      <c r="CSF3" s="14"/>
      <c r="CSG3" s="14"/>
      <c r="CSH3" s="14"/>
      <c r="CSI3" s="14"/>
      <c r="CSJ3" s="14"/>
      <c r="CSK3" s="14"/>
      <c r="CSL3" s="14"/>
      <c r="CSM3" s="14"/>
      <c r="CSN3" s="14"/>
      <c r="CSO3" s="14"/>
      <c r="CSP3" s="14"/>
      <c r="CSQ3" s="14"/>
      <c r="CSR3" s="14"/>
      <c r="CSS3" s="14"/>
      <c r="CST3" s="14"/>
      <c r="CSU3" s="14"/>
      <c r="CSV3" s="14"/>
      <c r="CSW3" s="14"/>
      <c r="CSX3" s="14"/>
      <c r="CSY3" s="14"/>
      <c r="CSZ3" s="14"/>
      <c r="CTA3" s="14"/>
      <c r="CTB3" s="14"/>
      <c r="CTC3" s="14"/>
      <c r="CTD3" s="14"/>
      <c r="CTE3" s="14"/>
      <c r="CTF3" s="14"/>
      <c r="CTG3" s="14"/>
      <c r="CTH3" s="14"/>
      <c r="CTI3" s="14"/>
      <c r="CTJ3" s="14"/>
      <c r="CTK3" s="14"/>
      <c r="CTL3" s="14"/>
      <c r="CTM3" s="14"/>
      <c r="CTN3" s="14"/>
      <c r="CTO3" s="14"/>
      <c r="CTP3" s="14"/>
      <c r="CTQ3" s="14"/>
      <c r="CTR3" s="14"/>
      <c r="CTS3" s="14"/>
      <c r="CTT3" s="14"/>
      <c r="CTU3" s="14"/>
      <c r="CTV3" s="14"/>
      <c r="CTW3" s="14"/>
      <c r="CTX3" s="14"/>
      <c r="CTY3" s="14"/>
      <c r="CTZ3" s="14"/>
      <c r="CUA3" s="14"/>
      <c r="CUB3" s="14"/>
      <c r="CUC3" s="14"/>
      <c r="CUD3" s="14"/>
      <c r="CUE3" s="14"/>
      <c r="CUF3" s="14"/>
      <c r="CUG3" s="14"/>
      <c r="CUH3" s="14"/>
      <c r="CUI3" s="14"/>
      <c r="CUJ3" s="14"/>
      <c r="CUK3" s="14"/>
      <c r="CUL3" s="14"/>
      <c r="CUM3" s="14"/>
      <c r="CUN3" s="14"/>
      <c r="CUO3" s="14"/>
      <c r="CUP3" s="14"/>
      <c r="CUQ3" s="14"/>
      <c r="CUR3" s="14"/>
      <c r="CUS3" s="14"/>
      <c r="CUT3" s="14"/>
      <c r="CUU3" s="14"/>
      <c r="CUV3" s="14"/>
      <c r="CUW3" s="14"/>
      <c r="CUX3" s="14"/>
      <c r="CUY3" s="14"/>
      <c r="CUZ3" s="14"/>
      <c r="CVA3" s="14"/>
      <c r="CVB3" s="14"/>
      <c r="CVC3" s="14"/>
      <c r="CVD3" s="14"/>
      <c r="CVE3" s="14"/>
      <c r="CVF3" s="14"/>
      <c r="CVG3" s="14"/>
      <c r="CVH3" s="14"/>
      <c r="CVI3" s="14"/>
      <c r="CVJ3" s="14"/>
      <c r="CVK3" s="14"/>
      <c r="CVL3" s="14"/>
      <c r="CVM3" s="14"/>
      <c r="CVN3" s="14"/>
      <c r="CVO3" s="14"/>
      <c r="CVP3" s="14"/>
      <c r="CVQ3" s="14"/>
      <c r="CVR3" s="14"/>
      <c r="CVS3" s="14"/>
      <c r="CVT3" s="14"/>
      <c r="CVU3" s="14"/>
      <c r="CVV3" s="14"/>
      <c r="CVW3" s="14"/>
      <c r="CVX3" s="14"/>
      <c r="CVY3" s="14"/>
      <c r="CVZ3" s="14"/>
      <c r="CWA3" s="14"/>
      <c r="CWB3" s="14"/>
      <c r="CWC3" s="14"/>
      <c r="CWD3" s="14"/>
      <c r="CWE3" s="14"/>
      <c r="CWF3" s="14"/>
      <c r="CWG3" s="14"/>
      <c r="CWH3" s="14"/>
      <c r="CWI3" s="14"/>
      <c r="CWJ3" s="14"/>
      <c r="CWK3" s="14"/>
      <c r="CWL3" s="14"/>
      <c r="CWM3" s="14"/>
      <c r="CWN3" s="14"/>
      <c r="CWO3" s="14"/>
      <c r="CWP3" s="14"/>
      <c r="CWQ3" s="14"/>
      <c r="CWR3" s="14"/>
      <c r="CWS3" s="14"/>
      <c r="CWT3" s="14"/>
      <c r="CWU3" s="14"/>
      <c r="CWV3" s="14"/>
      <c r="CWW3" s="14"/>
      <c r="CWX3" s="14"/>
      <c r="CWY3" s="14"/>
      <c r="CWZ3" s="14"/>
      <c r="CXA3" s="14"/>
      <c r="CXB3" s="14"/>
      <c r="CXC3" s="14"/>
      <c r="CXD3" s="14"/>
      <c r="CXE3" s="14"/>
      <c r="CXF3" s="14"/>
      <c r="CXG3" s="14"/>
      <c r="CXH3" s="14"/>
      <c r="CXI3" s="14"/>
      <c r="CXJ3" s="14"/>
      <c r="CXK3" s="14"/>
      <c r="CXL3" s="14"/>
      <c r="CXM3" s="14"/>
      <c r="CXN3" s="14"/>
      <c r="CXO3" s="14"/>
      <c r="CXP3" s="14"/>
      <c r="CXQ3" s="14"/>
      <c r="CXR3" s="14"/>
      <c r="CXS3" s="14"/>
      <c r="CXT3" s="14"/>
      <c r="CXU3" s="14"/>
      <c r="CXV3" s="14"/>
      <c r="CXW3" s="14"/>
      <c r="CXX3" s="14"/>
      <c r="CXY3" s="14"/>
      <c r="CXZ3" s="14"/>
      <c r="CYA3" s="14"/>
      <c r="CYB3" s="14"/>
      <c r="CYC3" s="14"/>
      <c r="CYD3" s="14"/>
      <c r="CYE3" s="14"/>
      <c r="CYF3" s="14"/>
      <c r="CYG3" s="14"/>
      <c r="CYH3" s="14"/>
      <c r="CYI3" s="14"/>
      <c r="CYJ3" s="14"/>
      <c r="CYK3" s="14"/>
      <c r="CYL3" s="14"/>
      <c r="CYM3" s="14"/>
      <c r="CYN3" s="14"/>
      <c r="CYO3" s="14"/>
      <c r="CYP3" s="14"/>
      <c r="CYQ3" s="14"/>
      <c r="CYR3" s="14"/>
      <c r="CYS3" s="14"/>
      <c r="CYT3" s="14"/>
      <c r="CYU3" s="14"/>
      <c r="CYV3" s="14"/>
      <c r="CYW3" s="14"/>
      <c r="CYX3" s="14"/>
      <c r="CYY3" s="14"/>
      <c r="CYZ3" s="14"/>
      <c r="CZA3" s="14"/>
      <c r="CZB3" s="14"/>
      <c r="CZC3" s="14"/>
      <c r="CZD3" s="14"/>
      <c r="CZE3" s="14"/>
      <c r="CZF3" s="14"/>
      <c r="CZG3" s="14"/>
      <c r="CZH3" s="14"/>
      <c r="CZI3" s="14"/>
      <c r="CZJ3" s="14"/>
      <c r="CZK3" s="14"/>
      <c r="CZL3" s="14"/>
      <c r="CZM3" s="14"/>
      <c r="CZN3" s="14"/>
      <c r="CZO3" s="14"/>
      <c r="CZP3" s="14"/>
      <c r="CZQ3" s="14"/>
      <c r="CZR3" s="14"/>
      <c r="CZS3" s="14"/>
      <c r="CZT3" s="14"/>
      <c r="CZU3" s="14"/>
      <c r="CZV3" s="14"/>
      <c r="CZW3" s="14"/>
      <c r="CZX3" s="14"/>
      <c r="CZY3" s="14"/>
      <c r="CZZ3" s="14"/>
      <c r="DAA3" s="14"/>
      <c r="DAB3" s="14"/>
      <c r="DAC3" s="14"/>
      <c r="DAD3" s="14"/>
      <c r="DAE3" s="14"/>
      <c r="DAF3" s="14"/>
      <c r="DAG3" s="14"/>
      <c r="DAH3" s="14"/>
      <c r="DAI3" s="14"/>
      <c r="DAJ3" s="14"/>
      <c r="DAK3" s="14"/>
      <c r="DAL3" s="14"/>
      <c r="DAM3" s="14"/>
      <c r="DAN3" s="14"/>
      <c r="DAO3" s="14"/>
      <c r="DAP3" s="14"/>
      <c r="DAQ3" s="14"/>
      <c r="DAR3" s="14"/>
      <c r="DAS3" s="14"/>
      <c r="DAT3" s="14"/>
      <c r="DAU3" s="14"/>
      <c r="DAV3" s="14"/>
      <c r="DAW3" s="14"/>
      <c r="DAX3" s="14"/>
      <c r="DAY3" s="14"/>
      <c r="DAZ3" s="14"/>
      <c r="DBA3" s="14"/>
      <c r="DBB3" s="14"/>
      <c r="DBC3" s="14"/>
      <c r="DBD3" s="14"/>
      <c r="DBE3" s="14"/>
      <c r="DBF3" s="14"/>
      <c r="DBG3" s="14"/>
      <c r="DBH3" s="14"/>
      <c r="DBI3" s="14"/>
      <c r="DBJ3" s="14"/>
      <c r="DBK3" s="14"/>
      <c r="DBL3" s="14"/>
      <c r="DBM3" s="14"/>
      <c r="DBN3" s="14"/>
      <c r="DBO3" s="14"/>
      <c r="DBP3" s="14"/>
      <c r="DBQ3" s="14"/>
      <c r="DBR3" s="14"/>
      <c r="DBS3" s="14"/>
      <c r="DBT3" s="14"/>
      <c r="DBU3" s="14"/>
      <c r="DBV3" s="14"/>
      <c r="DBW3" s="14"/>
      <c r="DBX3" s="14"/>
      <c r="DBY3" s="14"/>
      <c r="DBZ3" s="14"/>
      <c r="DCA3" s="14"/>
      <c r="DCB3" s="14"/>
      <c r="DCC3" s="14"/>
      <c r="DCD3" s="14"/>
      <c r="DCE3" s="14"/>
      <c r="DCF3" s="14"/>
      <c r="DCG3" s="14"/>
      <c r="DCH3" s="14"/>
      <c r="DCI3" s="14"/>
      <c r="DCJ3" s="14"/>
      <c r="DCK3" s="14"/>
      <c r="DCL3" s="14"/>
      <c r="DCM3" s="14"/>
      <c r="DCN3" s="14"/>
      <c r="DCO3" s="14"/>
      <c r="DCP3" s="14"/>
      <c r="DCQ3" s="14"/>
      <c r="DCR3" s="14"/>
      <c r="DCS3" s="14"/>
      <c r="DCT3" s="14"/>
      <c r="DCU3" s="14"/>
      <c r="DCV3" s="14"/>
      <c r="DCW3" s="14"/>
      <c r="DCX3" s="14"/>
      <c r="DCY3" s="14"/>
      <c r="DCZ3" s="14"/>
      <c r="DDA3" s="14"/>
      <c r="DDB3" s="14"/>
      <c r="DDC3" s="14"/>
      <c r="DDD3" s="14"/>
      <c r="DDE3" s="14"/>
      <c r="DDF3" s="14"/>
      <c r="DDG3" s="14"/>
      <c r="DDH3" s="14"/>
      <c r="DDI3" s="14"/>
      <c r="DDJ3" s="14"/>
      <c r="DDK3" s="14"/>
      <c r="DDL3" s="14"/>
      <c r="DDM3" s="14"/>
      <c r="DDN3" s="14"/>
      <c r="DDO3" s="14"/>
      <c r="DDP3" s="14"/>
      <c r="DDQ3" s="14"/>
      <c r="DDR3" s="14"/>
      <c r="DDS3" s="14"/>
      <c r="DDT3" s="14"/>
      <c r="DDU3" s="14"/>
      <c r="DDV3" s="14"/>
      <c r="DDW3" s="14"/>
      <c r="DDX3" s="14"/>
      <c r="DDY3" s="14"/>
      <c r="DDZ3" s="14"/>
      <c r="DEA3" s="14"/>
      <c r="DEB3" s="14"/>
      <c r="DEC3" s="14"/>
      <c r="DED3" s="14"/>
      <c r="DEE3" s="14"/>
      <c r="DEF3" s="14"/>
      <c r="DEG3" s="14"/>
      <c r="DEH3" s="14"/>
      <c r="DEI3" s="14"/>
      <c r="DEJ3" s="14"/>
      <c r="DEK3" s="14"/>
      <c r="DEL3" s="14"/>
      <c r="DEM3" s="14"/>
      <c r="DEN3" s="14"/>
      <c r="DEO3" s="14"/>
      <c r="DEP3" s="14"/>
      <c r="DEQ3" s="14"/>
      <c r="DER3" s="14"/>
      <c r="DES3" s="14"/>
      <c r="DET3" s="14"/>
      <c r="DEU3" s="14"/>
      <c r="DEV3" s="14"/>
      <c r="DEW3" s="14"/>
      <c r="DEX3" s="14"/>
      <c r="DEY3" s="14"/>
      <c r="DEZ3" s="14"/>
      <c r="DFA3" s="14"/>
      <c r="DFB3" s="14"/>
      <c r="DFC3" s="14"/>
      <c r="DFD3" s="14"/>
      <c r="DFE3" s="14"/>
      <c r="DFF3" s="14"/>
      <c r="DFG3" s="14"/>
      <c r="DFH3" s="14"/>
      <c r="DFI3" s="14"/>
      <c r="DFJ3" s="14"/>
      <c r="DFK3" s="14"/>
      <c r="DFL3" s="14"/>
      <c r="DFM3" s="14"/>
      <c r="DFN3" s="14"/>
      <c r="DFO3" s="14"/>
      <c r="DFP3" s="14"/>
      <c r="DFQ3" s="14"/>
      <c r="DFR3" s="14"/>
      <c r="DFS3" s="14"/>
      <c r="DFT3" s="14"/>
      <c r="DFU3" s="14"/>
      <c r="DFV3" s="14"/>
      <c r="DFW3" s="14"/>
      <c r="DFX3" s="14"/>
      <c r="DFY3" s="14"/>
      <c r="DFZ3" s="14"/>
      <c r="DGA3" s="14"/>
      <c r="DGB3" s="14"/>
      <c r="DGC3" s="14"/>
      <c r="DGD3" s="14"/>
      <c r="DGE3" s="14"/>
      <c r="DGF3" s="14"/>
      <c r="DGG3" s="14"/>
      <c r="DGH3" s="14"/>
      <c r="DGI3" s="14"/>
      <c r="DGJ3" s="14"/>
      <c r="DGK3" s="14"/>
      <c r="DGL3" s="14"/>
      <c r="DGM3" s="14"/>
      <c r="DGN3" s="14"/>
      <c r="DGO3" s="14"/>
      <c r="DGP3" s="14"/>
      <c r="DGQ3" s="14"/>
      <c r="DGR3" s="14"/>
      <c r="DGS3" s="14"/>
      <c r="DGT3" s="14"/>
      <c r="DGU3" s="14"/>
      <c r="DGV3" s="14"/>
      <c r="DGW3" s="14"/>
      <c r="DGX3" s="14"/>
      <c r="DGY3" s="14"/>
      <c r="DGZ3" s="14"/>
      <c r="DHA3" s="14"/>
      <c r="DHB3" s="14"/>
      <c r="DHC3" s="14"/>
      <c r="DHD3" s="14"/>
      <c r="DHE3" s="14"/>
      <c r="DHF3" s="14"/>
      <c r="DHG3" s="14"/>
      <c r="DHH3" s="14"/>
      <c r="DHI3" s="14"/>
      <c r="DHJ3" s="14"/>
      <c r="DHK3" s="14"/>
      <c r="DHL3" s="14"/>
      <c r="DHM3" s="14"/>
      <c r="DHN3" s="14"/>
      <c r="DHO3" s="14"/>
      <c r="DHP3" s="14"/>
      <c r="DHQ3" s="14"/>
      <c r="DHR3" s="14"/>
      <c r="DHS3" s="14"/>
      <c r="DHT3" s="14"/>
      <c r="DHU3" s="14"/>
      <c r="DHV3" s="14"/>
      <c r="DHW3" s="14"/>
      <c r="DHX3" s="14"/>
      <c r="DHY3" s="14"/>
      <c r="DHZ3" s="14"/>
      <c r="DIA3" s="14"/>
      <c r="DIB3" s="14"/>
      <c r="DIC3" s="14"/>
      <c r="DID3" s="14"/>
      <c r="DIE3" s="14"/>
      <c r="DIF3" s="14"/>
      <c r="DIG3" s="14"/>
      <c r="DIH3" s="14"/>
      <c r="DII3" s="14"/>
      <c r="DIJ3" s="14"/>
      <c r="DIK3" s="14"/>
      <c r="DIL3" s="14"/>
      <c r="DIM3" s="14"/>
      <c r="DIN3" s="14"/>
      <c r="DIO3" s="14"/>
      <c r="DIP3" s="14"/>
      <c r="DIQ3" s="14"/>
      <c r="DIR3" s="14"/>
      <c r="DIS3" s="14"/>
      <c r="DIT3" s="14"/>
      <c r="DIU3" s="14"/>
      <c r="DIV3" s="14"/>
      <c r="DIW3" s="14"/>
      <c r="DIX3" s="14"/>
      <c r="DIY3" s="14"/>
      <c r="DIZ3" s="14"/>
      <c r="DJA3" s="14"/>
      <c r="DJB3" s="14"/>
      <c r="DJC3" s="14"/>
      <c r="DJD3" s="14"/>
      <c r="DJE3" s="14"/>
      <c r="DJF3" s="14"/>
      <c r="DJG3" s="14"/>
      <c r="DJH3" s="14"/>
      <c r="DJI3" s="14"/>
      <c r="DJJ3" s="14"/>
      <c r="DJK3" s="14"/>
      <c r="DJL3" s="14"/>
      <c r="DJM3" s="14"/>
      <c r="DJN3" s="14"/>
      <c r="DJO3" s="14"/>
      <c r="DJP3" s="14"/>
      <c r="DJQ3" s="14"/>
      <c r="DJR3" s="14"/>
      <c r="DJS3" s="14"/>
      <c r="DJT3" s="14"/>
      <c r="DJU3" s="14"/>
      <c r="DJV3" s="14"/>
      <c r="DJW3" s="14"/>
      <c r="DJX3" s="14"/>
      <c r="DJY3" s="14"/>
      <c r="DJZ3" s="14"/>
      <c r="DKA3" s="14"/>
      <c r="DKB3" s="14"/>
      <c r="DKC3" s="14"/>
      <c r="DKD3" s="14"/>
      <c r="DKE3" s="14"/>
      <c r="DKF3" s="14"/>
      <c r="DKG3" s="14"/>
      <c r="DKH3" s="14"/>
      <c r="DKI3" s="14"/>
      <c r="DKJ3" s="14"/>
      <c r="DKK3" s="14"/>
      <c r="DKL3" s="14"/>
      <c r="DKM3" s="14"/>
      <c r="DKN3" s="14"/>
      <c r="DKO3" s="14"/>
      <c r="DKP3" s="14"/>
      <c r="DKQ3" s="14"/>
      <c r="DKR3" s="14"/>
      <c r="DKS3" s="14"/>
      <c r="DKT3" s="14"/>
      <c r="DKU3" s="14"/>
      <c r="DKV3" s="14"/>
      <c r="DKW3" s="14"/>
      <c r="DKX3" s="14"/>
      <c r="DKY3" s="14"/>
      <c r="DKZ3" s="14"/>
      <c r="DLA3" s="14"/>
      <c r="DLB3" s="14"/>
      <c r="DLC3" s="14"/>
      <c r="DLD3" s="14"/>
      <c r="DLE3" s="14"/>
      <c r="DLF3" s="14"/>
      <c r="DLG3" s="14"/>
      <c r="DLH3" s="14"/>
      <c r="DLI3" s="14"/>
      <c r="DLJ3" s="14"/>
      <c r="DLK3" s="14"/>
      <c r="DLL3" s="14"/>
      <c r="DLM3" s="14"/>
      <c r="DLN3" s="14"/>
      <c r="DLO3" s="14"/>
      <c r="DLP3" s="14"/>
      <c r="DLQ3" s="14"/>
      <c r="DLR3" s="14"/>
      <c r="DLS3" s="14"/>
      <c r="DLT3" s="14"/>
      <c r="DLU3" s="14"/>
      <c r="DLV3" s="14"/>
      <c r="DLW3" s="14"/>
      <c r="DLX3" s="14"/>
      <c r="DLY3" s="14"/>
      <c r="DLZ3" s="14"/>
      <c r="DMA3" s="14"/>
      <c r="DMB3" s="14"/>
      <c r="DMC3" s="14"/>
      <c r="DMD3" s="14"/>
      <c r="DME3" s="14"/>
      <c r="DMF3" s="14"/>
      <c r="DMG3" s="14"/>
      <c r="DMH3" s="14"/>
      <c r="DMI3" s="14"/>
      <c r="DMJ3" s="14"/>
      <c r="DMK3" s="14"/>
      <c r="DML3" s="14"/>
      <c r="DMM3" s="14"/>
      <c r="DMN3" s="14"/>
      <c r="DMO3" s="14"/>
      <c r="DMP3" s="14"/>
      <c r="DMQ3" s="14"/>
      <c r="DMR3" s="14"/>
      <c r="DMS3" s="14"/>
      <c r="DMT3" s="14"/>
      <c r="DMU3" s="14"/>
      <c r="DMV3" s="14"/>
      <c r="DMW3" s="14"/>
      <c r="DMX3" s="14"/>
      <c r="DMY3" s="14"/>
      <c r="DMZ3" s="14"/>
      <c r="DNA3" s="14"/>
      <c r="DNB3" s="14"/>
      <c r="DNC3" s="14"/>
      <c r="DND3" s="14"/>
      <c r="DNE3" s="14"/>
      <c r="DNF3" s="14"/>
      <c r="DNG3" s="14"/>
      <c r="DNH3" s="14"/>
      <c r="DNI3" s="14"/>
      <c r="DNJ3" s="14"/>
      <c r="DNK3" s="14"/>
      <c r="DNL3" s="14"/>
      <c r="DNM3" s="14"/>
      <c r="DNN3" s="14"/>
      <c r="DNO3" s="14"/>
      <c r="DNP3" s="14"/>
      <c r="DNQ3" s="14"/>
      <c r="DNR3" s="14"/>
      <c r="DNS3" s="14"/>
      <c r="DNT3" s="14"/>
      <c r="DNU3" s="14"/>
      <c r="DNV3" s="14"/>
      <c r="DNW3" s="14"/>
      <c r="DNX3" s="14"/>
      <c r="DNY3" s="14"/>
      <c r="DNZ3" s="14"/>
      <c r="DOA3" s="14"/>
      <c r="DOB3" s="14"/>
      <c r="DOC3" s="14"/>
      <c r="DOD3" s="14"/>
      <c r="DOE3" s="14"/>
      <c r="DOF3" s="14"/>
      <c r="DOG3" s="14"/>
      <c r="DOH3" s="14"/>
      <c r="DOI3" s="14"/>
      <c r="DOJ3" s="14"/>
      <c r="DOK3" s="14"/>
      <c r="DOL3" s="14"/>
      <c r="DOM3" s="14"/>
      <c r="DON3" s="14"/>
      <c r="DOO3" s="14"/>
      <c r="DOP3" s="14"/>
      <c r="DOQ3" s="14"/>
      <c r="DOR3" s="14"/>
      <c r="DOS3" s="14"/>
      <c r="DOT3" s="14"/>
      <c r="DOU3" s="14"/>
      <c r="DOV3" s="14"/>
      <c r="DOW3" s="14"/>
      <c r="DOX3" s="14"/>
      <c r="DOY3" s="14"/>
      <c r="DOZ3" s="14"/>
      <c r="DPA3" s="14"/>
      <c r="DPB3" s="14"/>
      <c r="DPC3" s="14"/>
      <c r="DPD3" s="14"/>
      <c r="DPE3" s="14"/>
      <c r="DPF3" s="14"/>
      <c r="DPG3" s="14"/>
      <c r="DPH3" s="14"/>
      <c r="DPI3" s="14"/>
      <c r="DPJ3" s="14"/>
      <c r="DPK3" s="14"/>
      <c r="DPL3" s="14"/>
      <c r="DPM3" s="14"/>
      <c r="DPN3" s="14"/>
      <c r="DPO3" s="14"/>
      <c r="DPP3" s="14"/>
      <c r="DPQ3" s="14"/>
      <c r="DPR3" s="14"/>
      <c r="DPS3" s="14"/>
      <c r="DPT3" s="14"/>
      <c r="DPU3" s="14"/>
      <c r="DPV3" s="14"/>
      <c r="DPW3" s="14"/>
      <c r="DPX3" s="14"/>
      <c r="DPY3" s="14"/>
      <c r="DPZ3" s="14"/>
      <c r="DQA3" s="14"/>
      <c r="DQB3" s="14"/>
      <c r="DQC3" s="14"/>
      <c r="DQD3" s="14"/>
      <c r="DQE3" s="14"/>
      <c r="DQF3" s="14"/>
      <c r="DQG3" s="14"/>
      <c r="DQH3" s="14"/>
      <c r="DQI3" s="14"/>
      <c r="DQJ3" s="14"/>
      <c r="DQK3" s="14"/>
      <c r="DQL3" s="14"/>
      <c r="DQM3" s="14"/>
      <c r="DQN3" s="14"/>
      <c r="DQO3" s="14"/>
      <c r="DQP3" s="14"/>
      <c r="DQQ3" s="14"/>
      <c r="DQR3" s="14"/>
      <c r="DQS3" s="14"/>
      <c r="DQT3" s="14"/>
      <c r="DQU3" s="14"/>
      <c r="DQV3" s="14"/>
      <c r="DQW3" s="14"/>
      <c r="DQX3" s="14"/>
      <c r="DQY3" s="14"/>
      <c r="DQZ3" s="14"/>
      <c r="DRA3" s="14"/>
      <c r="DRB3" s="14"/>
      <c r="DRC3" s="14"/>
      <c r="DRD3" s="14"/>
      <c r="DRE3" s="14"/>
      <c r="DRF3" s="14"/>
      <c r="DRG3" s="14"/>
      <c r="DRH3" s="14"/>
      <c r="DRI3" s="14"/>
      <c r="DRJ3" s="14"/>
      <c r="DRK3" s="14"/>
      <c r="DRL3" s="14"/>
      <c r="DRM3" s="14"/>
      <c r="DRN3" s="14"/>
      <c r="DRO3" s="14"/>
      <c r="DRP3" s="14"/>
      <c r="DRQ3" s="14"/>
      <c r="DRR3" s="14"/>
      <c r="DRS3" s="14"/>
      <c r="DRT3" s="14"/>
      <c r="DRU3" s="14"/>
      <c r="DRV3" s="14"/>
      <c r="DRW3" s="14"/>
      <c r="DRX3" s="14"/>
      <c r="DRY3" s="14"/>
      <c r="DRZ3" s="14"/>
      <c r="DSA3" s="14"/>
      <c r="DSB3" s="14"/>
      <c r="DSC3" s="14"/>
      <c r="DSD3" s="14"/>
      <c r="DSE3" s="14"/>
      <c r="DSF3" s="14"/>
      <c r="DSG3" s="14"/>
      <c r="DSH3" s="14"/>
      <c r="DSI3" s="14"/>
      <c r="DSJ3" s="14"/>
      <c r="DSK3" s="14"/>
      <c r="DSL3" s="14"/>
      <c r="DSM3" s="14"/>
      <c r="DSN3" s="14"/>
      <c r="DSO3" s="14"/>
      <c r="DSP3" s="14"/>
      <c r="DSQ3" s="14"/>
      <c r="DSR3" s="14"/>
      <c r="DSS3" s="14"/>
      <c r="DST3" s="14"/>
      <c r="DSU3" s="14"/>
      <c r="DSV3" s="14"/>
      <c r="DSW3" s="14"/>
      <c r="DSX3" s="14"/>
      <c r="DSY3" s="14"/>
      <c r="DSZ3" s="14"/>
      <c r="DTA3" s="14"/>
      <c r="DTB3" s="14"/>
      <c r="DTC3" s="14"/>
      <c r="DTD3" s="14"/>
      <c r="DTE3" s="14"/>
      <c r="DTF3" s="14"/>
      <c r="DTG3" s="14"/>
      <c r="DTH3" s="14"/>
      <c r="DTI3" s="14"/>
      <c r="DTJ3" s="14"/>
      <c r="DTK3" s="14"/>
      <c r="DTL3" s="14"/>
      <c r="DTM3" s="14"/>
      <c r="DTN3" s="14"/>
      <c r="DTO3" s="14"/>
      <c r="DTP3" s="14"/>
      <c r="DTQ3" s="14"/>
      <c r="DTR3" s="14"/>
      <c r="DTS3" s="14"/>
      <c r="DTT3" s="14"/>
      <c r="DTU3" s="14"/>
      <c r="DTV3" s="14"/>
      <c r="DTW3" s="14"/>
      <c r="DTX3" s="14"/>
      <c r="DTY3" s="14"/>
      <c r="DTZ3" s="14"/>
      <c r="DUA3" s="14"/>
      <c r="DUB3" s="14"/>
      <c r="DUC3" s="14"/>
      <c r="DUD3" s="14"/>
      <c r="DUE3" s="14"/>
      <c r="DUF3" s="14"/>
      <c r="DUG3" s="14"/>
      <c r="DUH3" s="14"/>
      <c r="DUI3" s="14"/>
      <c r="DUJ3" s="14"/>
      <c r="DUK3" s="14"/>
      <c r="DUL3" s="14"/>
      <c r="DUM3" s="14"/>
      <c r="DUN3" s="14"/>
      <c r="DUO3" s="14"/>
      <c r="DUP3" s="14"/>
      <c r="DUQ3" s="14"/>
      <c r="DUR3" s="14"/>
      <c r="DUS3" s="14"/>
      <c r="DUT3" s="14"/>
      <c r="DUU3" s="14"/>
      <c r="DUV3" s="14"/>
      <c r="DUW3" s="14"/>
      <c r="DUX3" s="14"/>
      <c r="DUY3" s="14"/>
      <c r="DUZ3" s="14"/>
      <c r="DVA3" s="14"/>
      <c r="DVB3" s="14"/>
      <c r="DVC3" s="14"/>
      <c r="DVD3" s="14"/>
      <c r="DVE3" s="14"/>
      <c r="DVF3" s="14"/>
      <c r="DVG3" s="14"/>
      <c r="DVH3" s="14"/>
      <c r="DVI3" s="14"/>
      <c r="DVJ3" s="14"/>
      <c r="DVK3" s="14"/>
      <c r="DVL3" s="14"/>
      <c r="DVM3" s="14"/>
      <c r="DVN3" s="14"/>
      <c r="DVO3" s="14"/>
      <c r="DVP3" s="14"/>
      <c r="DVQ3" s="14"/>
      <c r="DVR3" s="14"/>
      <c r="DVS3" s="14"/>
      <c r="DVT3" s="14"/>
      <c r="DVU3" s="14"/>
      <c r="DVV3" s="14"/>
      <c r="DVW3" s="14"/>
      <c r="DVX3" s="14"/>
      <c r="DVY3" s="14"/>
      <c r="DVZ3" s="14"/>
      <c r="DWA3" s="14"/>
      <c r="DWB3" s="14"/>
      <c r="DWC3" s="14"/>
      <c r="DWD3" s="14"/>
      <c r="DWE3" s="14"/>
      <c r="DWF3" s="14"/>
      <c r="DWG3" s="14"/>
      <c r="DWH3" s="14"/>
      <c r="DWI3" s="14"/>
      <c r="DWJ3" s="14"/>
      <c r="DWK3" s="14"/>
      <c r="DWL3" s="14"/>
      <c r="DWM3" s="14"/>
      <c r="DWN3" s="14"/>
      <c r="DWO3" s="14"/>
      <c r="DWP3" s="14"/>
      <c r="DWQ3" s="14"/>
      <c r="DWR3" s="14"/>
      <c r="DWS3" s="14"/>
      <c r="DWT3" s="14"/>
      <c r="DWU3" s="14"/>
      <c r="DWV3" s="14"/>
      <c r="DWW3" s="14"/>
      <c r="DWX3" s="14"/>
      <c r="DWY3" s="14"/>
      <c r="DWZ3" s="14"/>
      <c r="DXA3" s="14"/>
      <c r="DXB3" s="14"/>
      <c r="DXC3" s="14"/>
      <c r="DXD3" s="14"/>
      <c r="DXE3" s="14"/>
      <c r="DXF3" s="14"/>
      <c r="DXG3" s="14"/>
      <c r="DXH3" s="14"/>
      <c r="DXI3" s="14"/>
      <c r="DXJ3" s="14"/>
      <c r="DXK3" s="14"/>
      <c r="DXL3" s="14"/>
      <c r="DXM3" s="14"/>
      <c r="DXN3" s="14"/>
      <c r="DXO3" s="14"/>
      <c r="DXP3" s="14"/>
      <c r="DXQ3" s="14"/>
      <c r="DXR3" s="14"/>
      <c r="DXS3" s="14"/>
      <c r="DXT3" s="14"/>
      <c r="DXU3" s="14"/>
      <c r="DXV3" s="14"/>
      <c r="DXW3" s="14"/>
      <c r="DXX3" s="14"/>
      <c r="DXY3" s="14"/>
      <c r="DXZ3" s="14"/>
      <c r="DYA3" s="14"/>
      <c r="DYB3" s="14"/>
      <c r="DYC3" s="14"/>
      <c r="DYD3" s="14"/>
      <c r="DYE3" s="14"/>
      <c r="DYF3" s="14"/>
      <c r="DYG3" s="14"/>
      <c r="DYH3" s="14"/>
      <c r="DYI3" s="14"/>
      <c r="DYJ3" s="14"/>
      <c r="DYK3" s="14"/>
      <c r="DYL3" s="14"/>
      <c r="DYM3" s="14"/>
      <c r="DYN3" s="14"/>
      <c r="DYO3" s="14"/>
      <c r="DYP3" s="14"/>
      <c r="DYQ3" s="14"/>
      <c r="DYR3" s="14"/>
      <c r="DYS3" s="14"/>
      <c r="DYT3" s="14"/>
      <c r="DYU3" s="14"/>
      <c r="DYV3" s="14"/>
      <c r="DYW3" s="14"/>
      <c r="DYX3" s="14"/>
      <c r="DYY3" s="14"/>
      <c r="DYZ3" s="14"/>
      <c r="DZA3" s="14"/>
      <c r="DZB3" s="14"/>
      <c r="DZC3" s="14"/>
      <c r="DZD3" s="14"/>
      <c r="DZE3" s="14"/>
      <c r="DZF3" s="14"/>
      <c r="DZG3" s="14"/>
      <c r="DZH3" s="14"/>
      <c r="DZI3" s="14"/>
      <c r="DZJ3" s="14"/>
      <c r="DZK3" s="14"/>
      <c r="DZL3" s="14"/>
      <c r="DZM3" s="14"/>
      <c r="DZN3" s="14"/>
      <c r="DZO3" s="14"/>
      <c r="DZP3" s="14"/>
      <c r="DZQ3" s="14"/>
      <c r="DZR3" s="14"/>
      <c r="DZS3" s="14"/>
      <c r="DZT3" s="14"/>
      <c r="DZU3" s="14"/>
      <c r="DZV3" s="14"/>
      <c r="DZW3" s="14"/>
      <c r="DZX3" s="14"/>
      <c r="DZY3" s="14"/>
      <c r="DZZ3" s="14"/>
      <c r="EAA3" s="14"/>
      <c r="EAB3" s="14"/>
      <c r="EAC3" s="14"/>
      <c r="EAD3" s="14"/>
      <c r="EAE3" s="14"/>
      <c r="EAF3" s="14"/>
      <c r="EAG3" s="14"/>
      <c r="EAH3" s="14"/>
      <c r="EAI3" s="14"/>
      <c r="EAJ3" s="14"/>
      <c r="EAK3" s="14"/>
      <c r="EAL3" s="14"/>
      <c r="EAM3" s="14"/>
      <c r="EAN3" s="14"/>
      <c r="EAO3" s="14"/>
      <c r="EAP3" s="14"/>
      <c r="EAQ3" s="14"/>
      <c r="EAR3" s="14"/>
      <c r="EAS3" s="14"/>
      <c r="EAT3" s="14"/>
      <c r="EAU3" s="14"/>
      <c r="EAV3" s="14"/>
      <c r="EAW3" s="14"/>
      <c r="EAX3" s="14"/>
      <c r="EAY3" s="14"/>
      <c r="EAZ3" s="14"/>
      <c r="EBA3" s="14"/>
      <c r="EBB3" s="14"/>
      <c r="EBC3" s="14"/>
      <c r="EBD3" s="14"/>
      <c r="EBE3" s="14"/>
      <c r="EBF3" s="14"/>
      <c r="EBG3" s="14"/>
      <c r="EBH3" s="14"/>
      <c r="EBI3" s="14"/>
      <c r="EBJ3" s="14"/>
      <c r="EBK3" s="14"/>
      <c r="EBL3" s="14"/>
      <c r="EBM3" s="14"/>
      <c r="EBN3" s="14"/>
      <c r="EBO3" s="14"/>
      <c r="EBP3" s="14"/>
      <c r="EBQ3" s="14"/>
      <c r="EBR3" s="14"/>
      <c r="EBS3" s="14"/>
      <c r="EBT3" s="14"/>
      <c r="EBU3" s="14"/>
      <c r="EBV3" s="14"/>
      <c r="EBW3" s="14"/>
      <c r="EBX3" s="14"/>
      <c r="EBY3" s="14"/>
      <c r="EBZ3" s="14"/>
      <c r="ECA3" s="14"/>
      <c r="ECB3" s="14"/>
      <c r="ECC3" s="14"/>
      <c r="ECD3" s="14"/>
      <c r="ECE3" s="14"/>
      <c r="ECF3" s="14"/>
      <c r="ECG3" s="14"/>
      <c r="ECH3" s="14"/>
      <c r="ECI3" s="14"/>
      <c r="ECJ3" s="14"/>
      <c r="ECK3" s="14"/>
      <c r="ECL3" s="14"/>
      <c r="ECM3" s="14"/>
      <c r="ECN3" s="14"/>
      <c r="ECO3" s="14"/>
      <c r="ECP3" s="14"/>
      <c r="ECQ3" s="14"/>
      <c r="ECR3" s="14"/>
      <c r="ECS3" s="14"/>
      <c r="ECT3" s="14"/>
      <c r="ECU3" s="14"/>
      <c r="ECV3" s="14"/>
      <c r="ECW3" s="14"/>
      <c r="ECX3" s="14"/>
      <c r="ECY3" s="14"/>
      <c r="ECZ3" s="14"/>
      <c r="EDA3" s="14"/>
      <c r="EDB3" s="14"/>
      <c r="EDC3" s="14"/>
      <c r="EDD3" s="14"/>
      <c r="EDE3" s="14"/>
      <c r="EDF3" s="14"/>
      <c r="EDG3" s="14"/>
      <c r="EDH3" s="14"/>
      <c r="EDI3" s="14"/>
      <c r="EDJ3" s="14"/>
      <c r="EDK3" s="14"/>
      <c r="EDL3" s="14"/>
      <c r="EDM3" s="14"/>
      <c r="EDN3" s="14"/>
      <c r="EDO3" s="14"/>
      <c r="EDP3" s="14"/>
      <c r="EDQ3" s="14"/>
      <c r="EDR3" s="14"/>
      <c r="EDS3" s="14"/>
      <c r="EDT3" s="14"/>
      <c r="EDU3" s="14"/>
      <c r="EDV3" s="14"/>
      <c r="EDW3" s="14"/>
      <c r="EDX3" s="14"/>
      <c r="EDY3" s="14"/>
      <c r="EDZ3" s="14"/>
      <c r="EEA3" s="14"/>
      <c r="EEB3" s="14"/>
      <c r="EEC3" s="14"/>
      <c r="EED3" s="14"/>
      <c r="EEE3" s="14"/>
      <c r="EEF3" s="14"/>
      <c r="EEG3" s="14"/>
      <c r="EEH3" s="14"/>
      <c r="EEI3" s="14"/>
      <c r="EEJ3" s="14"/>
      <c r="EEK3" s="14"/>
      <c r="EEL3" s="14"/>
      <c r="EEM3" s="14"/>
      <c r="EEN3" s="14"/>
      <c r="EEO3" s="14"/>
      <c r="EEP3" s="14"/>
      <c r="EEQ3" s="14"/>
      <c r="EER3" s="14"/>
      <c r="EES3" s="14"/>
      <c r="EET3" s="14"/>
      <c r="EEU3" s="14"/>
      <c r="EEV3" s="14"/>
      <c r="EEW3" s="14"/>
      <c r="EEX3" s="14"/>
      <c r="EEY3" s="14"/>
      <c r="EEZ3" s="14"/>
      <c r="EFA3" s="14"/>
      <c r="EFB3" s="14"/>
      <c r="EFC3" s="14"/>
      <c r="EFD3" s="14"/>
      <c r="EFE3" s="14"/>
      <c r="EFF3" s="14"/>
      <c r="EFG3" s="14"/>
      <c r="EFH3" s="14"/>
      <c r="EFI3" s="14"/>
      <c r="EFJ3" s="14"/>
      <c r="EFK3" s="14"/>
      <c r="EFL3" s="14"/>
      <c r="EFM3" s="14"/>
      <c r="EFN3" s="14"/>
      <c r="EFO3" s="14"/>
      <c r="EFP3" s="14"/>
      <c r="EFQ3" s="14"/>
      <c r="EFR3" s="14"/>
      <c r="EFS3" s="14"/>
      <c r="EFT3" s="14"/>
      <c r="EFU3" s="14"/>
      <c r="EFV3" s="14"/>
      <c r="EFW3" s="14"/>
      <c r="EFX3" s="14"/>
      <c r="EFY3" s="14"/>
      <c r="EFZ3" s="14"/>
      <c r="EGA3" s="14"/>
      <c r="EGB3" s="14"/>
      <c r="EGC3" s="14"/>
      <c r="EGD3" s="14"/>
      <c r="EGE3" s="14"/>
      <c r="EGF3" s="14"/>
      <c r="EGG3" s="14"/>
      <c r="EGH3" s="14"/>
      <c r="EGI3" s="14"/>
      <c r="EGJ3" s="14"/>
      <c r="EGK3" s="14"/>
      <c r="EGL3" s="14"/>
      <c r="EGM3" s="14"/>
      <c r="EGN3" s="14"/>
      <c r="EGO3" s="14"/>
      <c r="EGP3" s="14"/>
      <c r="EGQ3" s="14"/>
      <c r="EGR3" s="14"/>
      <c r="EGS3" s="14"/>
      <c r="EGT3" s="14"/>
      <c r="EGU3" s="14"/>
      <c r="EGV3" s="14"/>
      <c r="EGW3" s="14"/>
      <c r="EGX3" s="14"/>
      <c r="EGY3" s="14"/>
      <c r="EGZ3" s="14"/>
      <c r="EHA3" s="14"/>
      <c r="EHB3" s="14"/>
      <c r="EHC3" s="14"/>
      <c r="EHD3" s="14"/>
      <c r="EHE3" s="14"/>
      <c r="EHF3" s="14"/>
      <c r="EHG3" s="14"/>
      <c r="EHH3" s="14"/>
      <c r="EHI3" s="14"/>
      <c r="EHJ3" s="14"/>
      <c r="EHK3" s="14"/>
      <c r="EHL3" s="14"/>
      <c r="EHM3" s="14"/>
      <c r="EHN3" s="14"/>
      <c r="EHO3" s="14"/>
      <c r="EHP3" s="14"/>
      <c r="EHQ3" s="14"/>
      <c r="EHR3" s="14"/>
      <c r="EHS3" s="14"/>
      <c r="EHT3" s="14"/>
      <c r="EHU3" s="14"/>
      <c r="EHV3" s="14"/>
      <c r="EHW3" s="14"/>
      <c r="EHX3" s="14"/>
      <c r="EHY3" s="14"/>
      <c r="EHZ3" s="14"/>
      <c r="EIA3" s="14"/>
      <c r="EIB3" s="14"/>
      <c r="EIC3" s="14"/>
      <c r="EID3" s="14"/>
      <c r="EIE3" s="14"/>
      <c r="EIF3" s="14"/>
      <c r="EIG3" s="14"/>
      <c r="EIH3" s="14"/>
      <c r="EII3" s="14"/>
      <c r="EIJ3" s="14"/>
      <c r="EIK3" s="14"/>
      <c r="EIL3" s="14"/>
      <c r="EIM3" s="14"/>
      <c r="EIN3" s="14"/>
      <c r="EIO3" s="14"/>
      <c r="EIP3" s="14"/>
      <c r="EIQ3" s="14"/>
      <c r="EIR3" s="14"/>
      <c r="EIS3" s="14"/>
      <c r="EIT3" s="14"/>
      <c r="EIU3" s="14"/>
      <c r="EIV3" s="14"/>
      <c r="EIW3" s="14"/>
      <c r="EIX3" s="14"/>
      <c r="EIY3" s="14"/>
      <c r="EIZ3" s="14"/>
      <c r="EJA3" s="14"/>
      <c r="EJB3" s="14"/>
      <c r="EJC3" s="14"/>
      <c r="EJD3" s="14"/>
      <c r="EJE3" s="14"/>
      <c r="EJF3" s="14"/>
      <c r="EJG3" s="14"/>
      <c r="EJH3" s="14"/>
      <c r="EJI3" s="14"/>
      <c r="EJJ3" s="14"/>
      <c r="EJK3" s="14"/>
      <c r="EJL3" s="14"/>
      <c r="EJM3" s="14"/>
      <c r="EJN3" s="14"/>
      <c r="EJO3" s="14"/>
      <c r="EJP3" s="14"/>
      <c r="EJQ3" s="14"/>
      <c r="EJR3" s="14"/>
      <c r="EJS3" s="14"/>
      <c r="EJT3" s="14"/>
      <c r="EJU3" s="14"/>
      <c r="EJV3" s="14"/>
      <c r="EJW3" s="14"/>
      <c r="EJX3" s="14"/>
      <c r="EJY3" s="14"/>
      <c r="EJZ3" s="14"/>
      <c r="EKA3" s="14"/>
      <c r="EKB3" s="14"/>
      <c r="EKC3" s="14"/>
      <c r="EKD3" s="14"/>
      <c r="EKE3" s="14"/>
      <c r="EKF3" s="14"/>
      <c r="EKG3" s="14"/>
      <c r="EKH3" s="14"/>
      <c r="EKI3" s="14"/>
      <c r="EKJ3" s="14"/>
      <c r="EKK3" s="14"/>
      <c r="EKL3" s="14"/>
      <c r="EKM3" s="14"/>
      <c r="EKN3" s="14"/>
      <c r="EKO3" s="14"/>
      <c r="EKP3" s="14"/>
      <c r="EKQ3" s="14"/>
      <c r="EKR3" s="14"/>
      <c r="EKS3" s="14"/>
      <c r="EKT3" s="14"/>
      <c r="EKU3" s="14"/>
      <c r="EKV3" s="14"/>
      <c r="EKW3" s="14"/>
      <c r="EKX3" s="14"/>
      <c r="EKY3" s="14"/>
      <c r="EKZ3" s="14"/>
      <c r="ELA3" s="14"/>
      <c r="ELB3" s="14"/>
      <c r="ELC3" s="14"/>
      <c r="ELD3" s="14"/>
      <c r="ELE3" s="14"/>
      <c r="ELF3" s="14"/>
      <c r="ELG3" s="14"/>
      <c r="ELH3" s="14"/>
      <c r="ELI3" s="14"/>
      <c r="ELJ3" s="14"/>
      <c r="ELK3" s="14"/>
      <c r="ELL3" s="14"/>
      <c r="ELM3" s="14"/>
      <c r="ELN3" s="14"/>
      <c r="ELO3" s="14"/>
      <c r="ELP3" s="14"/>
      <c r="ELQ3" s="14"/>
      <c r="ELR3" s="14"/>
      <c r="ELS3" s="14"/>
      <c r="ELT3" s="14"/>
      <c r="ELU3" s="14"/>
      <c r="ELV3" s="14"/>
      <c r="ELW3" s="14"/>
      <c r="ELX3" s="14"/>
      <c r="ELY3" s="14"/>
      <c r="ELZ3" s="14"/>
      <c r="EMA3" s="14"/>
      <c r="EMB3" s="14"/>
      <c r="EMC3" s="14"/>
      <c r="EMD3" s="14"/>
      <c r="EME3" s="14"/>
      <c r="EMF3" s="14"/>
      <c r="EMG3" s="14"/>
      <c r="EMH3" s="14"/>
      <c r="EMI3" s="14"/>
      <c r="EMJ3" s="14"/>
      <c r="EMK3" s="14"/>
      <c r="EML3" s="14"/>
      <c r="EMM3" s="14"/>
      <c r="EMN3" s="14"/>
      <c r="EMO3" s="14"/>
      <c r="EMP3" s="14"/>
      <c r="EMQ3" s="14"/>
      <c r="EMR3" s="14"/>
      <c r="EMS3" s="14"/>
      <c r="EMT3" s="14"/>
      <c r="EMU3" s="14"/>
      <c r="EMV3" s="14"/>
      <c r="EMW3" s="14"/>
      <c r="EMX3" s="14"/>
      <c r="EMY3" s="14"/>
      <c r="EMZ3" s="14"/>
      <c r="ENA3" s="14"/>
      <c r="ENB3" s="14"/>
      <c r="ENC3" s="14"/>
      <c r="END3" s="14"/>
      <c r="ENE3" s="14"/>
      <c r="ENF3" s="14"/>
      <c r="ENG3" s="14"/>
      <c r="ENH3" s="14"/>
      <c r="ENI3" s="14"/>
      <c r="ENJ3" s="14"/>
      <c r="ENK3" s="14"/>
      <c r="ENL3" s="14"/>
      <c r="ENM3" s="14"/>
      <c r="ENN3" s="14"/>
      <c r="ENO3" s="14"/>
      <c r="ENP3" s="14"/>
      <c r="ENQ3" s="14"/>
      <c r="ENR3" s="14"/>
      <c r="ENS3" s="14"/>
      <c r="ENT3" s="14"/>
      <c r="ENU3" s="14"/>
      <c r="ENV3" s="14"/>
      <c r="ENW3" s="14"/>
      <c r="ENX3" s="14"/>
      <c r="ENY3" s="14"/>
      <c r="ENZ3" s="14"/>
      <c r="EOA3" s="14"/>
      <c r="EOB3" s="14"/>
      <c r="EOC3" s="14"/>
      <c r="EOD3" s="14"/>
      <c r="EOE3" s="14"/>
      <c r="EOF3" s="14"/>
      <c r="EOG3" s="14"/>
      <c r="EOH3" s="14"/>
      <c r="EOI3" s="14"/>
      <c r="EOJ3" s="14"/>
      <c r="EOK3" s="14"/>
      <c r="EOL3" s="14"/>
      <c r="EOM3" s="14"/>
      <c r="EON3" s="14"/>
      <c r="EOO3" s="14"/>
      <c r="EOP3" s="14"/>
      <c r="EOQ3" s="14"/>
      <c r="EOR3" s="14"/>
      <c r="EOS3" s="14"/>
      <c r="EOT3" s="14"/>
      <c r="EOU3" s="14"/>
      <c r="EOV3" s="14"/>
      <c r="EOW3" s="14"/>
      <c r="EOX3" s="14"/>
      <c r="EOY3" s="14"/>
      <c r="EOZ3" s="14"/>
      <c r="EPA3" s="14"/>
      <c r="EPB3" s="14"/>
      <c r="EPC3" s="14"/>
      <c r="EPD3" s="14"/>
      <c r="EPE3" s="14"/>
      <c r="EPF3" s="14"/>
      <c r="EPG3" s="14"/>
      <c r="EPH3" s="14"/>
      <c r="EPI3" s="14"/>
      <c r="EPJ3" s="14"/>
      <c r="EPK3" s="14"/>
      <c r="EPL3" s="14"/>
      <c r="EPM3" s="14"/>
      <c r="EPN3" s="14"/>
      <c r="EPO3" s="14"/>
      <c r="EPP3" s="14"/>
      <c r="EPQ3" s="14"/>
      <c r="EPR3" s="14"/>
      <c r="EPS3" s="14"/>
      <c r="EPT3" s="14"/>
      <c r="EPU3" s="14"/>
      <c r="EPV3" s="14"/>
      <c r="EPW3" s="14"/>
      <c r="EPX3" s="14"/>
      <c r="EPY3" s="14"/>
      <c r="EPZ3" s="14"/>
      <c r="EQA3" s="14"/>
      <c r="EQB3" s="14"/>
      <c r="EQC3" s="14"/>
      <c r="EQD3" s="14"/>
      <c r="EQE3" s="14"/>
      <c r="EQF3" s="14"/>
      <c r="EQG3" s="14"/>
      <c r="EQH3" s="14"/>
      <c r="EQI3" s="14"/>
      <c r="EQJ3" s="14"/>
      <c r="EQK3" s="14"/>
      <c r="EQL3" s="14"/>
      <c r="EQM3" s="14"/>
      <c r="EQN3" s="14"/>
      <c r="EQO3" s="14"/>
      <c r="EQP3" s="14"/>
      <c r="EQQ3" s="14"/>
      <c r="EQR3" s="14"/>
      <c r="EQS3" s="14"/>
      <c r="EQT3" s="14"/>
      <c r="EQU3" s="14"/>
      <c r="EQV3" s="14"/>
      <c r="EQW3" s="14"/>
      <c r="EQX3" s="14"/>
      <c r="EQY3" s="14"/>
      <c r="EQZ3" s="14"/>
      <c r="ERA3" s="14"/>
      <c r="ERB3" s="14"/>
      <c r="ERC3" s="14"/>
      <c r="ERD3" s="14"/>
      <c r="ERE3" s="14"/>
      <c r="ERF3" s="14"/>
      <c r="ERG3" s="14"/>
      <c r="ERH3" s="14"/>
      <c r="ERI3" s="14"/>
      <c r="ERJ3" s="14"/>
      <c r="ERK3" s="14"/>
      <c r="ERL3" s="14"/>
      <c r="ERM3" s="14"/>
      <c r="ERN3" s="14"/>
      <c r="ERO3" s="14"/>
      <c r="ERP3" s="14"/>
      <c r="ERQ3" s="14"/>
      <c r="ERR3" s="14"/>
      <c r="ERS3" s="14"/>
      <c r="ERT3" s="14"/>
      <c r="ERU3" s="14"/>
      <c r="ERV3" s="14"/>
      <c r="ERW3" s="14"/>
      <c r="ERX3" s="14"/>
      <c r="ERY3" s="14"/>
      <c r="ERZ3" s="14"/>
      <c r="ESA3" s="14"/>
      <c r="ESB3" s="14"/>
      <c r="ESC3" s="14"/>
      <c r="ESD3" s="14"/>
      <c r="ESE3" s="14"/>
      <c r="ESF3" s="14"/>
      <c r="ESG3" s="14"/>
      <c r="ESH3" s="14"/>
      <c r="ESI3" s="14"/>
      <c r="ESJ3" s="14"/>
      <c r="ESK3" s="14"/>
      <c r="ESL3" s="14"/>
      <c r="ESM3" s="14"/>
      <c r="ESN3" s="14"/>
      <c r="ESO3" s="14"/>
      <c r="ESP3" s="14"/>
      <c r="ESQ3" s="14"/>
      <c r="ESR3" s="14"/>
      <c r="ESS3" s="14"/>
      <c r="EST3" s="14"/>
      <c r="ESU3" s="14"/>
      <c r="ESV3" s="14"/>
      <c r="ESW3" s="14"/>
      <c r="ESX3" s="14"/>
      <c r="ESY3" s="14"/>
      <c r="ESZ3" s="14"/>
      <c r="ETA3" s="14"/>
      <c r="ETB3" s="14"/>
      <c r="ETC3" s="14"/>
      <c r="ETD3" s="14"/>
      <c r="ETE3" s="14"/>
      <c r="ETF3" s="14"/>
      <c r="ETG3" s="14"/>
      <c r="ETH3" s="14"/>
      <c r="ETI3" s="14"/>
      <c r="ETJ3" s="14"/>
      <c r="ETK3" s="14"/>
      <c r="ETL3" s="14"/>
      <c r="ETM3" s="14"/>
      <c r="ETN3" s="14"/>
      <c r="ETO3" s="14"/>
      <c r="ETP3" s="14"/>
      <c r="ETQ3" s="14"/>
      <c r="ETR3" s="14"/>
      <c r="ETS3" s="14"/>
      <c r="ETT3" s="14"/>
      <c r="ETU3" s="14"/>
      <c r="ETV3" s="14"/>
      <c r="ETW3" s="14"/>
      <c r="ETX3" s="14"/>
      <c r="ETY3" s="14"/>
      <c r="ETZ3" s="14"/>
      <c r="EUA3" s="14"/>
      <c r="EUB3" s="14"/>
      <c r="EUC3" s="14"/>
      <c r="EUD3" s="14"/>
      <c r="EUE3" s="14"/>
      <c r="EUF3" s="14"/>
      <c r="EUG3" s="14"/>
      <c r="EUH3" s="14"/>
      <c r="EUI3" s="14"/>
      <c r="EUJ3" s="14"/>
      <c r="EUK3" s="14"/>
      <c r="EUL3" s="14"/>
      <c r="EUM3" s="14"/>
      <c r="EUN3" s="14"/>
      <c r="EUO3" s="14"/>
      <c r="EUP3" s="14"/>
      <c r="EUQ3" s="14"/>
      <c r="EUR3" s="14"/>
      <c r="EUS3" s="14"/>
      <c r="EUT3" s="14"/>
      <c r="EUU3" s="14"/>
      <c r="EUV3" s="14"/>
      <c r="EUW3" s="14"/>
      <c r="EUX3" s="14"/>
      <c r="EUY3" s="14"/>
      <c r="EUZ3" s="14"/>
      <c r="EVA3" s="14"/>
      <c r="EVB3" s="14"/>
      <c r="EVC3" s="14"/>
      <c r="EVD3" s="14"/>
      <c r="EVE3" s="14"/>
      <c r="EVF3" s="14"/>
      <c r="EVG3" s="14"/>
      <c r="EVH3" s="14"/>
      <c r="EVI3" s="14"/>
      <c r="EVJ3" s="14"/>
      <c r="EVK3" s="14"/>
      <c r="EVL3" s="14"/>
      <c r="EVM3" s="14"/>
      <c r="EVN3" s="14"/>
      <c r="EVO3" s="14"/>
      <c r="EVP3" s="14"/>
      <c r="EVQ3" s="14"/>
      <c r="EVR3" s="14"/>
      <c r="EVS3" s="14"/>
      <c r="EVT3" s="14"/>
      <c r="EVU3" s="14"/>
      <c r="EVV3" s="14"/>
      <c r="EVW3" s="14"/>
      <c r="EVX3" s="14"/>
      <c r="EVY3" s="14"/>
      <c r="EVZ3" s="14"/>
      <c r="EWA3" s="14"/>
      <c r="EWB3" s="14"/>
      <c r="EWC3" s="14"/>
      <c r="EWD3" s="14"/>
      <c r="EWE3" s="14"/>
      <c r="EWF3" s="14"/>
      <c r="EWG3" s="14"/>
      <c r="EWH3" s="14"/>
      <c r="EWI3" s="14"/>
      <c r="EWJ3" s="14"/>
      <c r="EWK3" s="14"/>
      <c r="EWL3" s="14"/>
      <c r="EWM3" s="14"/>
      <c r="EWN3" s="14"/>
      <c r="EWO3" s="14"/>
      <c r="EWP3" s="14"/>
      <c r="EWQ3" s="14"/>
      <c r="EWR3" s="14"/>
      <c r="EWS3" s="14"/>
      <c r="EWT3" s="14"/>
      <c r="EWU3" s="14"/>
      <c r="EWV3" s="14"/>
      <c r="EWW3" s="14"/>
      <c r="EWX3" s="14"/>
      <c r="EWY3" s="14"/>
      <c r="EWZ3" s="14"/>
      <c r="EXA3" s="14"/>
      <c r="EXB3" s="14"/>
      <c r="EXC3" s="14"/>
      <c r="EXD3" s="14"/>
      <c r="EXE3" s="14"/>
      <c r="EXF3" s="14"/>
      <c r="EXG3" s="14"/>
      <c r="EXH3" s="14"/>
      <c r="EXI3" s="14"/>
      <c r="EXJ3" s="14"/>
      <c r="EXK3" s="14"/>
      <c r="EXL3" s="14"/>
      <c r="EXM3" s="14"/>
      <c r="EXN3" s="14"/>
      <c r="EXO3" s="14"/>
      <c r="EXP3" s="14"/>
      <c r="EXQ3" s="14"/>
      <c r="EXR3" s="14"/>
      <c r="EXS3" s="14"/>
      <c r="EXT3" s="14"/>
      <c r="EXU3" s="14"/>
      <c r="EXV3" s="14"/>
      <c r="EXW3" s="14"/>
      <c r="EXX3" s="14"/>
      <c r="EXY3" s="14"/>
      <c r="EXZ3" s="14"/>
      <c r="EYA3" s="14"/>
      <c r="EYB3" s="14"/>
      <c r="EYC3" s="14"/>
      <c r="EYD3" s="14"/>
      <c r="EYE3" s="14"/>
      <c r="EYF3" s="14"/>
      <c r="EYG3" s="14"/>
      <c r="EYH3" s="14"/>
      <c r="EYI3" s="14"/>
      <c r="EYJ3" s="14"/>
      <c r="EYK3" s="14"/>
      <c r="EYL3" s="14"/>
      <c r="EYM3" s="14"/>
      <c r="EYN3" s="14"/>
      <c r="EYO3" s="14"/>
      <c r="EYP3" s="14"/>
      <c r="EYQ3" s="14"/>
      <c r="EYR3" s="14"/>
      <c r="EYS3" s="14"/>
      <c r="EYT3" s="14"/>
      <c r="EYU3" s="14"/>
      <c r="EYV3" s="14"/>
      <c r="EYW3" s="14"/>
      <c r="EYX3" s="14"/>
      <c r="EYY3" s="14"/>
      <c r="EYZ3" s="14"/>
      <c r="EZA3" s="14"/>
      <c r="EZB3" s="14"/>
      <c r="EZC3" s="14"/>
      <c r="EZD3" s="14"/>
      <c r="EZE3" s="14"/>
      <c r="EZF3" s="14"/>
      <c r="EZG3" s="14"/>
      <c r="EZH3" s="14"/>
      <c r="EZI3" s="14"/>
      <c r="EZJ3" s="14"/>
      <c r="EZK3" s="14"/>
      <c r="EZL3" s="14"/>
      <c r="EZM3" s="14"/>
      <c r="EZN3" s="14"/>
      <c r="EZO3" s="14"/>
      <c r="EZP3" s="14"/>
      <c r="EZQ3" s="14"/>
      <c r="EZR3" s="14"/>
      <c r="EZS3" s="14"/>
      <c r="EZT3" s="14"/>
      <c r="EZU3" s="14"/>
      <c r="EZV3" s="14"/>
      <c r="EZW3" s="14"/>
      <c r="EZX3" s="14"/>
      <c r="EZY3" s="14"/>
      <c r="EZZ3" s="14"/>
      <c r="FAA3" s="14"/>
      <c r="FAB3" s="14"/>
      <c r="FAC3" s="14"/>
      <c r="FAD3" s="14"/>
      <c r="FAE3" s="14"/>
      <c r="FAF3" s="14"/>
      <c r="FAG3" s="14"/>
      <c r="FAH3" s="14"/>
      <c r="FAI3" s="14"/>
      <c r="FAJ3" s="14"/>
      <c r="FAK3" s="14"/>
      <c r="FAL3" s="14"/>
      <c r="FAM3" s="14"/>
      <c r="FAN3" s="14"/>
      <c r="FAO3" s="14"/>
      <c r="FAP3" s="14"/>
      <c r="FAQ3" s="14"/>
      <c r="FAR3" s="14"/>
      <c r="FAS3" s="14"/>
      <c r="FAT3" s="14"/>
      <c r="FAU3" s="14"/>
      <c r="FAV3" s="14"/>
      <c r="FAW3" s="14"/>
      <c r="FAX3" s="14"/>
      <c r="FAY3" s="14"/>
      <c r="FAZ3" s="14"/>
      <c r="FBA3" s="14"/>
      <c r="FBB3" s="14"/>
      <c r="FBC3" s="14"/>
      <c r="FBD3" s="14"/>
      <c r="FBE3" s="14"/>
      <c r="FBF3" s="14"/>
      <c r="FBG3" s="14"/>
      <c r="FBH3" s="14"/>
      <c r="FBI3" s="14"/>
      <c r="FBJ3" s="14"/>
      <c r="FBK3" s="14"/>
      <c r="FBL3" s="14"/>
      <c r="FBM3" s="14"/>
      <c r="FBN3" s="14"/>
      <c r="FBO3" s="14"/>
      <c r="FBP3" s="14"/>
      <c r="FBQ3" s="14"/>
      <c r="FBR3" s="14"/>
      <c r="FBS3" s="14"/>
      <c r="FBT3" s="14"/>
      <c r="FBU3" s="14"/>
      <c r="FBV3" s="14"/>
      <c r="FBW3" s="14"/>
      <c r="FBX3" s="14"/>
      <c r="FBY3" s="14"/>
      <c r="FBZ3" s="14"/>
      <c r="FCA3" s="14"/>
      <c r="FCB3" s="14"/>
      <c r="FCC3" s="14"/>
      <c r="FCD3" s="14"/>
      <c r="FCE3" s="14"/>
      <c r="FCF3" s="14"/>
      <c r="FCG3" s="14"/>
      <c r="FCH3" s="14"/>
      <c r="FCI3" s="14"/>
      <c r="FCJ3" s="14"/>
      <c r="FCK3" s="14"/>
      <c r="FCL3" s="14"/>
      <c r="FCM3" s="14"/>
      <c r="FCN3" s="14"/>
      <c r="FCO3" s="14"/>
      <c r="FCP3" s="14"/>
      <c r="FCQ3" s="14"/>
      <c r="FCR3" s="14"/>
      <c r="FCS3" s="14"/>
      <c r="FCT3" s="14"/>
      <c r="FCU3" s="14"/>
      <c r="FCV3" s="14"/>
      <c r="FCW3" s="14"/>
      <c r="FCX3" s="14"/>
      <c r="FCY3" s="14"/>
      <c r="FCZ3" s="14"/>
      <c r="FDA3" s="14"/>
      <c r="FDB3" s="14"/>
      <c r="FDC3" s="14"/>
      <c r="FDD3" s="14"/>
      <c r="FDE3" s="14"/>
      <c r="FDF3" s="14"/>
      <c r="FDG3" s="14"/>
      <c r="FDH3" s="14"/>
      <c r="FDI3" s="14"/>
      <c r="FDJ3" s="14"/>
      <c r="FDK3" s="14"/>
      <c r="FDL3" s="14"/>
      <c r="FDM3" s="14"/>
      <c r="FDN3" s="14"/>
      <c r="FDO3" s="14"/>
      <c r="FDP3" s="14"/>
      <c r="FDQ3" s="14"/>
      <c r="FDR3" s="14"/>
      <c r="FDS3" s="14"/>
      <c r="FDT3" s="14"/>
      <c r="FDU3" s="14"/>
      <c r="FDV3" s="14"/>
      <c r="FDW3" s="14"/>
      <c r="FDX3" s="14"/>
      <c r="FDY3" s="14"/>
      <c r="FDZ3" s="14"/>
      <c r="FEA3" s="14"/>
      <c r="FEB3" s="14"/>
      <c r="FEC3" s="14"/>
      <c r="FED3" s="14"/>
      <c r="FEE3" s="14"/>
      <c r="FEF3" s="14"/>
      <c r="FEG3" s="14"/>
      <c r="FEH3" s="14"/>
      <c r="FEI3" s="14"/>
      <c r="FEJ3" s="14"/>
      <c r="FEK3" s="14"/>
      <c r="FEL3" s="14"/>
      <c r="FEM3" s="14"/>
      <c r="FEN3" s="14"/>
      <c r="FEO3" s="14"/>
      <c r="FEP3" s="14"/>
      <c r="FEQ3" s="14"/>
      <c r="FER3" s="14"/>
      <c r="FES3" s="14"/>
      <c r="FET3" s="14"/>
      <c r="FEU3" s="14"/>
      <c r="FEV3" s="14"/>
      <c r="FEW3" s="14"/>
      <c r="FEX3" s="14"/>
      <c r="FEY3" s="14"/>
      <c r="FEZ3" s="14"/>
      <c r="FFA3" s="14"/>
      <c r="FFB3" s="14"/>
      <c r="FFC3" s="14"/>
      <c r="FFD3" s="14"/>
      <c r="FFE3" s="14"/>
      <c r="FFF3" s="14"/>
      <c r="FFG3" s="14"/>
      <c r="FFH3" s="14"/>
      <c r="FFI3" s="14"/>
      <c r="FFJ3" s="14"/>
      <c r="FFK3" s="14"/>
      <c r="FFL3" s="14"/>
      <c r="FFM3" s="14"/>
      <c r="FFN3" s="14"/>
      <c r="FFO3" s="14"/>
      <c r="FFP3" s="14"/>
      <c r="FFQ3" s="14"/>
      <c r="FFR3" s="14"/>
      <c r="FFS3" s="14"/>
      <c r="FFT3" s="14"/>
      <c r="FFU3" s="14"/>
      <c r="FFV3" s="14"/>
      <c r="FFW3" s="14"/>
      <c r="FFX3" s="14"/>
      <c r="FFY3" s="14"/>
      <c r="FFZ3" s="14"/>
      <c r="FGA3" s="14"/>
      <c r="FGB3" s="14"/>
      <c r="FGC3" s="14"/>
      <c r="FGD3" s="14"/>
      <c r="FGE3" s="14"/>
      <c r="FGF3" s="14"/>
      <c r="FGG3" s="14"/>
      <c r="FGH3" s="14"/>
      <c r="FGI3" s="14"/>
      <c r="FGJ3" s="14"/>
      <c r="FGK3" s="14"/>
      <c r="FGL3" s="14"/>
      <c r="FGM3" s="14"/>
      <c r="FGN3" s="14"/>
      <c r="FGO3" s="14"/>
      <c r="FGP3" s="14"/>
      <c r="FGQ3" s="14"/>
      <c r="FGR3" s="14"/>
      <c r="FGS3" s="14"/>
      <c r="FGT3" s="14"/>
      <c r="FGU3" s="14"/>
      <c r="FGV3" s="14"/>
      <c r="FGW3" s="14"/>
      <c r="FGX3" s="14"/>
      <c r="FGY3" s="14"/>
      <c r="FGZ3" s="14"/>
      <c r="FHA3" s="14"/>
      <c r="FHB3" s="14"/>
      <c r="FHC3" s="14"/>
      <c r="FHD3" s="14"/>
      <c r="FHE3" s="14"/>
      <c r="FHF3" s="14"/>
      <c r="FHG3" s="14"/>
      <c r="FHH3" s="14"/>
      <c r="FHI3" s="14"/>
      <c r="FHJ3" s="14"/>
      <c r="FHK3" s="14"/>
      <c r="FHL3" s="14"/>
      <c r="FHM3" s="14"/>
      <c r="FHN3" s="14"/>
      <c r="FHO3" s="14"/>
      <c r="FHP3" s="14"/>
      <c r="FHQ3" s="14"/>
      <c r="FHR3" s="14"/>
      <c r="FHS3" s="14"/>
      <c r="FHT3" s="14"/>
      <c r="FHU3" s="14"/>
      <c r="FHV3" s="14"/>
      <c r="FHW3" s="14"/>
      <c r="FHX3" s="14"/>
      <c r="FHY3" s="14"/>
      <c r="FHZ3" s="14"/>
      <c r="FIA3" s="14"/>
      <c r="FIB3" s="14"/>
      <c r="FIC3" s="14"/>
      <c r="FID3" s="14"/>
      <c r="FIE3" s="14"/>
      <c r="FIF3" s="14"/>
      <c r="FIG3" s="14"/>
      <c r="FIH3" s="14"/>
      <c r="FII3" s="14"/>
      <c r="FIJ3" s="14"/>
      <c r="FIK3" s="14"/>
      <c r="FIL3" s="14"/>
      <c r="FIM3" s="14"/>
      <c r="FIN3" s="14"/>
      <c r="FIO3" s="14"/>
      <c r="FIP3" s="14"/>
      <c r="FIQ3" s="14"/>
      <c r="FIR3" s="14"/>
      <c r="FIS3" s="14"/>
      <c r="FIT3" s="14"/>
      <c r="FIU3" s="14"/>
      <c r="FIV3" s="14"/>
      <c r="FIW3" s="14"/>
      <c r="FIX3" s="14"/>
      <c r="FIY3" s="14"/>
      <c r="FIZ3" s="14"/>
      <c r="FJA3" s="14"/>
      <c r="FJB3" s="14"/>
      <c r="FJC3" s="14"/>
      <c r="FJD3" s="14"/>
      <c r="FJE3" s="14"/>
      <c r="FJF3" s="14"/>
      <c r="FJG3" s="14"/>
      <c r="FJH3" s="14"/>
      <c r="FJI3" s="14"/>
      <c r="FJJ3" s="14"/>
      <c r="FJK3" s="14"/>
      <c r="FJL3" s="14"/>
      <c r="FJM3" s="14"/>
      <c r="FJN3" s="14"/>
      <c r="FJO3" s="14"/>
      <c r="FJP3" s="14"/>
      <c r="FJQ3" s="14"/>
      <c r="FJR3" s="14"/>
      <c r="FJS3" s="14"/>
      <c r="FJT3" s="14"/>
      <c r="FJU3" s="14"/>
      <c r="FJV3" s="14"/>
      <c r="FJW3" s="14"/>
      <c r="FJX3" s="14"/>
      <c r="FJY3" s="14"/>
      <c r="FJZ3" s="14"/>
      <c r="FKA3" s="14"/>
      <c r="FKB3" s="14"/>
      <c r="FKC3" s="14"/>
      <c r="FKD3" s="14"/>
      <c r="FKE3" s="14"/>
      <c r="FKF3" s="14"/>
      <c r="FKG3" s="14"/>
      <c r="FKH3" s="14"/>
      <c r="FKI3" s="14"/>
      <c r="FKJ3" s="14"/>
      <c r="FKK3" s="14"/>
      <c r="FKL3" s="14"/>
      <c r="FKM3" s="14"/>
      <c r="FKN3" s="14"/>
      <c r="FKO3" s="14"/>
      <c r="FKP3" s="14"/>
      <c r="FKQ3" s="14"/>
      <c r="FKR3" s="14"/>
      <c r="FKS3" s="14"/>
      <c r="FKT3" s="14"/>
      <c r="FKU3" s="14"/>
      <c r="FKV3" s="14"/>
      <c r="FKW3" s="14"/>
      <c r="FKX3" s="14"/>
      <c r="FKY3" s="14"/>
      <c r="FKZ3" s="14"/>
      <c r="FLA3" s="14"/>
      <c r="FLB3" s="14"/>
      <c r="FLC3" s="14"/>
      <c r="FLD3" s="14"/>
      <c r="FLE3" s="14"/>
      <c r="FLF3" s="14"/>
      <c r="FLG3" s="14"/>
      <c r="FLH3" s="14"/>
      <c r="FLI3" s="14"/>
      <c r="FLJ3" s="14"/>
      <c r="FLK3" s="14"/>
      <c r="FLL3" s="14"/>
      <c r="FLM3" s="14"/>
      <c r="FLN3" s="14"/>
      <c r="FLO3" s="14"/>
      <c r="FLP3" s="14"/>
      <c r="FLQ3" s="14"/>
      <c r="FLR3" s="14"/>
      <c r="FLS3" s="14"/>
      <c r="FLT3" s="14"/>
      <c r="FLU3" s="14"/>
      <c r="FLV3" s="14"/>
      <c r="FLW3" s="14"/>
      <c r="FLX3" s="14"/>
      <c r="FLY3" s="14"/>
      <c r="FLZ3" s="14"/>
      <c r="FMA3" s="14"/>
      <c r="FMB3" s="14"/>
      <c r="FMC3" s="14"/>
      <c r="FMD3" s="14"/>
      <c r="FME3" s="14"/>
      <c r="FMF3" s="14"/>
      <c r="FMG3" s="14"/>
      <c r="FMH3" s="14"/>
      <c r="FMI3" s="14"/>
      <c r="FMJ3" s="14"/>
      <c r="FMK3" s="14"/>
      <c r="FML3" s="14"/>
      <c r="FMM3" s="14"/>
      <c r="FMN3" s="14"/>
      <c r="FMO3" s="14"/>
      <c r="FMP3" s="14"/>
      <c r="FMQ3" s="14"/>
      <c r="FMR3" s="14"/>
      <c r="FMS3" s="14"/>
      <c r="FMT3" s="14"/>
      <c r="FMU3" s="14"/>
      <c r="FMV3" s="14"/>
      <c r="FMW3" s="14"/>
      <c r="FMX3" s="14"/>
      <c r="FMY3" s="14"/>
      <c r="FMZ3" s="14"/>
      <c r="FNA3" s="14"/>
      <c r="FNB3" s="14"/>
      <c r="FNC3" s="14"/>
      <c r="FND3" s="14"/>
      <c r="FNE3" s="14"/>
      <c r="FNF3" s="14"/>
      <c r="FNG3" s="14"/>
      <c r="FNH3" s="14"/>
      <c r="FNI3" s="14"/>
      <c r="FNJ3" s="14"/>
      <c r="FNK3" s="14"/>
      <c r="FNL3" s="14"/>
      <c r="FNM3" s="14"/>
      <c r="FNN3" s="14"/>
      <c r="FNO3" s="14"/>
      <c r="FNP3" s="14"/>
      <c r="FNQ3" s="14"/>
      <c r="FNR3" s="14"/>
      <c r="FNS3" s="14"/>
      <c r="FNT3" s="14"/>
      <c r="FNU3" s="14"/>
      <c r="FNV3" s="14"/>
      <c r="FNW3" s="14"/>
      <c r="FNX3" s="14"/>
      <c r="FNY3" s="14"/>
      <c r="FNZ3" s="14"/>
      <c r="FOA3" s="14"/>
      <c r="FOB3" s="14"/>
      <c r="FOC3" s="14"/>
      <c r="FOD3" s="14"/>
      <c r="FOE3" s="14"/>
      <c r="FOF3" s="14"/>
      <c r="FOG3" s="14"/>
      <c r="FOH3" s="14"/>
      <c r="FOI3" s="14"/>
      <c r="FOJ3" s="14"/>
      <c r="FOK3" s="14"/>
      <c r="FOL3" s="14"/>
      <c r="FOM3" s="14"/>
      <c r="FON3" s="14"/>
      <c r="FOO3" s="14"/>
      <c r="FOP3" s="14"/>
      <c r="FOQ3" s="14"/>
      <c r="FOR3" s="14"/>
      <c r="FOS3" s="14"/>
      <c r="FOT3" s="14"/>
      <c r="FOU3" s="14"/>
      <c r="FOV3" s="14"/>
      <c r="FOW3" s="14"/>
      <c r="FOX3" s="14"/>
      <c r="FOY3" s="14"/>
      <c r="FOZ3" s="14"/>
      <c r="FPA3" s="14"/>
      <c r="FPB3" s="14"/>
      <c r="FPC3" s="14"/>
      <c r="FPD3" s="14"/>
      <c r="FPE3" s="14"/>
      <c r="FPF3" s="14"/>
      <c r="FPG3" s="14"/>
      <c r="FPH3" s="14"/>
      <c r="FPI3" s="14"/>
      <c r="FPJ3" s="14"/>
      <c r="FPK3" s="14"/>
      <c r="FPL3" s="14"/>
      <c r="FPM3" s="14"/>
      <c r="FPN3" s="14"/>
      <c r="FPO3" s="14"/>
      <c r="FPP3" s="14"/>
      <c r="FPQ3" s="14"/>
      <c r="FPR3" s="14"/>
      <c r="FPS3" s="14"/>
      <c r="FPT3" s="14"/>
      <c r="FPU3" s="14"/>
      <c r="FPV3" s="14"/>
      <c r="FPW3" s="14"/>
      <c r="FPX3" s="14"/>
      <c r="FPY3" s="14"/>
      <c r="FPZ3" s="14"/>
      <c r="FQA3" s="14"/>
      <c r="FQB3" s="14"/>
      <c r="FQC3" s="14"/>
      <c r="FQD3" s="14"/>
      <c r="FQE3" s="14"/>
      <c r="FQF3" s="14"/>
      <c r="FQG3" s="14"/>
      <c r="FQH3" s="14"/>
      <c r="FQI3" s="14"/>
      <c r="FQJ3" s="14"/>
      <c r="FQK3" s="14"/>
      <c r="FQL3" s="14"/>
      <c r="FQM3" s="14"/>
      <c r="FQN3" s="14"/>
      <c r="FQO3" s="14"/>
      <c r="FQP3" s="14"/>
      <c r="FQQ3" s="14"/>
      <c r="FQR3" s="14"/>
      <c r="FQS3" s="14"/>
      <c r="FQT3" s="14"/>
      <c r="FQU3" s="14"/>
      <c r="FQV3" s="14"/>
      <c r="FQW3" s="14"/>
      <c r="FQX3" s="14"/>
      <c r="FQY3" s="14"/>
      <c r="FQZ3" s="14"/>
      <c r="FRA3" s="14"/>
      <c r="FRB3" s="14"/>
      <c r="FRC3" s="14"/>
      <c r="FRD3" s="14"/>
      <c r="FRE3" s="14"/>
      <c r="FRF3" s="14"/>
      <c r="FRG3" s="14"/>
      <c r="FRH3" s="14"/>
      <c r="FRI3" s="14"/>
      <c r="FRJ3" s="14"/>
      <c r="FRK3" s="14"/>
      <c r="FRL3" s="14"/>
      <c r="FRM3" s="14"/>
      <c r="FRN3" s="14"/>
      <c r="FRO3" s="14"/>
      <c r="FRP3" s="14"/>
      <c r="FRQ3" s="14"/>
      <c r="FRR3" s="14"/>
      <c r="FRS3" s="14"/>
      <c r="FRT3" s="14"/>
      <c r="FRU3" s="14"/>
      <c r="FRV3" s="14"/>
      <c r="FRW3" s="14"/>
      <c r="FRX3" s="14"/>
      <c r="FRY3" s="14"/>
      <c r="FRZ3" s="14"/>
      <c r="FSA3" s="14"/>
      <c r="FSB3" s="14"/>
      <c r="FSC3" s="14"/>
      <c r="FSD3" s="14"/>
      <c r="FSE3" s="14"/>
      <c r="FSF3" s="14"/>
      <c r="FSG3" s="14"/>
      <c r="FSH3" s="14"/>
      <c r="FSI3" s="14"/>
      <c r="FSJ3" s="14"/>
      <c r="FSK3" s="14"/>
      <c r="FSL3" s="14"/>
      <c r="FSM3" s="14"/>
      <c r="FSN3" s="14"/>
      <c r="FSO3" s="14"/>
      <c r="FSP3" s="14"/>
      <c r="FSQ3" s="14"/>
      <c r="FSR3" s="14"/>
      <c r="FSS3" s="14"/>
      <c r="FST3" s="14"/>
      <c r="FSU3" s="14"/>
      <c r="FSV3" s="14"/>
      <c r="FSW3" s="14"/>
      <c r="FSX3" s="14"/>
      <c r="FSY3" s="14"/>
      <c r="FSZ3" s="14"/>
      <c r="FTA3" s="14"/>
      <c r="FTB3" s="14"/>
      <c r="FTC3" s="14"/>
      <c r="FTD3" s="14"/>
      <c r="FTE3" s="14"/>
      <c r="FTF3" s="14"/>
      <c r="FTG3" s="14"/>
      <c r="FTH3" s="14"/>
      <c r="FTI3" s="14"/>
      <c r="FTJ3" s="14"/>
      <c r="FTK3" s="14"/>
      <c r="FTL3" s="14"/>
      <c r="FTM3" s="14"/>
      <c r="FTN3" s="14"/>
      <c r="FTO3" s="14"/>
      <c r="FTP3" s="14"/>
      <c r="FTQ3" s="14"/>
      <c r="FTR3" s="14"/>
      <c r="FTS3" s="14"/>
      <c r="FTT3" s="14"/>
      <c r="FTU3" s="14"/>
      <c r="FTV3" s="14"/>
      <c r="FTW3" s="14"/>
      <c r="FTX3" s="14"/>
      <c r="FTY3" s="14"/>
      <c r="FTZ3" s="14"/>
      <c r="FUA3" s="14"/>
      <c r="FUB3" s="14"/>
      <c r="FUC3" s="14"/>
      <c r="FUD3" s="14"/>
      <c r="FUE3" s="14"/>
      <c r="FUF3" s="14"/>
      <c r="FUG3" s="14"/>
      <c r="FUH3" s="14"/>
      <c r="FUI3" s="14"/>
      <c r="FUJ3" s="14"/>
      <c r="FUK3" s="14"/>
      <c r="FUL3" s="14"/>
      <c r="FUM3" s="14"/>
      <c r="FUN3" s="14"/>
      <c r="FUO3" s="14"/>
      <c r="FUP3" s="14"/>
      <c r="FUQ3" s="14"/>
      <c r="FUR3" s="14"/>
      <c r="FUS3" s="14"/>
      <c r="FUT3" s="14"/>
      <c r="FUU3" s="14"/>
      <c r="FUV3" s="14"/>
      <c r="FUW3" s="14"/>
      <c r="FUX3" s="14"/>
      <c r="FUY3" s="14"/>
      <c r="FUZ3" s="14"/>
      <c r="FVA3" s="14"/>
      <c r="FVB3" s="14"/>
      <c r="FVC3" s="14"/>
      <c r="FVD3" s="14"/>
      <c r="FVE3" s="14"/>
      <c r="FVF3" s="14"/>
      <c r="FVG3" s="14"/>
      <c r="FVH3" s="14"/>
      <c r="FVI3" s="14"/>
      <c r="FVJ3" s="14"/>
      <c r="FVK3" s="14"/>
      <c r="FVL3" s="14"/>
      <c r="FVM3" s="14"/>
      <c r="FVN3" s="14"/>
      <c r="FVO3" s="14"/>
      <c r="FVP3" s="14"/>
      <c r="FVQ3" s="14"/>
      <c r="FVR3" s="14"/>
      <c r="FVS3" s="14"/>
      <c r="FVT3" s="14"/>
      <c r="FVU3" s="14"/>
      <c r="FVV3" s="14"/>
      <c r="FVW3" s="14"/>
      <c r="FVX3" s="14"/>
      <c r="FVY3" s="14"/>
      <c r="FVZ3" s="14"/>
      <c r="FWA3" s="14"/>
      <c r="FWB3" s="14"/>
      <c r="FWC3" s="14"/>
      <c r="FWD3" s="14"/>
      <c r="FWE3" s="14"/>
      <c r="FWF3" s="14"/>
      <c r="FWG3" s="14"/>
      <c r="FWH3" s="14"/>
      <c r="FWI3" s="14"/>
      <c r="FWJ3" s="14"/>
      <c r="FWK3" s="14"/>
      <c r="FWL3" s="14"/>
      <c r="FWM3" s="14"/>
      <c r="FWN3" s="14"/>
      <c r="FWO3" s="14"/>
      <c r="FWP3" s="14"/>
      <c r="FWQ3" s="14"/>
      <c r="FWR3" s="14"/>
      <c r="FWS3" s="14"/>
      <c r="FWT3" s="14"/>
      <c r="FWU3" s="14"/>
      <c r="FWV3" s="14"/>
      <c r="FWW3" s="14"/>
      <c r="FWX3" s="14"/>
      <c r="FWY3" s="14"/>
      <c r="FWZ3" s="14"/>
      <c r="FXA3" s="14"/>
      <c r="FXB3" s="14"/>
      <c r="FXC3" s="14"/>
      <c r="FXD3" s="14"/>
      <c r="FXE3" s="14"/>
      <c r="FXF3" s="14"/>
      <c r="FXG3" s="14"/>
      <c r="FXH3" s="14"/>
      <c r="FXI3" s="14"/>
      <c r="FXJ3" s="14"/>
      <c r="FXK3" s="14"/>
      <c r="FXL3" s="14"/>
      <c r="FXM3" s="14"/>
      <c r="FXN3" s="14"/>
      <c r="FXO3" s="14"/>
      <c r="FXP3" s="14"/>
      <c r="FXQ3" s="14"/>
      <c r="FXR3" s="14"/>
      <c r="FXS3" s="14"/>
      <c r="FXT3" s="14"/>
      <c r="FXU3" s="14"/>
      <c r="FXV3" s="14"/>
      <c r="FXW3" s="14"/>
      <c r="FXX3" s="14"/>
      <c r="FXY3" s="14"/>
      <c r="FXZ3" s="14"/>
      <c r="FYA3" s="14"/>
      <c r="FYB3" s="14"/>
      <c r="FYC3" s="14"/>
      <c r="FYD3" s="14"/>
      <c r="FYE3" s="14"/>
      <c r="FYF3" s="14"/>
      <c r="FYG3" s="14"/>
      <c r="FYH3" s="14"/>
      <c r="FYI3" s="14"/>
      <c r="FYJ3" s="14"/>
      <c r="FYK3" s="14"/>
      <c r="FYL3" s="14"/>
      <c r="FYM3" s="14"/>
      <c r="FYN3" s="14"/>
      <c r="FYO3" s="14"/>
      <c r="FYP3" s="14"/>
      <c r="FYQ3" s="14"/>
      <c r="FYR3" s="14"/>
      <c r="FYS3" s="14"/>
      <c r="FYT3" s="14"/>
      <c r="FYU3" s="14"/>
      <c r="FYV3" s="14"/>
      <c r="FYW3" s="14"/>
      <c r="FYX3" s="14"/>
      <c r="FYY3" s="14"/>
      <c r="FYZ3" s="14"/>
      <c r="FZA3" s="14"/>
      <c r="FZB3" s="14"/>
      <c r="FZC3" s="14"/>
      <c r="FZD3" s="14"/>
      <c r="FZE3" s="14"/>
      <c r="FZF3" s="14"/>
      <c r="FZG3" s="14"/>
      <c r="FZH3" s="14"/>
      <c r="FZI3" s="14"/>
      <c r="FZJ3" s="14"/>
      <c r="FZK3" s="14"/>
      <c r="FZL3" s="14"/>
      <c r="FZM3" s="14"/>
      <c r="FZN3" s="14"/>
      <c r="FZO3" s="14"/>
      <c r="FZP3" s="14"/>
      <c r="FZQ3" s="14"/>
      <c r="FZR3" s="14"/>
      <c r="FZS3" s="14"/>
      <c r="FZT3" s="14"/>
      <c r="FZU3" s="14"/>
      <c r="FZV3" s="14"/>
      <c r="FZW3" s="14"/>
      <c r="FZX3" s="14"/>
      <c r="FZY3" s="14"/>
      <c r="FZZ3" s="14"/>
      <c r="GAA3" s="14"/>
      <c r="GAB3" s="14"/>
      <c r="GAC3" s="14"/>
      <c r="GAD3" s="14"/>
      <c r="GAE3" s="14"/>
      <c r="GAF3" s="14"/>
      <c r="GAG3" s="14"/>
      <c r="GAH3" s="14"/>
      <c r="GAI3" s="14"/>
      <c r="GAJ3" s="14"/>
      <c r="GAK3" s="14"/>
      <c r="GAL3" s="14"/>
      <c r="GAM3" s="14"/>
      <c r="GAN3" s="14"/>
      <c r="GAO3" s="14"/>
      <c r="GAP3" s="14"/>
      <c r="GAQ3" s="14"/>
      <c r="GAR3" s="14"/>
      <c r="GAS3" s="14"/>
      <c r="GAT3" s="14"/>
      <c r="GAU3" s="14"/>
      <c r="GAV3" s="14"/>
      <c r="GAW3" s="14"/>
      <c r="GAX3" s="14"/>
      <c r="GAY3" s="14"/>
      <c r="GAZ3" s="14"/>
      <c r="GBA3" s="14"/>
      <c r="GBB3" s="14"/>
      <c r="GBC3" s="14"/>
      <c r="GBD3" s="14"/>
      <c r="GBE3" s="14"/>
      <c r="GBF3" s="14"/>
      <c r="GBG3" s="14"/>
      <c r="GBH3" s="14"/>
      <c r="GBI3" s="14"/>
      <c r="GBJ3" s="14"/>
      <c r="GBK3" s="14"/>
      <c r="GBL3" s="14"/>
      <c r="GBM3" s="14"/>
      <c r="GBN3" s="14"/>
      <c r="GBO3" s="14"/>
      <c r="GBP3" s="14"/>
      <c r="GBQ3" s="14"/>
      <c r="GBR3" s="14"/>
      <c r="GBS3" s="14"/>
      <c r="GBT3" s="14"/>
      <c r="GBU3" s="14"/>
      <c r="GBV3" s="14"/>
      <c r="GBW3" s="14"/>
      <c r="GBX3" s="14"/>
      <c r="GBY3" s="14"/>
      <c r="GBZ3" s="14"/>
      <c r="GCA3" s="14"/>
      <c r="GCB3" s="14"/>
      <c r="GCC3" s="14"/>
      <c r="GCD3" s="14"/>
      <c r="GCE3" s="14"/>
      <c r="GCF3" s="14"/>
      <c r="GCG3" s="14"/>
      <c r="GCH3" s="14"/>
      <c r="GCI3" s="14"/>
      <c r="GCJ3" s="14"/>
      <c r="GCK3" s="14"/>
      <c r="GCL3" s="14"/>
      <c r="GCM3" s="14"/>
      <c r="GCN3" s="14"/>
      <c r="GCO3" s="14"/>
      <c r="GCP3" s="14"/>
      <c r="GCQ3" s="14"/>
      <c r="GCR3" s="14"/>
      <c r="GCS3" s="14"/>
      <c r="GCT3" s="14"/>
      <c r="GCU3" s="14"/>
      <c r="GCV3" s="14"/>
      <c r="GCW3" s="14"/>
      <c r="GCX3" s="14"/>
      <c r="GCY3" s="14"/>
      <c r="GCZ3" s="14"/>
      <c r="GDA3" s="14"/>
      <c r="GDB3" s="14"/>
      <c r="GDC3" s="14"/>
      <c r="GDD3" s="14"/>
      <c r="GDE3" s="14"/>
      <c r="GDF3" s="14"/>
      <c r="GDG3" s="14"/>
      <c r="GDH3" s="14"/>
      <c r="GDI3" s="14"/>
      <c r="GDJ3" s="14"/>
      <c r="GDK3" s="14"/>
      <c r="GDL3" s="14"/>
      <c r="GDM3" s="14"/>
      <c r="GDN3" s="14"/>
      <c r="GDO3" s="14"/>
      <c r="GDP3" s="14"/>
      <c r="GDQ3" s="14"/>
      <c r="GDR3" s="14"/>
      <c r="GDS3" s="14"/>
      <c r="GDT3" s="14"/>
      <c r="GDU3" s="14"/>
      <c r="GDV3" s="14"/>
      <c r="GDW3" s="14"/>
      <c r="GDX3" s="14"/>
      <c r="GDY3" s="14"/>
      <c r="GDZ3" s="14"/>
      <c r="GEA3" s="14"/>
      <c r="GEB3" s="14"/>
      <c r="GEC3" s="14"/>
      <c r="GED3" s="14"/>
      <c r="GEE3" s="14"/>
      <c r="GEF3" s="14"/>
      <c r="GEG3" s="14"/>
      <c r="GEH3" s="14"/>
      <c r="GEI3" s="14"/>
      <c r="GEJ3" s="14"/>
      <c r="GEK3" s="14"/>
      <c r="GEL3" s="14"/>
      <c r="GEM3" s="14"/>
      <c r="GEN3" s="14"/>
      <c r="GEO3" s="14"/>
      <c r="GEP3" s="14"/>
      <c r="GEQ3" s="14"/>
      <c r="GER3" s="14"/>
      <c r="GES3" s="14"/>
      <c r="GET3" s="14"/>
      <c r="GEU3" s="14"/>
      <c r="GEV3" s="14"/>
      <c r="GEW3" s="14"/>
      <c r="GEX3" s="14"/>
      <c r="GEY3" s="14"/>
      <c r="GEZ3" s="14"/>
      <c r="GFA3" s="14"/>
      <c r="GFB3" s="14"/>
      <c r="GFC3" s="14"/>
      <c r="GFD3" s="14"/>
      <c r="GFE3" s="14"/>
      <c r="GFF3" s="14"/>
      <c r="GFG3" s="14"/>
      <c r="GFH3" s="14"/>
      <c r="GFI3" s="14"/>
      <c r="GFJ3" s="14"/>
      <c r="GFK3" s="14"/>
      <c r="GFL3" s="14"/>
      <c r="GFM3" s="14"/>
      <c r="GFN3" s="14"/>
      <c r="GFO3" s="14"/>
      <c r="GFP3" s="14"/>
      <c r="GFQ3" s="14"/>
      <c r="GFR3" s="14"/>
      <c r="GFS3" s="14"/>
      <c r="GFT3" s="14"/>
      <c r="GFU3" s="14"/>
      <c r="GFV3" s="14"/>
      <c r="GFW3" s="14"/>
      <c r="GFX3" s="14"/>
      <c r="GFY3" s="14"/>
      <c r="GFZ3" s="14"/>
      <c r="GGA3" s="14"/>
      <c r="GGB3" s="14"/>
      <c r="GGC3" s="14"/>
      <c r="GGD3" s="14"/>
      <c r="GGE3" s="14"/>
      <c r="GGF3" s="14"/>
      <c r="GGG3" s="14"/>
      <c r="GGH3" s="14"/>
      <c r="GGI3" s="14"/>
      <c r="GGJ3" s="14"/>
      <c r="GGK3" s="14"/>
      <c r="GGL3" s="14"/>
      <c r="GGM3" s="14"/>
      <c r="GGN3" s="14"/>
      <c r="GGO3" s="14"/>
      <c r="GGP3" s="14"/>
      <c r="GGQ3" s="14"/>
      <c r="GGR3" s="14"/>
      <c r="GGS3" s="14"/>
      <c r="GGT3" s="14"/>
      <c r="GGU3" s="14"/>
      <c r="GGV3" s="14"/>
      <c r="GGW3" s="14"/>
      <c r="GGX3" s="14"/>
      <c r="GGY3" s="14"/>
      <c r="GGZ3" s="14"/>
      <c r="GHA3" s="14"/>
      <c r="GHB3" s="14"/>
      <c r="GHC3" s="14"/>
      <c r="GHD3" s="14"/>
      <c r="GHE3" s="14"/>
      <c r="GHF3" s="14"/>
      <c r="GHG3" s="14"/>
      <c r="GHH3" s="14"/>
      <c r="GHI3" s="14"/>
      <c r="GHJ3" s="14"/>
      <c r="GHK3" s="14"/>
      <c r="GHL3" s="14"/>
      <c r="GHM3" s="14"/>
      <c r="GHN3" s="14"/>
      <c r="GHO3" s="14"/>
      <c r="GHP3" s="14"/>
      <c r="GHQ3" s="14"/>
      <c r="GHR3" s="14"/>
      <c r="GHS3" s="14"/>
      <c r="GHT3" s="14"/>
      <c r="GHU3" s="14"/>
      <c r="GHV3" s="14"/>
      <c r="GHW3" s="14"/>
      <c r="GHX3" s="14"/>
      <c r="GHY3" s="14"/>
      <c r="GHZ3" s="14"/>
      <c r="GIA3" s="14"/>
      <c r="GIB3" s="14"/>
      <c r="GIC3" s="14"/>
      <c r="GID3" s="14"/>
      <c r="GIE3" s="14"/>
      <c r="GIF3" s="14"/>
      <c r="GIG3" s="14"/>
      <c r="GIH3" s="14"/>
      <c r="GII3" s="14"/>
      <c r="GIJ3" s="14"/>
      <c r="GIK3" s="14"/>
      <c r="GIL3" s="14"/>
      <c r="GIM3" s="14"/>
      <c r="GIN3" s="14"/>
      <c r="GIO3" s="14"/>
      <c r="GIP3" s="14"/>
      <c r="GIQ3" s="14"/>
      <c r="GIR3" s="14"/>
      <c r="GIS3" s="14"/>
      <c r="GIT3" s="14"/>
      <c r="GIU3" s="14"/>
      <c r="GIV3" s="14"/>
      <c r="GIW3" s="14"/>
      <c r="GIX3" s="14"/>
      <c r="GIY3" s="14"/>
      <c r="GIZ3" s="14"/>
      <c r="GJA3" s="14"/>
      <c r="GJB3" s="14"/>
      <c r="GJC3" s="14"/>
      <c r="GJD3" s="14"/>
      <c r="GJE3" s="14"/>
      <c r="GJF3" s="14"/>
      <c r="GJG3" s="14"/>
      <c r="GJH3" s="14"/>
      <c r="GJI3" s="14"/>
      <c r="GJJ3" s="14"/>
      <c r="GJK3" s="14"/>
      <c r="GJL3" s="14"/>
      <c r="GJM3" s="14"/>
      <c r="GJN3" s="14"/>
      <c r="GJO3" s="14"/>
      <c r="GJP3" s="14"/>
      <c r="GJQ3" s="14"/>
      <c r="GJR3" s="14"/>
      <c r="GJS3" s="14"/>
      <c r="GJT3" s="14"/>
      <c r="GJU3" s="14"/>
      <c r="GJV3" s="14"/>
      <c r="GJW3" s="14"/>
      <c r="GJX3" s="14"/>
      <c r="GJY3" s="14"/>
      <c r="GJZ3" s="14"/>
      <c r="GKA3" s="14"/>
      <c r="GKB3" s="14"/>
      <c r="GKC3" s="14"/>
      <c r="GKD3" s="14"/>
      <c r="GKE3" s="14"/>
      <c r="GKF3" s="14"/>
      <c r="GKG3" s="14"/>
      <c r="GKH3" s="14"/>
      <c r="GKI3" s="14"/>
      <c r="GKJ3" s="14"/>
      <c r="GKK3" s="14"/>
      <c r="GKL3" s="14"/>
      <c r="GKM3" s="14"/>
      <c r="GKN3" s="14"/>
      <c r="GKO3" s="14"/>
      <c r="GKP3" s="14"/>
      <c r="GKQ3" s="14"/>
      <c r="GKR3" s="14"/>
      <c r="GKS3" s="14"/>
      <c r="GKT3" s="14"/>
      <c r="GKU3" s="14"/>
      <c r="GKV3" s="14"/>
      <c r="GKW3" s="14"/>
      <c r="GKX3" s="14"/>
      <c r="GKY3" s="14"/>
      <c r="GKZ3" s="14"/>
      <c r="GLA3" s="14"/>
      <c r="GLB3" s="14"/>
      <c r="GLC3" s="14"/>
      <c r="GLD3" s="14"/>
      <c r="GLE3" s="14"/>
      <c r="GLF3" s="14"/>
      <c r="GLG3" s="14"/>
      <c r="GLH3" s="14"/>
      <c r="GLI3" s="14"/>
      <c r="GLJ3" s="14"/>
      <c r="GLK3" s="14"/>
      <c r="GLL3" s="14"/>
      <c r="GLM3" s="14"/>
      <c r="GLN3" s="14"/>
      <c r="GLO3" s="14"/>
      <c r="GLP3" s="14"/>
      <c r="GLQ3" s="14"/>
      <c r="GLR3" s="14"/>
      <c r="GLS3" s="14"/>
      <c r="GLT3" s="14"/>
      <c r="GLU3" s="14"/>
      <c r="GLV3" s="14"/>
      <c r="GLW3" s="14"/>
      <c r="GLX3" s="14"/>
      <c r="GLY3" s="14"/>
      <c r="GLZ3" s="14"/>
      <c r="GMA3" s="14"/>
      <c r="GMB3" s="14"/>
      <c r="GMC3" s="14"/>
      <c r="GMD3" s="14"/>
      <c r="GME3" s="14"/>
      <c r="GMF3" s="14"/>
      <c r="GMG3" s="14"/>
      <c r="GMH3" s="14"/>
      <c r="GMI3" s="14"/>
      <c r="GMJ3" s="14"/>
      <c r="GMK3" s="14"/>
      <c r="GML3" s="14"/>
      <c r="GMM3" s="14"/>
      <c r="GMN3" s="14"/>
      <c r="GMO3" s="14"/>
      <c r="GMP3" s="14"/>
      <c r="GMQ3" s="14"/>
      <c r="GMR3" s="14"/>
      <c r="GMS3" s="14"/>
      <c r="GMT3" s="14"/>
      <c r="GMU3" s="14"/>
      <c r="GMV3" s="14"/>
      <c r="GMW3" s="14"/>
      <c r="GMX3" s="14"/>
      <c r="GMY3" s="14"/>
      <c r="GMZ3" s="14"/>
      <c r="GNA3" s="14"/>
      <c r="GNB3" s="14"/>
      <c r="GNC3" s="14"/>
      <c r="GND3" s="14"/>
      <c r="GNE3" s="14"/>
      <c r="GNF3" s="14"/>
      <c r="GNG3" s="14"/>
      <c r="GNH3" s="14"/>
      <c r="GNI3" s="14"/>
      <c r="GNJ3" s="14"/>
      <c r="GNK3" s="14"/>
      <c r="GNL3" s="14"/>
      <c r="GNM3" s="14"/>
      <c r="GNN3" s="14"/>
      <c r="GNO3" s="14"/>
      <c r="GNP3" s="14"/>
      <c r="GNQ3" s="14"/>
      <c r="GNR3" s="14"/>
      <c r="GNS3" s="14"/>
      <c r="GNT3" s="14"/>
      <c r="GNU3" s="14"/>
      <c r="GNV3" s="14"/>
      <c r="GNW3" s="14"/>
      <c r="GNX3" s="14"/>
      <c r="GNY3" s="14"/>
      <c r="GNZ3" s="14"/>
      <c r="GOA3" s="14"/>
      <c r="GOB3" s="14"/>
      <c r="GOC3" s="14"/>
      <c r="GOD3" s="14"/>
      <c r="GOE3" s="14"/>
      <c r="GOF3" s="14"/>
      <c r="GOG3" s="14"/>
      <c r="GOH3" s="14"/>
      <c r="GOI3" s="14"/>
      <c r="GOJ3" s="14"/>
      <c r="GOK3" s="14"/>
      <c r="GOL3" s="14"/>
      <c r="GOM3" s="14"/>
      <c r="GON3" s="14"/>
      <c r="GOO3" s="14"/>
      <c r="GOP3" s="14"/>
      <c r="GOQ3" s="14"/>
      <c r="GOR3" s="14"/>
      <c r="GOS3" s="14"/>
      <c r="GOT3" s="14"/>
      <c r="GOU3" s="14"/>
      <c r="GOV3" s="14"/>
      <c r="GOW3" s="14"/>
      <c r="GOX3" s="14"/>
      <c r="GOY3" s="14"/>
      <c r="GOZ3" s="14"/>
      <c r="GPA3" s="14"/>
      <c r="GPB3" s="14"/>
      <c r="GPC3" s="14"/>
      <c r="GPD3" s="14"/>
      <c r="GPE3" s="14"/>
      <c r="GPF3" s="14"/>
      <c r="GPG3" s="14"/>
      <c r="GPH3" s="14"/>
      <c r="GPI3" s="14"/>
      <c r="GPJ3" s="14"/>
      <c r="GPK3" s="14"/>
      <c r="GPL3" s="14"/>
      <c r="GPM3" s="14"/>
      <c r="GPN3" s="14"/>
      <c r="GPO3" s="14"/>
      <c r="GPP3" s="14"/>
      <c r="GPQ3" s="14"/>
      <c r="GPR3" s="14"/>
      <c r="GPS3" s="14"/>
      <c r="GPT3" s="14"/>
      <c r="GPU3" s="14"/>
      <c r="GPV3" s="14"/>
      <c r="GPW3" s="14"/>
      <c r="GPX3" s="14"/>
      <c r="GPY3" s="14"/>
      <c r="GPZ3" s="14"/>
      <c r="GQA3" s="14"/>
      <c r="GQB3" s="14"/>
      <c r="GQC3" s="14"/>
      <c r="GQD3" s="14"/>
      <c r="GQE3" s="14"/>
      <c r="GQF3" s="14"/>
      <c r="GQG3" s="14"/>
      <c r="GQH3" s="14"/>
      <c r="GQI3" s="14"/>
      <c r="GQJ3" s="14"/>
      <c r="GQK3" s="14"/>
      <c r="GQL3" s="14"/>
      <c r="GQM3" s="14"/>
      <c r="GQN3" s="14"/>
      <c r="GQO3" s="14"/>
      <c r="GQP3" s="14"/>
      <c r="GQQ3" s="14"/>
      <c r="GQR3" s="14"/>
      <c r="GQS3" s="14"/>
      <c r="GQT3" s="14"/>
      <c r="GQU3" s="14"/>
      <c r="GQV3" s="14"/>
      <c r="GQW3" s="14"/>
      <c r="GQX3" s="14"/>
      <c r="GQY3" s="14"/>
      <c r="GQZ3" s="14"/>
      <c r="GRA3" s="14"/>
      <c r="GRB3" s="14"/>
      <c r="GRC3" s="14"/>
      <c r="GRD3" s="14"/>
      <c r="GRE3" s="14"/>
      <c r="GRF3" s="14"/>
      <c r="GRG3" s="14"/>
      <c r="GRH3" s="14"/>
      <c r="GRI3" s="14"/>
      <c r="GRJ3" s="14"/>
      <c r="GRK3" s="14"/>
      <c r="GRL3" s="14"/>
      <c r="GRM3" s="14"/>
      <c r="GRN3" s="14"/>
      <c r="GRO3" s="14"/>
      <c r="GRP3" s="14"/>
      <c r="GRQ3" s="14"/>
      <c r="GRR3" s="14"/>
      <c r="GRS3" s="14"/>
      <c r="GRT3" s="14"/>
      <c r="GRU3" s="14"/>
      <c r="GRV3" s="14"/>
      <c r="GRW3" s="14"/>
      <c r="GRX3" s="14"/>
      <c r="GRY3" s="14"/>
      <c r="GRZ3" s="14"/>
      <c r="GSA3" s="14"/>
      <c r="GSB3" s="14"/>
      <c r="GSC3" s="14"/>
      <c r="GSD3" s="14"/>
      <c r="GSE3" s="14"/>
      <c r="GSF3" s="14"/>
      <c r="GSG3" s="14"/>
      <c r="GSH3" s="14"/>
      <c r="GSI3" s="14"/>
      <c r="GSJ3" s="14"/>
      <c r="GSK3" s="14"/>
      <c r="GSL3" s="14"/>
      <c r="GSM3" s="14"/>
      <c r="GSN3" s="14"/>
      <c r="GSO3" s="14"/>
      <c r="GSP3" s="14"/>
      <c r="GSQ3" s="14"/>
      <c r="GSR3" s="14"/>
      <c r="GSS3" s="14"/>
      <c r="GST3" s="14"/>
      <c r="GSU3" s="14"/>
      <c r="GSV3" s="14"/>
      <c r="GSW3" s="14"/>
      <c r="GSX3" s="14"/>
      <c r="GSY3" s="14"/>
      <c r="GSZ3" s="14"/>
      <c r="GTA3" s="14"/>
      <c r="GTB3" s="14"/>
      <c r="GTC3" s="14"/>
      <c r="GTD3" s="14"/>
      <c r="GTE3" s="14"/>
      <c r="GTF3" s="14"/>
      <c r="GTG3" s="14"/>
      <c r="GTH3" s="14"/>
      <c r="GTI3" s="14"/>
      <c r="GTJ3" s="14"/>
      <c r="GTK3" s="14"/>
      <c r="GTL3" s="14"/>
      <c r="GTM3" s="14"/>
      <c r="GTN3" s="14"/>
      <c r="GTO3" s="14"/>
      <c r="GTP3" s="14"/>
      <c r="GTQ3" s="14"/>
      <c r="GTR3" s="14"/>
      <c r="GTS3" s="14"/>
      <c r="GTT3" s="14"/>
      <c r="GTU3" s="14"/>
      <c r="GTV3" s="14"/>
      <c r="GTW3" s="14"/>
      <c r="GTX3" s="14"/>
      <c r="GTY3" s="14"/>
      <c r="GTZ3" s="14"/>
      <c r="GUA3" s="14"/>
      <c r="GUB3" s="14"/>
      <c r="GUC3" s="14"/>
      <c r="GUD3" s="14"/>
      <c r="GUE3" s="14"/>
      <c r="GUF3" s="14"/>
      <c r="GUG3" s="14"/>
      <c r="GUH3" s="14"/>
      <c r="GUI3" s="14"/>
      <c r="GUJ3" s="14"/>
      <c r="GUK3" s="14"/>
      <c r="GUL3" s="14"/>
      <c r="GUM3" s="14"/>
      <c r="GUN3" s="14"/>
      <c r="GUO3" s="14"/>
      <c r="GUP3" s="14"/>
      <c r="GUQ3" s="14"/>
      <c r="GUR3" s="14"/>
      <c r="GUS3" s="14"/>
      <c r="GUT3" s="14"/>
      <c r="GUU3" s="14"/>
      <c r="GUV3" s="14"/>
      <c r="GUW3" s="14"/>
      <c r="GUX3" s="14"/>
      <c r="GUY3" s="14"/>
      <c r="GUZ3" s="14"/>
      <c r="GVA3" s="14"/>
      <c r="GVB3" s="14"/>
      <c r="GVC3" s="14"/>
      <c r="GVD3" s="14"/>
      <c r="GVE3" s="14"/>
      <c r="GVF3" s="14"/>
      <c r="GVG3" s="14"/>
      <c r="GVH3" s="14"/>
      <c r="GVI3" s="14"/>
      <c r="GVJ3" s="14"/>
      <c r="GVK3" s="14"/>
      <c r="GVL3" s="14"/>
      <c r="GVM3" s="14"/>
      <c r="GVN3" s="14"/>
      <c r="GVO3" s="14"/>
      <c r="GVP3" s="14"/>
      <c r="GVQ3" s="14"/>
      <c r="GVR3" s="14"/>
      <c r="GVS3" s="14"/>
      <c r="GVT3" s="14"/>
      <c r="GVU3" s="14"/>
      <c r="GVV3" s="14"/>
      <c r="GVW3" s="14"/>
      <c r="GVX3" s="14"/>
      <c r="GVY3" s="14"/>
      <c r="GVZ3" s="14"/>
      <c r="GWA3" s="14"/>
      <c r="GWB3" s="14"/>
      <c r="GWC3" s="14"/>
      <c r="GWD3" s="14"/>
      <c r="GWE3" s="14"/>
      <c r="GWF3" s="14"/>
      <c r="GWG3" s="14"/>
      <c r="GWH3" s="14"/>
      <c r="GWI3" s="14"/>
      <c r="GWJ3" s="14"/>
      <c r="GWK3" s="14"/>
      <c r="GWL3" s="14"/>
      <c r="GWM3" s="14"/>
      <c r="GWN3" s="14"/>
      <c r="GWO3" s="14"/>
      <c r="GWP3" s="14"/>
      <c r="GWQ3" s="14"/>
      <c r="GWR3" s="14"/>
      <c r="GWS3" s="14"/>
      <c r="GWT3" s="14"/>
      <c r="GWU3" s="14"/>
      <c r="GWV3" s="14"/>
      <c r="GWW3" s="14"/>
      <c r="GWX3" s="14"/>
      <c r="GWY3" s="14"/>
      <c r="GWZ3" s="14"/>
      <c r="GXA3" s="14"/>
      <c r="GXB3" s="14"/>
      <c r="GXC3" s="14"/>
      <c r="GXD3" s="14"/>
      <c r="GXE3" s="14"/>
      <c r="GXF3" s="14"/>
      <c r="GXG3" s="14"/>
      <c r="GXH3" s="14"/>
      <c r="GXI3" s="14"/>
      <c r="GXJ3" s="14"/>
      <c r="GXK3" s="14"/>
      <c r="GXL3" s="14"/>
      <c r="GXM3" s="14"/>
      <c r="GXN3" s="14"/>
      <c r="GXO3" s="14"/>
      <c r="GXP3" s="14"/>
      <c r="GXQ3" s="14"/>
      <c r="GXR3" s="14"/>
      <c r="GXS3" s="14"/>
      <c r="GXT3" s="14"/>
      <c r="GXU3" s="14"/>
      <c r="GXV3" s="14"/>
      <c r="GXW3" s="14"/>
      <c r="GXX3" s="14"/>
      <c r="GXY3" s="14"/>
      <c r="GXZ3" s="14"/>
      <c r="GYA3" s="14"/>
      <c r="GYB3" s="14"/>
      <c r="GYC3" s="14"/>
      <c r="GYD3" s="14"/>
      <c r="GYE3" s="14"/>
      <c r="GYF3" s="14"/>
      <c r="GYG3" s="14"/>
      <c r="GYH3" s="14"/>
      <c r="GYI3" s="14"/>
      <c r="GYJ3" s="14"/>
      <c r="GYK3" s="14"/>
      <c r="GYL3" s="14"/>
      <c r="GYM3" s="14"/>
      <c r="GYN3" s="14"/>
      <c r="GYO3" s="14"/>
      <c r="GYP3" s="14"/>
      <c r="GYQ3" s="14"/>
      <c r="GYR3" s="14"/>
      <c r="GYS3" s="14"/>
      <c r="GYT3" s="14"/>
      <c r="GYU3" s="14"/>
      <c r="GYV3" s="14"/>
      <c r="GYW3" s="14"/>
      <c r="GYX3" s="14"/>
      <c r="GYY3" s="14"/>
      <c r="GYZ3" s="14"/>
      <c r="GZA3" s="14"/>
      <c r="GZB3" s="14"/>
      <c r="GZC3" s="14"/>
      <c r="GZD3" s="14"/>
      <c r="GZE3" s="14"/>
      <c r="GZF3" s="14"/>
      <c r="GZG3" s="14"/>
      <c r="GZH3" s="14"/>
      <c r="GZI3" s="14"/>
      <c r="GZJ3" s="14"/>
      <c r="GZK3" s="14"/>
      <c r="GZL3" s="14"/>
      <c r="GZM3" s="14"/>
      <c r="GZN3" s="14"/>
      <c r="GZO3" s="14"/>
      <c r="GZP3" s="14"/>
      <c r="GZQ3" s="14"/>
      <c r="GZR3" s="14"/>
      <c r="GZS3" s="14"/>
      <c r="GZT3" s="14"/>
      <c r="GZU3" s="14"/>
      <c r="GZV3" s="14"/>
      <c r="GZW3" s="14"/>
      <c r="GZX3" s="14"/>
      <c r="GZY3" s="14"/>
      <c r="GZZ3" s="14"/>
      <c r="HAA3" s="14"/>
      <c r="HAB3" s="14"/>
      <c r="HAC3" s="14"/>
      <c r="HAD3" s="14"/>
      <c r="HAE3" s="14"/>
      <c r="HAF3" s="14"/>
      <c r="HAG3" s="14"/>
      <c r="HAH3" s="14"/>
      <c r="HAI3" s="14"/>
      <c r="HAJ3" s="14"/>
      <c r="HAK3" s="14"/>
      <c r="HAL3" s="14"/>
      <c r="HAM3" s="14"/>
      <c r="HAN3" s="14"/>
      <c r="HAO3" s="14"/>
      <c r="HAP3" s="14"/>
      <c r="HAQ3" s="14"/>
      <c r="HAR3" s="14"/>
      <c r="HAS3" s="14"/>
      <c r="HAT3" s="14"/>
      <c r="HAU3" s="14"/>
      <c r="HAV3" s="14"/>
      <c r="HAW3" s="14"/>
      <c r="HAX3" s="14"/>
      <c r="HAY3" s="14"/>
      <c r="HAZ3" s="14"/>
      <c r="HBA3" s="14"/>
      <c r="HBB3" s="14"/>
      <c r="HBC3" s="14"/>
      <c r="HBD3" s="14"/>
      <c r="HBE3" s="14"/>
      <c r="HBF3" s="14"/>
      <c r="HBG3" s="14"/>
      <c r="HBH3" s="14"/>
      <c r="HBI3" s="14"/>
      <c r="HBJ3" s="14"/>
      <c r="HBK3" s="14"/>
      <c r="HBL3" s="14"/>
      <c r="HBM3" s="14"/>
      <c r="HBN3" s="14"/>
      <c r="HBO3" s="14"/>
      <c r="HBP3" s="14"/>
      <c r="HBQ3" s="14"/>
      <c r="HBR3" s="14"/>
      <c r="HBS3" s="14"/>
      <c r="HBT3" s="14"/>
      <c r="HBU3" s="14"/>
      <c r="HBV3" s="14"/>
      <c r="HBW3" s="14"/>
      <c r="HBX3" s="14"/>
      <c r="HBY3" s="14"/>
      <c r="HBZ3" s="14"/>
      <c r="HCA3" s="14"/>
      <c r="HCB3" s="14"/>
      <c r="HCC3" s="14"/>
      <c r="HCD3" s="14"/>
      <c r="HCE3" s="14"/>
      <c r="HCF3" s="14"/>
      <c r="HCG3" s="14"/>
      <c r="HCH3" s="14"/>
      <c r="HCI3" s="14"/>
      <c r="HCJ3" s="14"/>
      <c r="HCK3" s="14"/>
      <c r="HCL3" s="14"/>
      <c r="HCM3" s="14"/>
      <c r="HCN3" s="14"/>
      <c r="HCO3" s="14"/>
      <c r="HCP3" s="14"/>
      <c r="HCQ3" s="14"/>
      <c r="HCR3" s="14"/>
      <c r="HCS3" s="14"/>
      <c r="HCT3" s="14"/>
      <c r="HCU3" s="14"/>
      <c r="HCV3" s="14"/>
      <c r="HCW3" s="14"/>
      <c r="HCX3" s="14"/>
      <c r="HCY3" s="14"/>
      <c r="HCZ3" s="14"/>
      <c r="HDA3" s="14"/>
      <c r="HDB3" s="14"/>
      <c r="HDC3" s="14"/>
      <c r="HDD3" s="14"/>
      <c r="HDE3" s="14"/>
      <c r="HDF3" s="14"/>
      <c r="HDG3" s="14"/>
      <c r="HDH3" s="14"/>
      <c r="HDI3" s="14"/>
      <c r="HDJ3" s="14"/>
      <c r="HDK3" s="14"/>
      <c r="HDL3" s="14"/>
      <c r="HDM3" s="14"/>
      <c r="HDN3" s="14"/>
      <c r="HDO3" s="14"/>
      <c r="HDP3" s="14"/>
      <c r="HDQ3" s="14"/>
      <c r="HDR3" s="14"/>
      <c r="HDS3" s="14"/>
      <c r="HDT3" s="14"/>
      <c r="HDU3" s="14"/>
      <c r="HDV3" s="14"/>
      <c r="HDW3" s="14"/>
      <c r="HDX3" s="14"/>
      <c r="HDY3" s="14"/>
      <c r="HDZ3" s="14"/>
      <c r="HEA3" s="14"/>
      <c r="HEB3" s="14"/>
      <c r="HEC3" s="14"/>
      <c r="HED3" s="14"/>
      <c r="HEE3" s="14"/>
      <c r="HEF3" s="14"/>
      <c r="HEG3" s="14"/>
      <c r="HEH3" s="14"/>
      <c r="HEI3" s="14"/>
      <c r="HEJ3" s="14"/>
      <c r="HEK3" s="14"/>
      <c r="HEL3" s="14"/>
      <c r="HEM3" s="14"/>
      <c r="HEN3" s="14"/>
      <c r="HEO3" s="14"/>
      <c r="HEP3" s="14"/>
      <c r="HEQ3" s="14"/>
      <c r="HER3" s="14"/>
      <c r="HES3" s="14"/>
      <c r="HET3" s="14"/>
      <c r="HEU3" s="14"/>
      <c r="HEV3" s="14"/>
      <c r="HEW3" s="14"/>
      <c r="HEX3" s="14"/>
      <c r="HEY3" s="14"/>
      <c r="HEZ3" s="14"/>
      <c r="HFA3" s="14"/>
      <c r="HFB3" s="14"/>
      <c r="HFC3" s="14"/>
      <c r="HFD3" s="14"/>
      <c r="HFE3" s="14"/>
      <c r="HFF3" s="14"/>
      <c r="HFG3" s="14"/>
      <c r="HFH3" s="14"/>
      <c r="HFI3" s="14"/>
      <c r="HFJ3" s="14"/>
      <c r="HFK3" s="14"/>
      <c r="HFL3" s="14"/>
      <c r="HFM3" s="14"/>
      <c r="HFN3" s="14"/>
      <c r="HFO3" s="14"/>
      <c r="HFP3" s="14"/>
      <c r="HFQ3" s="14"/>
      <c r="HFR3" s="14"/>
      <c r="HFS3" s="14"/>
      <c r="HFT3" s="14"/>
      <c r="HFU3" s="14"/>
      <c r="HFV3" s="14"/>
      <c r="HFW3" s="14"/>
      <c r="HFX3" s="14"/>
      <c r="HFY3" s="14"/>
      <c r="HFZ3" s="14"/>
      <c r="HGA3" s="14"/>
      <c r="HGB3" s="14"/>
      <c r="HGC3" s="14"/>
      <c r="HGD3" s="14"/>
      <c r="HGE3" s="14"/>
      <c r="HGF3" s="14"/>
      <c r="HGG3" s="14"/>
      <c r="HGH3" s="14"/>
      <c r="HGI3" s="14"/>
      <c r="HGJ3" s="14"/>
      <c r="HGK3" s="14"/>
      <c r="HGL3" s="14"/>
      <c r="HGM3" s="14"/>
      <c r="HGN3" s="14"/>
      <c r="HGO3" s="14"/>
      <c r="HGP3" s="14"/>
      <c r="HGQ3" s="14"/>
      <c r="HGR3" s="14"/>
      <c r="HGS3" s="14"/>
      <c r="HGT3" s="14"/>
      <c r="HGU3" s="14"/>
      <c r="HGV3" s="14"/>
      <c r="HGW3" s="14"/>
      <c r="HGX3" s="14"/>
      <c r="HGY3" s="14"/>
      <c r="HGZ3" s="14"/>
      <c r="HHA3" s="14"/>
      <c r="HHB3" s="14"/>
      <c r="HHC3" s="14"/>
      <c r="HHD3" s="14"/>
      <c r="HHE3" s="14"/>
      <c r="HHF3" s="14"/>
      <c r="HHG3" s="14"/>
      <c r="HHH3" s="14"/>
      <c r="HHI3" s="14"/>
      <c r="HHJ3" s="14"/>
      <c r="HHK3" s="14"/>
      <c r="HHL3" s="14"/>
      <c r="HHM3" s="14"/>
      <c r="HHN3" s="14"/>
      <c r="HHO3" s="14"/>
      <c r="HHP3" s="14"/>
      <c r="HHQ3" s="14"/>
      <c r="HHR3" s="14"/>
      <c r="HHS3" s="14"/>
      <c r="HHT3" s="14"/>
      <c r="HHU3" s="14"/>
      <c r="HHV3" s="14"/>
      <c r="HHW3" s="14"/>
      <c r="HHX3" s="14"/>
      <c r="HHY3" s="14"/>
      <c r="HHZ3" s="14"/>
      <c r="HIA3" s="14"/>
      <c r="HIB3" s="14"/>
      <c r="HIC3" s="14"/>
      <c r="HID3" s="14"/>
      <c r="HIE3" s="14"/>
      <c r="HIF3" s="14"/>
      <c r="HIG3" s="14"/>
      <c r="HIH3" s="14"/>
      <c r="HII3" s="14"/>
      <c r="HIJ3" s="14"/>
      <c r="HIK3" s="14"/>
      <c r="HIL3" s="14"/>
      <c r="HIM3" s="14"/>
      <c r="HIN3" s="14"/>
      <c r="HIO3" s="14"/>
      <c r="HIP3" s="14"/>
      <c r="HIQ3" s="14"/>
      <c r="HIR3" s="14"/>
      <c r="HIS3" s="14"/>
      <c r="HIT3" s="14"/>
      <c r="HIU3" s="14"/>
      <c r="HIV3" s="14"/>
      <c r="HIW3" s="14"/>
      <c r="HIX3" s="14"/>
      <c r="HIY3" s="14"/>
      <c r="HIZ3" s="14"/>
      <c r="HJA3" s="14"/>
      <c r="HJB3" s="14"/>
      <c r="HJC3" s="14"/>
      <c r="HJD3" s="14"/>
      <c r="HJE3" s="14"/>
      <c r="HJF3" s="14"/>
      <c r="HJG3" s="14"/>
      <c r="HJH3" s="14"/>
      <c r="HJI3" s="14"/>
      <c r="HJJ3" s="14"/>
      <c r="HJK3" s="14"/>
      <c r="HJL3" s="14"/>
      <c r="HJM3" s="14"/>
      <c r="HJN3" s="14"/>
      <c r="HJO3" s="14"/>
      <c r="HJP3" s="14"/>
      <c r="HJQ3" s="14"/>
      <c r="HJR3" s="14"/>
      <c r="HJS3" s="14"/>
      <c r="HJT3" s="14"/>
      <c r="HJU3" s="14"/>
      <c r="HJV3" s="14"/>
      <c r="HJW3" s="14"/>
      <c r="HJX3" s="14"/>
      <c r="HJY3" s="14"/>
      <c r="HJZ3" s="14"/>
      <c r="HKA3" s="14"/>
      <c r="HKB3" s="14"/>
      <c r="HKC3" s="14"/>
      <c r="HKD3" s="14"/>
      <c r="HKE3" s="14"/>
      <c r="HKF3" s="14"/>
      <c r="HKG3" s="14"/>
      <c r="HKH3" s="14"/>
      <c r="HKI3" s="14"/>
      <c r="HKJ3" s="14"/>
      <c r="HKK3" s="14"/>
      <c r="HKL3" s="14"/>
      <c r="HKM3" s="14"/>
      <c r="HKN3" s="14"/>
      <c r="HKO3" s="14"/>
      <c r="HKP3" s="14"/>
      <c r="HKQ3" s="14"/>
      <c r="HKR3" s="14"/>
      <c r="HKS3" s="14"/>
      <c r="HKT3" s="14"/>
      <c r="HKU3" s="14"/>
      <c r="HKV3" s="14"/>
      <c r="HKW3" s="14"/>
      <c r="HKX3" s="14"/>
      <c r="HKY3" s="14"/>
      <c r="HKZ3" s="14"/>
      <c r="HLA3" s="14"/>
      <c r="HLB3" s="14"/>
      <c r="HLC3" s="14"/>
      <c r="HLD3" s="14"/>
      <c r="HLE3" s="14"/>
      <c r="HLF3" s="14"/>
      <c r="HLG3" s="14"/>
      <c r="HLH3" s="14"/>
      <c r="HLI3" s="14"/>
      <c r="HLJ3" s="14"/>
      <c r="HLK3" s="14"/>
      <c r="HLL3" s="14"/>
      <c r="HLM3" s="14"/>
      <c r="HLN3" s="14"/>
      <c r="HLO3" s="14"/>
      <c r="HLP3" s="14"/>
      <c r="HLQ3" s="14"/>
      <c r="HLR3" s="14"/>
      <c r="HLS3" s="14"/>
      <c r="HLT3" s="14"/>
      <c r="HLU3" s="14"/>
      <c r="HLV3" s="14"/>
      <c r="HLW3" s="14"/>
      <c r="HLX3" s="14"/>
      <c r="HLY3" s="14"/>
      <c r="HLZ3" s="14"/>
      <c r="HMA3" s="14"/>
      <c r="HMB3" s="14"/>
      <c r="HMC3" s="14"/>
      <c r="HMD3" s="14"/>
      <c r="HME3" s="14"/>
      <c r="HMF3" s="14"/>
      <c r="HMG3" s="14"/>
      <c r="HMH3" s="14"/>
      <c r="HMI3" s="14"/>
      <c r="HMJ3" s="14"/>
      <c r="HMK3" s="14"/>
      <c r="HML3" s="14"/>
      <c r="HMM3" s="14"/>
      <c r="HMN3" s="14"/>
      <c r="HMO3" s="14"/>
      <c r="HMP3" s="14"/>
      <c r="HMQ3" s="14"/>
      <c r="HMR3" s="14"/>
      <c r="HMS3" s="14"/>
      <c r="HMT3" s="14"/>
      <c r="HMU3" s="14"/>
      <c r="HMV3" s="14"/>
      <c r="HMW3" s="14"/>
      <c r="HMX3" s="14"/>
      <c r="HMY3" s="14"/>
      <c r="HMZ3" s="14"/>
      <c r="HNA3" s="14"/>
      <c r="HNB3" s="14"/>
      <c r="HNC3" s="14"/>
      <c r="HND3" s="14"/>
      <c r="HNE3" s="14"/>
      <c r="HNF3" s="14"/>
      <c r="HNG3" s="14"/>
      <c r="HNH3" s="14"/>
      <c r="HNI3" s="14"/>
      <c r="HNJ3" s="14"/>
      <c r="HNK3" s="14"/>
      <c r="HNL3" s="14"/>
      <c r="HNM3" s="14"/>
      <c r="HNN3" s="14"/>
      <c r="HNO3" s="14"/>
      <c r="HNP3" s="14"/>
      <c r="HNQ3" s="14"/>
      <c r="HNR3" s="14"/>
      <c r="HNS3" s="14"/>
      <c r="HNT3" s="14"/>
      <c r="HNU3" s="14"/>
      <c r="HNV3" s="14"/>
      <c r="HNW3" s="14"/>
      <c r="HNX3" s="14"/>
      <c r="HNY3" s="14"/>
      <c r="HNZ3" s="14"/>
      <c r="HOA3" s="14"/>
      <c r="HOB3" s="14"/>
      <c r="HOC3" s="14"/>
      <c r="HOD3" s="14"/>
      <c r="HOE3" s="14"/>
      <c r="HOF3" s="14"/>
      <c r="HOG3" s="14"/>
      <c r="HOH3" s="14"/>
      <c r="HOI3" s="14"/>
      <c r="HOJ3" s="14"/>
      <c r="HOK3" s="14"/>
      <c r="HOL3" s="14"/>
      <c r="HOM3" s="14"/>
      <c r="HON3" s="14"/>
      <c r="HOO3" s="14"/>
      <c r="HOP3" s="14"/>
      <c r="HOQ3" s="14"/>
      <c r="HOR3" s="14"/>
      <c r="HOS3" s="14"/>
      <c r="HOT3" s="14"/>
      <c r="HOU3" s="14"/>
      <c r="HOV3" s="14"/>
      <c r="HOW3" s="14"/>
      <c r="HOX3" s="14"/>
      <c r="HOY3" s="14"/>
      <c r="HOZ3" s="14"/>
      <c r="HPA3" s="14"/>
      <c r="HPB3" s="14"/>
      <c r="HPC3" s="14"/>
      <c r="HPD3" s="14"/>
      <c r="HPE3" s="14"/>
      <c r="HPF3" s="14"/>
      <c r="HPG3" s="14"/>
      <c r="HPH3" s="14"/>
      <c r="HPI3" s="14"/>
      <c r="HPJ3" s="14"/>
      <c r="HPK3" s="14"/>
      <c r="HPL3" s="14"/>
      <c r="HPM3" s="14"/>
      <c r="HPN3" s="14"/>
      <c r="HPO3" s="14"/>
      <c r="HPP3" s="14"/>
      <c r="HPQ3" s="14"/>
      <c r="HPR3" s="14"/>
      <c r="HPS3" s="14"/>
      <c r="HPT3" s="14"/>
      <c r="HPU3" s="14"/>
      <c r="HPV3" s="14"/>
      <c r="HPW3" s="14"/>
      <c r="HPX3" s="14"/>
      <c r="HPY3" s="14"/>
      <c r="HPZ3" s="14"/>
      <c r="HQA3" s="14"/>
      <c r="HQB3" s="14"/>
      <c r="HQC3" s="14"/>
      <c r="HQD3" s="14"/>
      <c r="HQE3" s="14"/>
      <c r="HQF3" s="14"/>
      <c r="HQG3" s="14"/>
      <c r="HQH3" s="14"/>
      <c r="HQI3" s="14"/>
      <c r="HQJ3" s="14"/>
      <c r="HQK3" s="14"/>
      <c r="HQL3" s="14"/>
      <c r="HQM3" s="14"/>
      <c r="HQN3" s="14"/>
      <c r="HQO3" s="14"/>
      <c r="HQP3" s="14"/>
      <c r="HQQ3" s="14"/>
      <c r="HQR3" s="14"/>
      <c r="HQS3" s="14"/>
      <c r="HQT3" s="14"/>
      <c r="HQU3" s="14"/>
      <c r="HQV3" s="14"/>
      <c r="HQW3" s="14"/>
      <c r="HQX3" s="14"/>
      <c r="HQY3" s="14"/>
      <c r="HQZ3" s="14"/>
      <c r="HRA3" s="14"/>
      <c r="HRB3" s="14"/>
      <c r="HRC3" s="14"/>
      <c r="HRD3" s="14"/>
      <c r="HRE3" s="14"/>
      <c r="HRF3" s="14"/>
      <c r="HRG3" s="14"/>
      <c r="HRH3" s="14"/>
      <c r="HRI3" s="14"/>
      <c r="HRJ3" s="14"/>
      <c r="HRK3" s="14"/>
      <c r="HRL3" s="14"/>
      <c r="HRM3" s="14"/>
      <c r="HRN3" s="14"/>
      <c r="HRO3" s="14"/>
      <c r="HRP3" s="14"/>
      <c r="HRQ3" s="14"/>
      <c r="HRR3" s="14"/>
      <c r="HRS3" s="14"/>
      <c r="HRT3" s="14"/>
      <c r="HRU3" s="14"/>
      <c r="HRV3" s="14"/>
      <c r="HRW3" s="14"/>
      <c r="HRX3" s="14"/>
      <c r="HRY3" s="14"/>
      <c r="HRZ3" s="14"/>
      <c r="HSA3" s="14"/>
      <c r="HSB3" s="14"/>
      <c r="HSC3" s="14"/>
      <c r="HSD3" s="14"/>
      <c r="HSE3" s="14"/>
      <c r="HSF3" s="14"/>
      <c r="HSG3" s="14"/>
      <c r="HSH3" s="14"/>
      <c r="HSI3" s="14"/>
      <c r="HSJ3" s="14"/>
      <c r="HSK3" s="14"/>
      <c r="HSL3" s="14"/>
      <c r="HSM3" s="14"/>
      <c r="HSN3" s="14"/>
      <c r="HSO3" s="14"/>
      <c r="HSP3" s="14"/>
      <c r="HSQ3" s="14"/>
      <c r="HSR3" s="14"/>
      <c r="HSS3" s="14"/>
      <c r="HST3" s="14"/>
      <c r="HSU3" s="14"/>
      <c r="HSV3" s="14"/>
      <c r="HSW3" s="14"/>
      <c r="HSX3" s="14"/>
      <c r="HSY3" s="14"/>
      <c r="HSZ3" s="14"/>
      <c r="HTA3" s="14"/>
      <c r="HTB3" s="14"/>
      <c r="HTC3" s="14"/>
      <c r="HTD3" s="14"/>
      <c r="HTE3" s="14"/>
      <c r="HTF3" s="14"/>
      <c r="HTG3" s="14"/>
      <c r="HTH3" s="14"/>
      <c r="HTI3" s="14"/>
      <c r="HTJ3" s="14"/>
      <c r="HTK3" s="14"/>
      <c r="HTL3" s="14"/>
      <c r="HTM3" s="14"/>
      <c r="HTN3" s="14"/>
      <c r="HTO3" s="14"/>
      <c r="HTP3" s="14"/>
      <c r="HTQ3" s="14"/>
      <c r="HTR3" s="14"/>
      <c r="HTS3" s="14"/>
      <c r="HTT3" s="14"/>
      <c r="HTU3" s="14"/>
      <c r="HTV3" s="14"/>
      <c r="HTW3" s="14"/>
      <c r="HTX3" s="14"/>
      <c r="HTY3" s="14"/>
      <c r="HTZ3" s="14"/>
      <c r="HUA3" s="14"/>
      <c r="HUB3" s="14"/>
      <c r="HUC3" s="14"/>
      <c r="HUD3" s="14"/>
      <c r="HUE3" s="14"/>
      <c r="HUF3" s="14"/>
      <c r="HUG3" s="14"/>
      <c r="HUH3" s="14"/>
      <c r="HUI3" s="14"/>
      <c r="HUJ3" s="14"/>
      <c r="HUK3" s="14"/>
      <c r="HUL3" s="14"/>
      <c r="HUM3" s="14"/>
      <c r="HUN3" s="14"/>
      <c r="HUO3" s="14"/>
      <c r="HUP3" s="14"/>
      <c r="HUQ3" s="14"/>
      <c r="HUR3" s="14"/>
      <c r="HUS3" s="14"/>
      <c r="HUT3" s="14"/>
      <c r="HUU3" s="14"/>
      <c r="HUV3" s="14"/>
      <c r="HUW3" s="14"/>
      <c r="HUX3" s="14"/>
      <c r="HUY3" s="14"/>
      <c r="HUZ3" s="14"/>
      <c r="HVA3" s="14"/>
      <c r="HVB3" s="14"/>
      <c r="HVC3" s="14"/>
      <c r="HVD3" s="14"/>
      <c r="HVE3" s="14"/>
      <c r="HVF3" s="14"/>
      <c r="HVG3" s="14"/>
      <c r="HVH3" s="14"/>
      <c r="HVI3" s="14"/>
      <c r="HVJ3" s="14"/>
      <c r="HVK3" s="14"/>
      <c r="HVL3" s="14"/>
      <c r="HVM3" s="14"/>
      <c r="HVN3" s="14"/>
      <c r="HVO3" s="14"/>
      <c r="HVP3" s="14"/>
      <c r="HVQ3" s="14"/>
      <c r="HVR3" s="14"/>
      <c r="HVS3" s="14"/>
      <c r="HVT3" s="14"/>
      <c r="HVU3" s="14"/>
      <c r="HVV3" s="14"/>
      <c r="HVW3" s="14"/>
      <c r="HVX3" s="14"/>
      <c r="HVY3" s="14"/>
      <c r="HVZ3" s="14"/>
      <c r="HWA3" s="14"/>
      <c r="HWB3" s="14"/>
      <c r="HWC3" s="14"/>
      <c r="HWD3" s="14"/>
      <c r="HWE3" s="14"/>
      <c r="HWF3" s="14"/>
      <c r="HWG3" s="14"/>
      <c r="HWH3" s="14"/>
      <c r="HWI3" s="14"/>
      <c r="HWJ3" s="14"/>
      <c r="HWK3" s="14"/>
      <c r="HWL3" s="14"/>
      <c r="HWM3" s="14"/>
      <c r="HWN3" s="14"/>
      <c r="HWO3" s="14"/>
      <c r="HWP3" s="14"/>
      <c r="HWQ3" s="14"/>
      <c r="HWR3" s="14"/>
      <c r="HWS3" s="14"/>
      <c r="HWT3" s="14"/>
      <c r="HWU3" s="14"/>
      <c r="HWV3" s="14"/>
      <c r="HWW3" s="14"/>
      <c r="HWX3" s="14"/>
      <c r="HWY3" s="14"/>
      <c r="HWZ3" s="14"/>
      <c r="HXA3" s="14"/>
      <c r="HXB3" s="14"/>
      <c r="HXC3" s="14"/>
      <c r="HXD3" s="14"/>
      <c r="HXE3" s="14"/>
      <c r="HXF3" s="14"/>
      <c r="HXG3" s="14"/>
      <c r="HXH3" s="14"/>
      <c r="HXI3" s="14"/>
      <c r="HXJ3" s="14"/>
      <c r="HXK3" s="14"/>
      <c r="HXL3" s="14"/>
      <c r="HXM3" s="14"/>
      <c r="HXN3" s="14"/>
      <c r="HXO3" s="14"/>
      <c r="HXP3" s="14"/>
      <c r="HXQ3" s="14"/>
      <c r="HXR3" s="14"/>
      <c r="HXS3" s="14"/>
      <c r="HXT3" s="14"/>
      <c r="HXU3" s="14"/>
      <c r="HXV3" s="14"/>
      <c r="HXW3" s="14"/>
      <c r="HXX3" s="14"/>
      <c r="HXY3" s="14"/>
      <c r="HXZ3" s="14"/>
      <c r="HYA3" s="14"/>
      <c r="HYB3" s="14"/>
      <c r="HYC3" s="14"/>
      <c r="HYD3" s="14"/>
      <c r="HYE3" s="14"/>
      <c r="HYF3" s="14"/>
      <c r="HYG3" s="14"/>
      <c r="HYH3" s="14"/>
      <c r="HYI3" s="14"/>
      <c r="HYJ3" s="14"/>
      <c r="HYK3" s="14"/>
      <c r="HYL3" s="14"/>
      <c r="HYM3" s="14"/>
      <c r="HYN3" s="14"/>
      <c r="HYO3" s="14"/>
      <c r="HYP3" s="14"/>
      <c r="HYQ3" s="14"/>
      <c r="HYR3" s="14"/>
      <c r="HYS3" s="14"/>
      <c r="HYT3" s="14"/>
      <c r="HYU3" s="14"/>
      <c r="HYV3" s="14"/>
      <c r="HYW3" s="14"/>
      <c r="HYX3" s="14"/>
      <c r="HYY3" s="14"/>
      <c r="HYZ3" s="14"/>
      <c r="HZA3" s="14"/>
      <c r="HZB3" s="14"/>
      <c r="HZC3" s="14"/>
      <c r="HZD3" s="14"/>
      <c r="HZE3" s="14"/>
      <c r="HZF3" s="14"/>
      <c r="HZG3" s="14"/>
      <c r="HZH3" s="14"/>
      <c r="HZI3" s="14"/>
      <c r="HZJ3" s="14"/>
      <c r="HZK3" s="14"/>
      <c r="HZL3" s="14"/>
      <c r="HZM3" s="14"/>
      <c r="HZN3" s="14"/>
      <c r="HZO3" s="14"/>
      <c r="HZP3" s="14"/>
      <c r="HZQ3" s="14"/>
      <c r="HZR3" s="14"/>
      <c r="HZS3" s="14"/>
      <c r="HZT3" s="14"/>
      <c r="HZU3" s="14"/>
      <c r="HZV3" s="14"/>
      <c r="HZW3" s="14"/>
      <c r="HZX3" s="14"/>
      <c r="HZY3" s="14"/>
      <c r="HZZ3" s="14"/>
      <c r="IAA3" s="14"/>
      <c r="IAB3" s="14"/>
      <c r="IAC3" s="14"/>
      <c r="IAD3" s="14"/>
      <c r="IAE3" s="14"/>
      <c r="IAF3" s="14"/>
      <c r="IAG3" s="14"/>
      <c r="IAH3" s="14"/>
      <c r="IAI3" s="14"/>
      <c r="IAJ3" s="14"/>
      <c r="IAK3" s="14"/>
      <c r="IAL3" s="14"/>
      <c r="IAM3" s="14"/>
      <c r="IAN3" s="14"/>
      <c r="IAO3" s="14"/>
      <c r="IAP3" s="14"/>
      <c r="IAQ3" s="14"/>
      <c r="IAR3" s="14"/>
      <c r="IAS3" s="14"/>
      <c r="IAT3" s="14"/>
      <c r="IAU3" s="14"/>
      <c r="IAV3" s="14"/>
      <c r="IAW3" s="14"/>
      <c r="IAX3" s="14"/>
      <c r="IAY3" s="14"/>
      <c r="IAZ3" s="14"/>
      <c r="IBA3" s="14"/>
      <c r="IBB3" s="14"/>
      <c r="IBC3" s="14"/>
      <c r="IBD3" s="14"/>
      <c r="IBE3" s="14"/>
      <c r="IBF3" s="14"/>
      <c r="IBG3" s="14"/>
      <c r="IBH3" s="14"/>
      <c r="IBI3" s="14"/>
      <c r="IBJ3" s="14"/>
      <c r="IBK3" s="14"/>
      <c r="IBL3" s="14"/>
      <c r="IBM3" s="14"/>
      <c r="IBN3" s="14"/>
      <c r="IBO3" s="14"/>
      <c r="IBP3" s="14"/>
      <c r="IBQ3" s="14"/>
      <c r="IBR3" s="14"/>
      <c r="IBS3" s="14"/>
      <c r="IBT3" s="14"/>
      <c r="IBU3" s="14"/>
      <c r="IBV3" s="14"/>
      <c r="IBW3" s="14"/>
      <c r="IBX3" s="14"/>
      <c r="IBY3" s="14"/>
      <c r="IBZ3" s="14"/>
      <c r="ICA3" s="14"/>
      <c r="ICB3" s="14"/>
      <c r="ICC3" s="14"/>
      <c r="ICD3" s="14"/>
      <c r="ICE3" s="14"/>
      <c r="ICF3" s="14"/>
      <c r="ICG3" s="14"/>
      <c r="ICH3" s="14"/>
      <c r="ICI3" s="14"/>
      <c r="ICJ3" s="14"/>
      <c r="ICK3" s="14"/>
      <c r="ICL3" s="14"/>
      <c r="ICM3" s="14"/>
      <c r="ICN3" s="14"/>
      <c r="ICO3" s="14"/>
      <c r="ICP3" s="14"/>
      <c r="ICQ3" s="14"/>
      <c r="ICR3" s="14"/>
      <c r="ICS3" s="14"/>
      <c r="ICT3" s="14"/>
      <c r="ICU3" s="14"/>
      <c r="ICV3" s="14"/>
      <c r="ICW3" s="14"/>
      <c r="ICX3" s="14"/>
      <c r="ICY3" s="14"/>
      <c r="ICZ3" s="14"/>
      <c r="IDA3" s="14"/>
      <c r="IDB3" s="14"/>
      <c r="IDC3" s="14"/>
      <c r="IDD3" s="14"/>
      <c r="IDE3" s="14"/>
      <c r="IDF3" s="14"/>
      <c r="IDG3" s="14"/>
      <c r="IDH3" s="14"/>
      <c r="IDI3" s="14"/>
      <c r="IDJ3" s="14"/>
      <c r="IDK3" s="14"/>
      <c r="IDL3" s="14"/>
      <c r="IDM3" s="14"/>
      <c r="IDN3" s="14"/>
      <c r="IDO3" s="14"/>
      <c r="IDP3" s="14"/>
      <c r="IDQ3" s="14"/>
      <c r="IDR3" s="14"/>
      <c r="IDS3" s="14"/>
      <c r="IDT3" s="14"/>
      <c r="IDU3" s="14"/>
      <c r="IDV3" s="14"/>
      <c r="IDW3" s="14"/>
      <c r="IDX3" s="14"/>
      <c r="IDY3" s="14"/>
      <c r="IDZ3" s="14"/>
      <c r="IEA3" s="14"/>
      <c r="IEB3" s="14"/>
      <c r="IEC3" s="14"/>
      <c r="IED3" s="14"/>
      <c r="IEE3" s="14"/>
      <c r="IEF3" s="14"/>
      <c r="IEG3" s="14"/>
      <c r="IEH3" s="14"/>
      <c r="IEI3" s="14"/>
      <c r="IEJ3" s="14"/>
      <c r="IEK3" s="14"/>
      <c r="IEL3" s="14"/>
      <c r="IEM3" s="14"/>
      <c r="IEN3" s="14"/>
      <c r="IEO3" s="14"/>
      <c r="IEP3" s="14"/>
      <c r="IEQ3" s="14"/>
      <c r="IER3" s="14"/>
      <c r="IES3" s="14"/>
      <c r="IET3" s="14"/>
      <c r="IEU3" s="14"/>
      <c r="IEV3" s="14"/>
      <c r="IEW3" s="14"/>
      <c r="IEX3" s="14"/>
      <c r="IEY3" s="14"/>
      <c r="IEZ3" s="14"/>
      <c r="IFA3" s="14"/>
      <c r="IFB3" s="14"/>
      <c r="IFC3" s="14"/>
      <c r="IFD3" s="14"/>
      <c r="IFE3" s="14"/>
      <c r="IFF3" s="14"/>
      <c r="IFG3" s="14"/>
      <c r="IFH3" s="14"/>
      <c r="IFI3" s="14"/>
      <c r="IFJ3" s="14"/>
      <c r="IFK3" s="14"/>
      <c r="IFL3" s="14"/>
      <c r="IFM3" s="14"/>
      <c r="IFN3" s="14"/>
      <c r="IFO3" s="14"/>
      <c r="IFP3" s="14"/>
      <c r="IFQ3" s="14"/>
      <c r="IFR3" s="14"/>
      <c r="IFS3" s="14"/>
      <c r="IFT3" s="14"/>
      <c r="IFU3" s="14"/>
      <c r="IFV3" s="14"/>
      <c r="IFW3" s="14"/>
      <c r="IFX3" s="14"/>
      <c r="IFY3" s="14"/>
      <c r="IFZ3" s="14"/>
      <c r="IGA3" s="14"/>
      <c r="IGB3" s="14"/>
      <c r="IGC3" s="14"/>
      <c r="IGD3" s="14"/>
      <c r="IGE3" s="14"/>
      <c r="IGF3" s="14"/>
      <c r="IGG3" s="14"/>
      <c r="IGH3" s="14"/>
      <c r="IGI3" s="14"/>
      <c r="IGJ3" s="14"/>
      <c r="IGK3" s="14"/>
      <c r="IGL3" s="14"/>
      <c r="IGM3" s="14"/>
      <c r="IGN3" s="14"/>
      <c r="IGO3" s="14"/>
      <c r="IGP3" s="14"/>
      <c r="IGQ3" s="14"/>
      <c r="IGR3" s="14"/>
      <c r="IGS3" s="14"/>
      <c r="IGT3" s="14"/>
      <c r="IGU3" s="14"/>
      <c r="IGV3" s="14"/>
      <c r="IGW3" s="14"/>
      <c r="IGX3" s="14"/>
      <c r="IGY3" s="14"/>
      <c r="IGZ3" s="14"/>
      <c r="IHA3" s="14"/>
      <c r="IHB3" s="14"/>
      <c r="IHC3" s="14"/>
      <c r="IHD3" s="14"/>
      <c r="IHE3" s="14"/>
      <c r="IHF3" s="14"/>
      <c r="IHG3" s="14"/>
      <c r="IHH3" s="14"/>
      <c r="IHI3" s="14"/>
      <c r="IHJ3" s="14"/>
      <c r="IHK3" s="14"/>
      <c r="IHL3" s="14"/>
      <c r="IHM3" s="14"/>
      <c r="IHN3" s="14"/>
      <c r="IHO3" s="14"/>
      <c r="IHP3" s="14"/>
      <c r="IHQ3" s="14"/>
      <c r="IHR3" s="14"/>
      <c r="IHS3" s="14"/>
      <c r="IHT3" s="14"/>
      <c r="IHU3" s="14"/>
      <c r="IHV3" s="14"/>
      <c r="IHW3" s="14"/>
      <c r="IHX3" s="14"/>
      <c r="IHY3" s="14"/>
      <c r="IHZ3" s="14"/>
      <c r="IIA3" s="14"/>
      <c r="IIB3" s="14"/>
      <c r="IIC3" s="14"/>
      <c r="IID3" s="14"/>
      <c r="IIE3" s="14"/>
      <c r="IIF3" s="14"/>
      <c r="IIG3" s="14"/>
      <c r="IIH3" s="14"/>
      <c r="III3" s="14"/>
      <c r="IIJ3" s="14"/>
      <c r="IIK3" s="14"/>
      <c r="IIL3" s="14"/>
      <c r="IIM3" s="14"/>
      <c r="IIN3" s="14"/>
      <c r="IIO3" s="14"/>
      <c r="IIP3" s="14"/>
      <c r="IIQ3" s="14"/>
      <c r="IIR3" s="14"/>
      <c r="IIS3" s="14"/>
      <c r="IIT3" s="14"/>
      <c r="IIU3" s="14"/>
      <c r="IIV3" s="14"/>
      <c r="IIW3" s="14"/>
      <c r="IIX3" s="14"/>
      <c r="IIY3" s="14"/>
      <c r="IIZ3" s="14"/>
      <c r="IJA3" s="14"/>
      <c r="IJB3" s="14"/>
      <c r="IJC3" s="14"/>
      <c r="IJD3" s="14"/>
      <c r="IJE3" s="14"/>
      <c r="IJF3" s="14"/>
      <c r="IJG3" s="14"/>
      <c r="IJH3" s="14"/>
      <c r="IJI3" s="14"/>
      <c r="IJJ3" s="14"/>
      <c r="IJK3" s="14"/>
      <c r="IJL3" s="14"/>
      <c r="IJM3" s="14"/>
      <c r="IJN3" s="14"/>
      <c r="IJO3" s="14"/>
      <c r="IJP3" s="14"/>
      <c r="IJQ3" s="14"/>
      <c r="IJR3" s="14"/>
      <c r="IJS3" s="14"/>
      <c r="IJT3" s="14"/>
      <c r="IJU3" s="14"/>
      <c r="IJV3" s="14"/>
      <c r="IJW3" s="14"/>
      <c r="IJX3" s="14"/>
      <c r="IJY3" s="14"/>
      <c r="IJZ3" s="14"/>
      <c r="IKA3" s="14"/>
      <c r="IKB3" s="14"/>
      <c r="IKC3" s="14"/>
      <c r="IKD3" s="14"/>
      <c r="IKE3" s="14"/>
      <c r="IKF3" s="14"/>
      <c r="IKG3" s="14"/>
      <c r="IKH3" s="14"/>
      <c r="IKI3" s="14"/>
      <c r="IKJ3" s="14"/>
      <c r="IKK3" s="14"/>
      <c r="IKL3" s="14"/>
      <c r="IKM3" s="14"/>
      <c r="IKN3" s="14"/>
      <c r="IKO3" s="14"/>
      <c r="IKP3" s="14"/>
      <c r="IKQ3" s="14"/>
      <c r="IKR3" s="14"/>
      <c r="IKS3" s="14"/>
      <c r="IKT3" s="14"/>
      <c r="IKU3" s="14"/>
      <c r="IKV3" s="14"/>
      <c r="IKW3" s="14"/>
      <c r="IKX3" s="14"/>
      <c r="IKY3" s="14"/>
      <c r="IKZ3" s="14"/>
      <c r="ILA3" s="14"/>
      <c r="ILB3" s="14"/>
      <c r="ILC3" s="14"/>
      <c r="ILD3" s="14"/>
      <c r="ILE3" s="14"/>
      <c r="ILF3" s="14"/>
      <c r="ILG3" s="14"/>
      <c r="ILH3" s="14"/>
      <c r="ILI3" s="14"/>
      <c r="ILJ3" s="14"/>
      <c r="ILK3" s="14"/>
      <c r="ILL3" s="14"/>
      <c r="ILM3" s="14"/>
      <c r="ILN3" s="14"/>
      <c r="ILO3" s="14"/>
      <c r="ILP3" s="14"/>
      <c r="ILQ3" s="14"/>
      <c r="ILR3" s="14"/>
      <c r="ILS3" s="14"/>
      <c r="ILT3" s="14"/>
      <c r="ILU3" s="14"/>
      <c r="ILV3" s="14"/>
      <c r="ILW3" s="14"/>
      <c r="ILX3" s="14"/>
      <c r="ILY3" s="14"/>
      <c r="ILZ3" s="14"/>
      <c r="IMA3" s="14"/>
      <c r="IMB3" s="14"/>
      <c r="IMC3" s="14"/>
      <c r="IMD3" s="14"/>
      <c r="IME3" s="14"/>
      <c r="IMF3" s="14"/>
      <c r="IMG3" s="14"/>
      <c r="IMH3" s="14"/>
      <c r="IMI3" s="14"/>
      <c r="IMJ3" s="14"/>
      <c r="IMK3" s="14"/>
      <c r="IML3" s="14"/>
      <c r="IMM3" s="14"/>
      <c r="IMN3" s="14"/>
      <c r="IMO3" s="14"/>
      <c r="IMP3" s="14"/>
      <c r="IMQ3" s="14"/>
      <c r="IMR3" s="14"/>
      <c r="IMS3" s="14"/>
      <c r="IMT3" s="14"/>
      <c r="IMU3" s="14"/>
      <c r="IMV3" s="14"/>
      <c r="IMW3" s="14"/>
      <c r="IMX3" s="14"/>
      <c r="IMY3" s="14"/>
      <c r="IMZ3" s="14"/>
      <c r="INA3" s="14"/>
      <c r="INB3" s="14"/>
      <c r="INC3" s="14"/>
      <c r="IND3" s="14"/>
      <c r="INE3" s="14"/>
      <c r="INF3" s="14"/>
      <c r="ING3" s="14"/>
      <c r="INH3" s="14"/>
      <c r="INI3" s="14"/>
      <c r="INJ3" s="14"/>
      <c r="INK3" s="14"/>
      <c r="INL3" s="14"/>
      <c r="INM3" s="14"/>
      <c r="INN3" s="14"/>
      <c r="INO3" s="14"/>
      <c r="INP3" s="14"/>
      <c r="INQ3" s="14"/>
      <c r="INR3" s="14"/>
      <c r="INS3" s="14"/>
      <c r="INT3" s="14"/>
      <c r="INU3" s="14"/>
      <c r="INV3" s="14"/>
      <c r="INW3" s="14"/>
      <c r="INX3" s="14"/>
      <c r="INY3" s="14"/>
      <c r="INZ3" s="14"/>
      <c r="IOA3" s="14"/>
      <c r="IOB3" s="14"/>
      <c r="IOC3" s="14"/>
      <c r="IOD3" s="14"/>
      <c r="IOE3" s="14"/>
      <c r="IOF3" s="14"/>
      <c r="IOG3" s="14"/>
      <c r="IOH3" s="14"/>
      <c r="IOI3" s="14"/>
      <c r="IOJ3" s="14"/>
      <c r="IOK3" s="14"/>
      <c r="IOL3" s="14"/>
      <c r="IOM3" s="14"/>
      <c r="ION3" s="14"/>
      <c r="IOO3" s="14"/>
      <c r="IOP3" s="14"/>
      <c r="IOQ3" s="14"/>
      <c r="IOR3" s="14"/>
      <c r="IOS3" s="14"/>
      <c r="IOT3" s="14"/>
      <c r="IOU3" s="14"/>
      <c r="IOV3" s="14"/>
      <c r="IOW3" s="14"/>
      <c r="IOX3" s="14"/>
      <c r="IOY3" s="14"/>
      <c r="IOZ3" s="14"/>
      <c r="IPA3" s="14"/>
      <c r="IPB3" s="14"/>
      <c r="IPC3" s="14"/>
      <c r="IPD3" s="14"/>
      <c r="IPE3" s="14"/>
      <c r="IPF3" s="14"/>
      <c r="IPG3" s="14"/>
      <c r="IPH3" s="14"/>
      <c r="IPI3" s="14"/>
      <c r="IPJ3" s="14"/>
      <c r="IPK3" s="14"/>
      <c r="IPL3" s="14"/>
      <c r="IPM3" s="14"/>
      <c r="IPN3" s="14"/>
      <c r="IPO3" s="14"/>
      <c r="IPP3" s="14"/>
      <c r="IPQ3" s="14"/>
      <c r="IPR3" s="14"/>
      <c r="IPS3" s="14"/>
      <c r="IPT3" s="14"/>
      <c r="IPU3" s="14"/>
      <c r="IPV3" s="14"/>
      <c r="IPW3" s="14"/>
      <c r="IPX3" s="14"/>
      <c r="IPY3" s="14"/>
      <c r="IPZ3" s="14"/>
      <c r="IQA3" s="14"/>
      <c r="IQB3" s="14"/>
      <c r="IQC3" s="14"/>
      <c r="IQD3" s="14"/>
      <c r="IQE3" s="14"/>
      <c r="IQF3" s="14"/>
      <c r="IQG3" s="14"/>
      <c r="IQH3" s="14"/>
      <c r="IQI3" s="14"/>
      <c r="IQJ3" s="14"/>
      <c r="IQK3" s="14"/>
      <c r="IQL3" s="14"/>
      <c r="IQM3" s="14"/>
      <c r="IQN3" s="14"/>
      <c r="IQO3" s="14"/>
      <c r="IQP3" s="14"/>
      <c r="IQQ3" s="14"/>
      <c r="IQR3" s="14"/>
      <c r="IQS3" s="14"/>
      <c r="IQT3" s="14"/>
      <c r="IQU3" s="14"/>
      <c r="IQV3" s="14"/>
      <c r="IQW3" s="14"/>
      <c r="IQX3" s="14"/>
      <c r="IQY3" s="14"/>
      <c r="IQZ3" s="14"/>
      <c r="IRA3" s="14"/>
      <c r="IRB3" s="14"/>
      <c r="IRC3" s="14"/>
      <c r="IRD3" s="14"/>
      <c r="IRE3" s="14"/>
      <c r="IRF3" s="14"/>
      <c r="IRG3" s="14"/>
      <c r="IRH3" s="14"/>
      <c r="IRI3" s="14"/>
      <c r="IRJ3" s="14"/>
      <c r="IRK3" s="14"/>
      <c r="IRL3" s="14"/>
      <c r="IRM3" s="14"/>
      <c r="IRN3" s="14"/>
      <c r="IRO3" s="14"/>
      <c r="IRP3" s="14"/>
      <c r="IRQ3" s="14"/>
      <c r="IRR3" s="14"/>
      <c r="IRS3" s="14"/>
      <c r="IRT3" s="14"/>
      <c r="IRU3" s="14"/>
      <c r="IRV3" s="14"/>
      <c r="IRW3" s="14"/>
      <c r="IRX3" s="14"/>
      <c r="IRY3" s="14"/>
      <c r="IRZ3" s="14"/>
      <c r="ISA3" s="14"/>
      <c r="ISB3" s="14"/>
      <c r="ISC3" s="14"/>
      <c r="ISD3" s="14"/>
      <c r="ISE3" s="14"/>
      <c r="ISF3" s="14"/>
      <c r="ISG3" s="14"/>
      <c r="ISH3" s="14"/>
      <c r="ISI3" s="14"/>
      <c r="ISJ3" s="14"/>
      <c r="ISK3" s="14"/>
      <c r="ISL3" s="14"/>
      <c r="ISM3" s="14"/>
      <c r="ISN3" s="14"/>
      <c r="ISO3" s="14"/>
      <c r="ISP3" s="14"/>
      <c r="ISQ3" s="14"/>
      <c r="ISR3" s="14"/>
      <c r="ISS3" s="14"/>
      <c r="IST3" s="14"/>
      <c r="ISU3" s="14"/>
      <c r="ISV3" s="14"/>
      <c r="ISW3" s="14"/>
      <c r="ISX3" s="14"/>
      <c r="ISY3" s="14"/>
      <c r="ISZ3" s="14"/>
      <c r="ITA3" s="14"/>
      <c r="ITB3" s="14"/>
      <c r="ITC3" s="14"/>
      <c r="ITD3" s="14"/>
      <c r="ITE3" s="14"/>
      <c r="ITF3" s="14"/>
      <c r="ITG3" s="14"/>
      <c r="ITH3" s="14"/>
      <c r="ITI3" s="14"/>
      <c r="ITJ3" s="14"/>
      <c r="ITK3" s="14"/>
      <c r="ITL3" s="14"/>
      <c r="ITM3" s="14"/>
      <c r="ITN3" s="14"/>
      <c r="ITO3" s="14"/>
      <c r="ITP3" s="14"/>
      <c r="ITQ3" s="14"/>
      <c r="ITR3" s="14"/>
      <c r="ITS3" s="14"/>
      <c r="ITT3" s="14"/>
      <c r="ITU3" s="14"/>
      <c r="ITV3" s="14"/>
      <c r="ITW3" s="14"/>
      <c r="ITX3" s="14"/>
      <c r="ITY3" s="14"/>
      <c r="ITZ3" s="14"/>
      <c r="IUA3" s="14"/>
      <c r="IUB3" s="14"/>
      <c r="IUC3" s="14"/>
      <c r="IUD3" s="14"/>
      <c r="IUE3" s="14"/>
      <c r="IUF3" s="14"/>
      <c r="IUG3" s="14"/>
      <c r="IUH3" s="14"/>
      <c r="IUI3" s="14"/>
      <c r="IUJ3" s="14"/>
      <c r="IUK3" s="14"/>
      <c r="IUL3" s="14"/>
      <c r="IUM3" s="14"/>
      <c r="IUN3" s="14"/>
      <c r="IUO3" s="14"/>
      <c r="IUP3" s="14"/>
      <c r="IUQ3" s="14"/>
      <c r="IUR3" s="14"/>
      <c r="IUS3" s="14"/>
      <c r="IUT3" s="14"/>
      <c r="IUU3" s="14"/>
      <c r="IUV3" s="14"/>
      <c r="IUW3" s="14"/>
      <c r="IUX3" s="14"/>
      <c r="IUY3" s="14"/>
      <c r="IUZ3" s="14"/>
      <c r="IVA3" s="14"/>
      <c r="IVB3" s="14"/>
      <c r="IVC3" s="14"/>
      <c r="IVD3" s="14"/>
      <c r="IVE3" s="14"/>
      <c r="IVF3" s="14"/>
      <c r="IVG3" s="14"/>
      <c r="IVH3" s="14"/>
      <c r="IVI3" s="14"/>
      <c r="IVJ3" s="14"/>
      <c r="IVK3" s="14"/>
      <c r="IVL3" s="14"/>
      <c r="IVM3" s="14"/>
      <c r="IVN3" s="14"/>
      <c r="IVO3" s="14"/>
      <c r="IVP3" s="14"/>
      <c r="IVQ3" s="14"/>
      <c r="IVR3" s="14"/>
      <c r="IVS3" s="14"/>
      <c r="IVT3" s="14"/>
      <c r="IVU3" s="14"/>
      <c r="IVV3" s="14"/>
      <c r="IVW3" s="14"/>
      <c r="IVX3" s="14"/>
      <c r="IVY3" s="14"/>
      <c r="IVZ3" s="14"/>
      <c r="IWA3" s="14"/>
      <c r="IWB3" s="14"/>
      <c r="IWC3" s="14"/>
      <c r="IWD3" s="14"/>
      <c r="IWE3" s="14"/>
      <c r="IWF3" s="14"/>
      <c r="IWG3" s="14"/>
      <c r="IWH3" s="14"/>
      <c r="IWI3" s="14"/>
      <c r="IWJ3" s="14"/>
      <c r="IWK3" s="14"/>
      <c r="IWL3" s="14"/>
      <c r="IWM3" s="14"/>
      <c r="IWN3" s="14"/>
      <c r="IWO3" s="14"/>
      <c r="IWP3" s="14"/>
      <c r="IWQ3" s="14"/>
      <c r="IWR3" s="14"/>
      <c r="IWS3" s="14"/>
      <c r="IWT3" s="14"/>
      <c r="IWU3" s="14"/>
      <c r="IWV3" s="14"/>
      <c r="IWW3" s="14"/>
      <c r="IWX3" s="14"/>
      <c r="IWY3" s="14"/>
      <c r="IWZ3" s="14"/>
      <c r="IXA3" s="14"/>
      <c r="IXB3" s="14"/>
      <c r="IXC3" s="14"/>
      <c r="IXD3" s="14"/>
      <c r="IXE3" s="14"/>
      <c r="IXF3" s="14"/>
      <c r="IXG3" s="14"/>
      <c r="IXH3" s="14"/>
      <c r="IXI3" s="14"/>
      <c r="IXJ3" s="14"/>
      <c r="IXK3" s="14"/>
      <c r="IXL3" s="14"/>
      <c r="IXM3" s="14"/>
      <c r="IXN3" s="14"/>
      <c r="IXO3" s="14"/>
      <c r="IXP3" s="14"/>
      <c r="IXQ3" s="14"/>
      <c r="IXR3" s="14"/>
      <c r="IXS3" s="14"/>
      <c r="IXT3" s="14"/>
      <c r="IXU3" s="14"/>
      <c r="IXV3" s="14"/>
      <c r="IXW3" s="14"/>
      <c r="IXX3" s="14"/>
      <c r="IXY3" s="14"/>
      <c r="IXZ3" s="14"/>
      <c r="IYA3" s="14"/>
      <c r="IYB3" s="14"/>
      <c r="IYC3" s="14"/>
      <c r="IYD3" s="14"/>
      <c r="IYE3" s="14"/>
      <c r="IYF3" s="14"/>
      <c r="IYG3" s="14"/>
      <c r="IYH3" s="14"/>
      <c r="IYI3" s="14"/>
      <c r="IYJ3" s="14"/>
      <c r="IYK3" s="14"/>
      <c r="IYL3" s="14"/>
      <c r="IYM3" s="14"/>
      <c r="IYN3" s="14"/>
      <c r="IYO3" s="14"/>
      <c r="IYP3" s="14"/>
      <c r="IYQ3" s="14"/>
      <c r="IYR3" s="14"/>
      <c r="IYS3" s="14"/>
      <c r="IYT3" s="14"/>
      <c r="IYU3" s="14"/>
      <c r="IYV3" s="14"/>
      <c r="IYW3" s="14"/>
      <c r="IYX3" s="14"/>
      <c r="IYY3" s="14"/>
      <c r="IYZ3" s="14"/>
      <c r="IZA3" s="14"/>
      <c r="IZB3" s="14"/>
      <c r="IZC3" s="14"/>
      <c r="IZD3" s="14"/>
      <c r="IZE3" s="14"/>
      <c r="IZF3" s="14"/>
      <c r="IZG3" s="14"/>
      <c r="IZH3" s="14"/>
      <c r="IZI3" s="14"/>
      <c r="IZJ3" s="14"/>
      <c r="IZK3" s="14"/>
      <c r="IZL3" s="14"/>
      <c r="IZM3" s="14"/>
      <c r="IZN3" s="14"/>
      <c r="IZO3" s="14"/>
      <c r="IZP3" s="14"/>
      <c r="IZQ3" s="14"/>
      <c r="IZR3" s="14"/>
      <c r="IZS3" s="14"/>
      <c r="IZT3" s="14"/>
      <c r="IZU3" s="14"/>
      <c r="IZV3" s="14"/>
      <c r="IZW3" s="14"/>
      <c r="IZX3" s="14"/>
      <c r="IZY3" s="14"/>
      <c r="IZZ3" s="14"/>
      <c r="JAA3" s="14"/>
      <c r="JAB3" s="14"/>
      <c r="JAC3" s="14"/>
      <c r="JAD3" s="14"/>
      <c r="JAE3" s="14"/>
      <c r="JAF3" s="14"/>
      <c r="JAG3" s="14"/>
      <c r="JAH3" s="14"/>
      <c r="JAI3" s="14"/>
      <c r="JAJ3" s="14"/>
      <c r="JAK3" s="14"/>
      <c r="JAL3" s="14"/>
      <c r="JAM3" s="14"/>
      <c r="JAN3" s="14"/>
      <c r="JAO3" s="14"/>
      <c r="JAP3" s="14"/>
      <c r="JAQ3" s="14"/>
      <c r="JAR3" s="14"/>
      <c r="JAS3" s="14"/>
      <c r="JAT3" s="14"/>
      <c r="JAU3" s="14"/>
      <c r="JAV3" s="14"/>
      <c r="JAW3" s="14"/>
      <c r="JAX3" s="14"/>
      <c r="JAY3" s="14"/>
      <c r="JAZ3" s="14"/>
      <c r="JBA3" s="14"/>
      <c r="JBB3" s="14"/>
      <c r="JBC3" s="14"/>
      <c r="JBD3" s="14"/>
      <c r="JBE3" s="14"/>
      <c r="JBF3" s="14"/>
      <c r="JBG3" s="14"/>
      <c r="JBH3" s="14"/>
      <c r="JBI3" s="14"/>
      <c r="JBJ3" s="14"/>
      <c r="JBK3" s="14"/>
      <c r="JBL3" s="14"/>
      <c r="JBM3" s="14"/>
      <c r="JBN3" s="14"/>
      <c r="JBO3" s="14"/>
      <c r="JBP3" s="14"/>
      <c r="JBQ3" s="14"/>
      <c r="JBR3" s="14"/>
      <c r="JBS3" s="14"/>
      <c r="JBT3" s="14"/>
      <c r="JBU3" s="14"/>
      <c r="JBV3" s="14"/>
      <c r="JBW3" s="14"/>
      <c r="JBX3" s="14"/>
      <c r="JBY3" s="14"/>
      <c r="JBZ3" s="14"/>
      <c r="JCA3" s="14"/>
      <c r="JCB3" s="14"/>
      <c r="JCC3" s="14"/>
      <c r="JCD3" s="14"/>
      <c r="JCE3" s="14"/>
      <c r="JCF3" s="14"/>
      <c r="JCG3" s="14"/>
      <c r="JCH3" s="14"/>
      <c r="JCI3" s="14"/>
      <c r="JCJ3" s="14"/>
      <c r="JCK3" s="14"/>
      <c r="JCL3" s="14"/>
      <c r="JCM3" s="14"/>
      <c r="JCN3" s="14"/>
      <c r="JCO3" s="14"/>
      <c r="JCP3" s="14"/>
      <c r="JCQ3" s="14"/>
      <c r="JCR3" s="14"/>
      <c r="JCS3" s="14"/>
      <c r="JCT3" s="14"/>
      <c r="JCU3" s="14"/>
      <c r="JCV3" s="14"/>
      <c r="JCW3" s="14"/>
      <c r="JCX3" s="14"/>
      <c r="JCY3" s="14"/>
      <c r="JCZ3" s="14"/>
      <c r="JDA3" s="14"/>
      <c r="JDB3" s="14"/>
      <c r="JDC3" s="14"/>
      <c r="JDD3" s="14"/>
      <c r="JDE3" s="14"/>
      <c r="JDF3" s="14"/>
      <c r="JDG3" s="14"/>
      <c r="JDH3" s="14"/>
      <c r="JDI3" s="14"/>
      <c r="JDJ3" s="14"/>
      <c r="JDK3" s="14"/>
      <c r="JDL3" s="14"/>
      <c r="JDM3" s="14"/>
      <c r="JDN3" s="14"/>
      <c r="JDO3" s="14"/>
      <c r="JDP3" s="14"/>
      <c r="JDQ3" s="14"/>
      <c r="JDR3" s="14"/>
      <c r="JDS3" s="14"/>
      <c r="JDT3" s="14"/>
      <c r="JDU3" s="14"/>
      <c r="JDV3" s="14"/>
      <c r="JDW3" s="14"/>
      <c r="JDX3" s="14"/>
      <c r="JDY3" s="14"/>
      <c r="JDZ3" s="14"/>
      <c r="JEA3" s="14"/>
      <c r="JEB3" s="14"/>
      <c r="JEC3" s="14"/>
      <c r="JED3" s="14"/>
      <c r="JEE3" s="14"/>
      <c r="JEF3" s="14"/>
      <c r="JEG3" s="14"/>
      <c r="JEH3" s="14"/>
      <c r="JEI3" s="14"/>
      <c r="JEJ3" s="14"/>
      <c r="JEK3" s="14"/>
      <c r="JEL3" s="14"/>
      <c r="JEM3" s="14"/>
      <c r="JEN3" s="14"/>
      <c r="JEO3" s="14"/>
      <c r="JEP3" s="14"/>
      <c r="JEQ3" s="14"/>
      <c r="JER3" s="14"/>
      <c r="JES3" s="14"/>
      <c r="JET3" s="14"/>
      <c r="JEU3" s="14"/>
      <c r="JEV3" s="14"/>
      <c r="JEW3" s="14"/>
      <c r="JEX3" s="14"/>
      <c r="JEY3" s="14"/>
      <c r="JEZ3" s="14"/>
      <c r="JFA3" s="14"/>
      <c r="JFB3" s="14"/>
      <c r="JFC3" s="14"/>
      <c r="JFD3" s="14"/>
      <c r="JFE3" s="14"/>
      <c r="JFF3" s="14"/>
      <c r="JFG3" s="14"/>
      <c r="JFH3" s="14"/>
      <c r="JFI3" s="14"/>
      <c r="JFJ3" s="14"/>
      <c r="JFK3" s="14"/>
      <c r="JFL3" s="14"/>
      <c r="JFM3" s="14"/>
      <c r="JFN3" s="14"/>
      <c r="JFO3" s="14"/>
      <c r="JFP3" s="14"/>
      <c r="JFQ3" s="14"/>
      <c r="JFR3" s="14"/>
      <c r="JFS3" s="14"/>
      <c r="JFT3" s="14"/>
      <c r="JFU3" s="14"/>
      <c r="JFV3" s="14"/>
      <c r="JFW3" s="14"/>
      <c r="JFX3" s="14"/>
      <c r="JFY3" s="14"/>
      <c r="JFZ3" s="14"/>
      <c r="JGA3" s="14"/>
      <c r="JGB3" s="14"/>
      <c r="JGC3" s="14"/>
      <c r="JGD3" s="14"/>
      <c r="JGE3" s="14"/>
      <c r="JGF3" s="14"/>
      <c r="JGG3" s="14"/>
      <c r="JGH3" s="14"/>
      <c r="JGI3" s="14"/>
      <c r="JGJ3" s="14"/>
      <c r="JGK3" s="14"/>
      <c r="JGL3" s="14"/>
      <c r="JGM3" s="14"/>
      <c r="JGN3" s="14"/>
      <c r="JGO3" s="14"/>
      <c r="JGP3" s="14"/>
      <c r="JGQ3" s="14"/>
      <c r="JGR3" s="14"/>
      <c r="JGS3" s="14"/>
      <c r="JGT3" s="14"/>
      <c r="JGU3" s="14"/>
      <c r="JGV3" s="14"/>
      <c r="JGW3" s="14"/>
      <c r="JGX3" s="14"/>
      <c r="JGY3" s="14"/>
      <c r="JGZ3" s="14"/>
      <c r="JHA3" s="14"/>
      <c r="JHB3" s="14"/>
      <c r="JHC3" s="14"/>
      <c r="JHD3" s="14"/>
      <c r="JHE3" s="14"/>
      <c r="JHF3" s="14"/>
      <c r="JHG3" s="14"/>
      <c r="JHH3" s="14"/>
      <c r="JHI3" s="14"/>
      <c r="JHJ3" s="14"/>
      <c r="JHK3" s="14"/>
      <c r="JHL3" s="14"/>
      <c r="JHM3" s="14"/>
      <c r="JHN3" s="14"/>
      <c r="JHO3" s="14"/>
      <c r="JHP3" s="14"/>
      <c r="JHQ3" s="14"/>
      <c r="JHR3" s="14"/>
      <c r="JHS3" s="14"/>
      <c r="JHT3" s="14"/>
      <c r="JHU3" s="14"/>
      <c r="JHV3" s="14"/>
      <c r="JHW3" s="14"/>
      <c r="JHX3" s="14"/>
      <c r="JHY3" s="14"/>
      <c r="JHZ3" s="14"/>
      <c r="JIA3" s="14"/>
      <c r="JIB3" s="14"/>
      <c r="JIC3" s="14"/>
      <c r="JID3" s="14"/>
      <c r="JIE3" s="14"/>
      <c r="JIF3" s="14"/>
      <c r="JIG3" s="14"/>
      <c r="JIH3" s="14"/>
      <c r="JII3" s="14"/>
      <c r="JIJ3" s="14"/>
      <c r="JIK3" s="14"/>
      <c r="JIL3" s="14"/>
      <c r="JIM3" s="14"/>
      <c r="JIN3" s="14"/>
      <c r="JIO3" s="14"/>
      <c r="JIP3" s="14"/>
      <c r="JIQ3" s="14"/>
      <c r="JIR3" s="14"/>
      <c r="JIS3" s="14"/>
      <c r="JIT3" s="14"/>
      <c r="JIU3" s="14"/>
      <c r="JIV3" s="14"/>
      <c r="JIW3" s="14"/>
      <c r="JIX3" s="14"/>
      <c r="JIY3" s="14"/>
      <c r="JIZ3" s="14"/>
      <c r="JJA3" s="14"/>
      <c r="JJB3" s="14"/>
      <c r="JJC3" s="14"/>
      <c r="JJD3" s="14"/>
      <c r="JJE3" s="14"/>
      <c r="JJF3" s="14"/>
      <c r="JJG3" s="14"/>
      <c r="JJH3" s="14"/>
      <c r="JJI3" s="14"/>
      <c r="JJJ3" s="14"/>
      <c r="JJK3" s="14"/>
      <c r="JJL3" s="14"/>
      <c r="JJM3" s="14"/>
      <c r="JJN3" s="14"/>
      <c r="JJO3" s="14"/>
      <c r="JJP3" s="14"/>
      <c r="JJQ3" s="14"/>
      <c r="JJR3" s="14"/>
      <c r="JJS3" s="14"/>
      <c r="JJT3" s="14"/>
      <c r="JJU3" s="14"/>
      <c r="JJV3" s="14"/>
      <c r="JJW3" s="14"/>
      <c r="JJX3" s="14"/>
      <c r="JJY3" s="14"/>
      <c r="JJZ3" s="14"/>
      <c r="JKA3" s="14"/>
      <c r="JKB3" s="14"/>
      <c r="JKC3" s="14"/>
      <c r="JKD3" s="14"/>
      <c r="JKE3" s="14"/>
      <c r="JKF3" s="14"/>
      <c r="JKG3" s="14"/>
      <c r="JKH3" s="14"/>
      <c r="JKI3" s="14"/>
      <c r="JKJ3" s="14"/>
      <c r="JKK3" s="14"/>
      <c r="JKL3" s="14"/>
      <c r="JKM3" s="14"/>
      <c r="JKN3" s="14"/>
      <c r="JKO3" s="14"/>
      <c r="JKP3" s="14"/>
      <c r="JKQ3" s="14"/>
      <c r="JKR3" s="14"/>
      <c r="JKS3" s="14"/>
      <c r="JKT3" s="14"/>
      <c r="JKU3" s="14"/>
      <c r="JKV3" s="14"/>
      <c r="JKW3" s="14"/>
      <c r="JKX3" s="14"/>
      <c r="JKY3" s="14"/>
      <c r="JKZ3" s="14"/>
      <c r="JLA3" s="14"/>
      <c r="JLB3" s="14"/>
      <c r="JLC3" s="14"/>
      <c r="JLD3" s="14"/>
      <c r="JLE3" s="14"/>
      <c r="JLF3" s="14"/>
      <c r="JLG3" s="14"/>
      <c r="JLH3" s="14"/>
      <c r="JLI3" s="14"/>
      <c r="JLJ3" s="14"/>
      <c r="JLK3" s="14"/>
      <c r="JLL3" s="14"/>
      <c r="JLM3" s="14"/>
      <c r="JLN3" s="14"/>
      <c r="JLO3" s="14"/>
      <c r="JLP3" s="14"/>
      <c r="JLQ3" s="14"/>
      <c r="JLR3" s="14"/>
      <c r="JLS3" s="14"/>
      <c r="JLT3" s="14"/>
      <c r="JLU3" s="14"/>
      <c r="JLV3" s="14"/>
      <c r="JLW3" s="14"/>
      <c r="JLX3" s="14"/>
      <c r="JLY3" s="14"/>
      <c r="JLZ3" s="14"/>
      <c r="JMA3" s="14"/>
      <c r="JMB3" s="14"/>
      <c r="JMC3" s="14"/>
      <c r="JMD3" s="14"/>
      <c r="JME3" s="14"/>
      <c r="JMF3" s="14"/>
      <c r="JMG3" s="14"/>
      <c r="JMH3" s="14"/>
      <c r="JMI3" s="14"/>
      <c r="JMJ3" s="14"/>
      <c r="JMK3" s="14"/>
      <c r="JML3" s="14"/>
      <c r="JMM3" s="14"/>
      <c r="JMN3" s="14"/>
      <c r="JMO3" s="14"/>
      <c r="JMP3" s="14"/>
      <c r="JMQ3" s="14"/>
      <c r="JMR3" s="14"/>
      <c r="JMS3" s="14"/>
      <c r="JMT3" s="14"/>
      <c r="JMU3" s="14"/>
      <c r="JMV3" s="14"/>
      <c r="JMW3" s="14"/>
      <c r="JMX3" s="14"/>
      <c r="JMY3" s="14"/>
      <c r="JMZ3" s="14"/>
      <c r="JNA3" s="14"/>
      <c r="JNB3" s="14"/>
      <c r="JNC3" s="14"/>
      <c r="JND3" s="14"/>
      <c r="JNE3" s="14"/>
      <c r="JNF3" s="14"/>
      <c r="JNG3" s="14"/>
      <c r="JNH3" s="14"/>
      <c r="JNI3" s="14"/>
      <c r="JNJ3" s="14"/>
      <c r="JNK3" s="14"/>
      <c r="JNL3" s="14"/>
      <c r="JNM3" s="14"/>
      <c r="JNN3" s="14"/>
      <c r="JNO3" s="14"/>
      <c r="JNP3" s="14"/>
      <c r="JNQ3" s="14"/>
      <c r="JNR3" s="14"/>
      <c r="JNS3" s="14"/>
      <c r="JNT3" s="14"/>
      <c r="JNU3" s="14"/>
      <c r="JNV3" s="14"/>
      <c r="JNW3" s="14"/>
      <c r="JNX3" s="14"/>
      <c r="JNY3" s="14"/>
      <c r="JNZ3" s="14"/>
      <c r="JOA3" s="14"/>
      <c r="JOB3" s="14"/>
      <c r="JOC3" s="14"/>
      <c r="JOD3" s="14"/>
      <c r="JOE3" s="14"/>
      <c r="JOF3" s="14"/>
      <c r="JOG3" s="14"/>
      <c r="JOH3" s="14"/>
      <c r="JOI3" s="14"/>
      <c r="JOJ3" s="14"/>
      <c r="JOK3" s="14"/>
      <c r="JOL3" s="14"/>
      <c r="JOM3" s="14"/>
      <c r="JON3" s="14"/>
      <c r="JOO3" s="14"/>
      <c r="JOP3" s="14"/>
      <c r="JOQ3" s="14"/>
      <c r="JOR3" s="14"/>
      <c r="JOS3" s="14"/>
      <c r="JOT3" s="14"/>
      <c r="JOU3" s="14"/>
      <c r="JOV3" s="14"/>
      <c r="JOW3" s="14"/>
      <c r="JOX3" s="14"/>
      <c r="JOY3" s="14"/>
      <c r="JOZ3" s="14"/>
      <c r="JPA3" s="14"/>
      <c r="JPB3" s="14"/>
      <c r="JPC3" s="14"/>
      <c r="JPD3" s="14"/>
      <c r="JPE3" s="14"/>
      <c r="JPF3" s="14"/>
      <c r="JPG3" s="14"/>
      <c r="JPH3" s="14"/>
      <c r="JPI3" s="14"/>
      <c r="JPJ3" s="14"/>
      <c r="JPK3" s="14"/>
      <c r="JPL3" s="14"/>
      <c r="JPM3" s="14"/>
      <c r="JPN3" s="14"/>
      <c r="JPO3" s="14"/>
      <c r="JPP3" s="14"/>
      <c r="JPQ3" s="14"/>
      <c r="JPR3" s="14"/>
      <c r="JPS3" s="14"/>
      <c r="JPT3" s="14"/>
      <c r="JPU3" s="14"/>
      <c r="JPV3" s="14"/>
      <c r="JPW3" s="14"/>
      <c r="JPX3" s="14"/>
      <c r="JPY3" s="14"/>
      <c r="JPZ3" s="14"/>
      <c r="JQA3" s="14"/>
      <c r="JQB3" s="14"/>
      <c r="JQC3" s="14"/>
      <c r="JQD3" s="14"/>
      <c r="JQE3" s="14"/>
      <c r="JQF3" s="14"/>
      <c r="JQG3" s="14"/>
      <c r="JQH3" s="14"/>
      <c r="JQI3" s="14"/>
      <c r="JQJ3" s="14"/>
      <c r="JQK3" s="14"/>
      <c r="JQL3" s="14"/>
      <c r="JQM3" s="14"/>
      <c r="JQN3" s="14"/>
      <c r="JQO3" s="14"/>
      <c r="JQP3" s="14"/>
      <c r="JQQ3" s="14"/>
      <c r="JQR3" s="14"/>
      <c r="JQS3" s="14"/>
      <c r="JQT3" s="14"/>
      <c r="JQU3" s="14"/>
      <c r="JQV3" s="14"/>
      <c r="JQW3" s="14"/>
      <c r="JQX3" s="14"/>
      <c r="JQY3" s="14"/>
      <c r="JQZ3" s="14"/>
      <c r="JRA3" s="14"/>
      <c r="JRB3" s="14"/>
      <c r="JRC3" s="14"/>
      <c r="JRD3" s="14"/>
      <c r="JRE3" s="14"/>
      <c r="JRF3" s="14"/>
      <c r="JRG3" s="14"/>
      <c r="JRH3" s="14"/>
      <c r="JRI3" s="14"/>
      <c r="JRJ3" s="14"/>
      <c r="JRK3" s="14"/>
      <c r="JRL3" s="14"/>
      <c r="JRM3" s="14"/>
      <c r="JRN3" s="14"/>
      <c r="JRO3" s="14"/>
      <c r="JRP3" s="14"/>
      <c r="JRQ3" s="14"/>
      <c r="JRR3" s="14"/>
      <c r="JRS3" s="14"/>
      <c r="JRT3" s="14"/>
      <c r="JRU3" s="14"/>
      <c r="JRV3" s="14"/>
      <c r="JRW3" s="14"/>
      <c r="JRX3" s="14"/>
      <c r="JRY3" s="14"/>
      <c r="JRZ3" s="14"/>
      <c r="JSA3" s="14"/>
      <c r="JSB3" s="14"/>
      <c r="JSC3" s="14"/>
      <c r="JSD3" s="14"/>
      <c r="JSE3" s="14"/>
      <c r="JSF3" s="14"/>
      <c r="JSG3" s="14"/>
      <c r="JSH3" s="14"/>
      <c r="JSI3" s="14"/>
      <c r="JSJ3" s="14"/>
      <c r="JSK3" s="14"/>
      <c r="JSL3" s="14"/>
      <c r="JSM3" s="14"/>
      <c r="JSN3" s="14"/>
      <c r="JSO3" s="14"/>
      <c r="JSP3" s="14"/>
      <c r="JSQ3" s="14"/>
      <c r="JSR3" s="14"/>
      <c r="JSS3" s="14"/>
      <c r="JST3" s="14"/>
      <c r="JSU3" s="14"/>
      <c r="JSV3" s="14"/>
      <c r="JSW3" s="14"/>
      <c r="JSX3" s="14"/>
      <c r="JSY3" s="14"/>
      <c r="JSZ3" s="14"/>
      <c r="JTA3" s="14"/>
      <c r="JTB3" s="14"/>
      <c r="JTC3" s="14"/>
      <c r="JTD3" s="14"/>
      <c r="JTE3" s="14"/>
      <c r="JTF3" s="14"/>
      <c r="JTG3" s="14"/>
      <c r="JTH3" s="14"/>
      <c r="JTI3" s="14"/>
      <c r="JTJ3" s="14"/>
      <c r="JTK3" s="14"/>
      <c r="JTL3" s="14"/>
      <c r="JTM3" s="14"/>
      <c r="JTN3" s="14"/>
      <c r="JTO3" s="14"/>
      <c r="JTP3" s="14"/>
      <c r="JTQ3" s="14"/>
      <c r="JTR3" s="14"/>
      <c r="JTS3" s="14"/>
      <c r="JTT3" s="14"/>
      <c r="JTU3" s="14"/>
      <c r="JTV3" s="14"/>
      <c r="JTW3" s="14"/>
      <c r="JTX3" s="14"/>
      <c r="JTY3" s="14"/>
      <c r="JTZ3" s="14"/>
      <c r="JUA3" s="14"/>
      <c r="JUB3" s="14"/>
      <c r="JUC3" s="14"/>
      <c r="JUD3" s="14"/>
      <c r="JUE3" s="14"/>
      <c r="JUF3" s="14"/>
      <c r="JUG3" s="14"/>
      <c r="JUH3" s="14"/>
      <c r="JUI3" s="14"/>
      <c r="JUJ3" s="14"/>
      <c r="JUK3" s="14"/>
      <c r="JUL3" s="14"/>
      <c r="JUM3" s="14"/>
      <c r="JUN3" s="14"/>
      <c r="JUO3" s="14"/>
      <c r="JUP3" s="14"/>
      <c r="JUQ3" s="14"/>
      <c r="JUR3" s="14"/>
      <c r="JUS3" s="14"/>
      <c r="JUT3" s="14"/>
      <c r="JUU3" s="14"/>
      <c r="JUV3" s="14"/>
      <c r="JUW3" s="14"/>
      <c r="JUX3" s="14"/>
      <c r="JUY3" s="14"/>
      <c r="JUZ3" s="14"/>
      <c r="JVA3" s="14"/>
      <c r="JVB3" s="14"/>
      <c r="JVC3" s="14"/>
      <c r="JVD3" s="14"/>
      <c r="JVE3" s="14"/>
      <c r="JVF3" s="14"/>
      <c r="JVG3" s="14"/>
      <c r="JVH3" s="14"/>
      <c r="JVI3" s="14"/>
      <c r="JVJ3" s="14"/>
      <c r="JVK3" s="14"/>
      <c r="JVL3" s="14"/>
      <c r="JVM3" s="14"/>
      <c r="JVN3" s="14"/>
      <c r="JVO3" s="14"/>
      <c r="JVP3" s="14"/>
      <c r="JVQ3" s="14"/>
      <c r="JVR3" s="14"/>
      <c r="JVS3" s="14"/>
      <c r="JVT3" s="14"/>
      <c r="JVU3" s="14"/>
      <c r="JVV3" s="14"/>
      <c r="JVW3" s="14"/>
      <c r="JVX3" s="14"/>
      <c r="JVY3" s="14"/>
      <c r="JVZ3" s="14"/>
      <c r="JWA3" s="14"/>
      <c r="JWB3" s="14"/>
      <c r="JWC3" s="14"/>
      <c r="JWD3" s="14"/>
      <c r="JWE3" s="14"/>
      <c r="JWF3" s="14"/>
      <c r="JWG3" s="14"/>
      <c r="JWH3" s="14"/>
      <c r="JWI3" s="14"/>
      <c r="JWJ3" s="14"/>
      <c r="JWK3" s="14"/>
      <c r="JWL3" s="14"/>
      <c r="JWM3" s="14"/>
      <c r="JWN3" s="14"/>
      <c r="JWO3" s="14"/>
      <c r="JWP3" s="14"/>
      <c r="JWQ3" s="14"/>
      <c r="JWR3" s="14"/>
      <c r="JWS3" s="14"/>
      <c r="JWT3" s="14"/>
      <c r="JWU3" s="14"/>
      <c r="JWV3" s="14"/>
      <c r="JWW3" s="14"/>
      <c r="JWX3" s="14"/>
      <c r="JWY3" s="14"/>
      <c r="JWZ3" s="14"/>
      <c r="JXA3" s="14"/>
      <c r="JXB3" s="14"/>
      <c r="JXC3" s="14"/>
      <c r="JXD3" s="14"/>
      <c r="JXE3" s="14"/>
      <c r="JXF3" s="14"/>
      <c r="JXG3" s="14"/>
      <c r="JXH3" s="14"/>
      <c r="JXI3" s="14"/>
      <c r="JXJ3" s="14"/>
      <c r="JXK3" s="14"/>
      <c r="JXL3" s="14"/>
      <c r="JXM3" s="14"/>
      <c r="JXN3" s="14"/>
      <c r="JXO3" s="14"/>
      <c r="JXP3" s="14"/>
      <c r="JXQ3" s="14"/>
      <c r="JXR3" s="14"/>
      <c r="JXS3" s="14"/>
      <c r="JXT3" s="14"/>
      <c r="JXU3" s="14"/>
      <c r="JXV3" s="14"/>
      <c r="JXW3" s="14"/>
      <c r="JXX3" s="14"/>
      <c r="JXY3" s="14"/>
      <c r="JXZ3" s="14"/>
      <c r="JYA3" s="14"/>
      <c r="JYB3" s="14"/>
      <c r="JYC3" s="14"/>
      <c r="JYD3" s="14"/>
      <c r="JYE3" s="14"/>
      <c r="JYF3" s="14"/>
      <c r="JYG3" s="14"/>
      <c r="JYH3" s="14"/>
      <c r="JYI3" s="14"/>
      <c r="JYJ3" s="14"/>
      <c r="JYK3" s="14"/>
      <c r="JYL3" s="14"/>
      <c r="JYM3" s="14"/>
      <c r="JYN3" s="14"/>
      <c r="JYO3" s="14"/>
      <c r="JYP3" s="14"/>
      <c r="JYQ3" s="14"/>
      <c r="JYR3" s="14"/>
      <c r="JYS3" s="14"/>
      <c r="JYT3" s="14"/>
      <c r="JYU3" s="14"/>
      <c r="JYV3" s="14"/>
      <c r="JYW3" s="14"/>
      <c r="JYX3" s="14"/>
      <c r="JYY3" s="14"/>
      <c r="JYZ3" s="14"/>
      <c r="JZA3" s="14"/>
      <c r="JZB3" s="14"/>
      <c r="JZC3" s="14"/>
      <c r="JZD3" s="14"/>
      <c r="JZE3" s="14"/>
      <c r="JZF3" s="14"/>
      <c r="JZG3" s="14"/>
      <c r="JZH3" s="14"/>
      <c r="JZI3" s="14"/>
      <c r="JZJ3" s="14"/>
      <c r="JZK3" s="14"/>
      <c r="JZL3" s="14"/>
      <c r="JZM3" s="14"/>
      <c r="JZN3" s="14"/>
      <c r="JZO3" s="14"/>
      <c r="JZP3" s="14"/>
      <c r="JZQ3" s="14"/>
      <c r="JZR3" s="14"/>
      <c r="JZS3" s="14"/>
      <c r="JZT3" s="14"/>
      <c r="JZU3" s="14"/>
      <c r="JZV3" s="14"/>
      <c r="JZW3" s="14"/>
      <c r="JZX3" s="14"/>
      <c r="JZY3" s="14"/>
      <c r="JZZ3" s="14"/>
      <c r="KAA3" s="14"/>
      <c r="KAB3" s="14"/>
      <c r="KAC3" s="14"/>
      <c r="KAD3" s="14"/>
      <c r="KAE3" s="14"/>
      <c r="KAF3" s="14"/>
      <c r="KAG3" s="14"/>
      <c r="KAH3" s="14"/>
      <c r="KAI3" s="14"/>
      <c r="KAJ3" s="14"/>
      <c r="KAK3" s="14"/>
      <c r="KAL3" s="14"/>
      <c r="KAM3" s="14"/>
      <c r="KAN3" s="14"/>
      <c r="KAO3" s="14"/>
      <c r="KAP3" s="14"/>
      <c r="KAQ3" s="14"/>
      <c r="KAR3" s="14"/>
      <c r="KAS3" s="14"/>
      <c r="KAT3" s="14"/>
      <c r="KAU3" s="14"/>
      <c r="KAV3" s="14"/>
      <c r="KAW3" s="14"/>
      <c r="KAX3" s="14"/>
      <c r="KAY3" s="14"/>
      <c r="KAZ3" s="14"/>
      <c r="KBA3" s="14"/>
      <c r="KBB3" s="14"/>
      <c r="KBC3" s="14"/>
      <c r="KBD3" s="14"/>
      <c r="KBE3" s="14"/>
      <c r="KBF3" s="14"/>
      <c r="KBG3" s="14"/>
      <c r="KBH3" s="14"/>
      <c r="KBI3" s="14"/>
      <c r="KBJ3" s="14"/>
      <c r="KBK3" s="14"/>
      <c r="KBL3" s="14"/>
      <c r="KBM3" s="14"/>
      <c r="KBN3" s="14"/>
      <c r="KBO3" s="14"/>
      <c r="KBP3" s="14"/>
      <c r="KBQ3" s="14"/>
      <c r="KBR3" s="14"/>
      <c r="KBS3" s="14"/>
      <c r="KBT3" s="14"/>
      <c r="KBU3" s="14"/>
      <c r="KBV3" s="14"/>
      <c r="KBW3" s="14"/>
      <c r="KBX3" s="14"/>
      <c r="KBY3" s="14"/>
      <c r="KBZ3" s="14"/>
      <c r="KCA3" s="14"/>
      <c r="KCB3" s="14"/>
      <c r="KCC3" s="14"/>
      <c r="KCD3" s="14"/>
      <c r="KCE3" s="14"/>
      <c r="KCF3" s="14"/>
      <c r="KCG3" s="14"/>
      <c r="KCH3" s="14"/>
      <c r="KCI3" s="14"/>
      <c r="KCJ3" s="14"/>
      <c r="KCK3" s="14"/>
      <c r="KCL3" s="14"/>
      <c r="KCM3" s="14"/>
      <c r="KCN3" s="14"/>
      <c r="KCO3" s="14"/>
      <c r="KCP3" s="14"/>
      <c r="KCQ3" s="14"/>
      <c r="KCR3" s="14"/>
      <c r="KCS3" s="14"/>
      <c r="KCT3" s="14"/>
      <c r="KCU3" s="14"/>
      <c r="KCV3" s="14"/>
      <c r="KCW3" s="14"/>
      <c r="KCX3" s="14"/>
      <c r="KCY3" s="14"/>
      <c r="KCZ3" s="14"/>
      <c r="KDA3" s="14"/>
      <c r="KDB3" s="14"/>
      <c r="KDC3" s="14"/>
      <c r="KDD3" s="14"/>
      <c r="KDE3" s="14"/>
      <c r="KDF3" s="14"/>
      <c r="KDG3" s="14"/>
      <c r="KDH3" s="14"/>
      <c r="KDI3" s="14"/>
      <c r="KDJ3" s="14"/>
      <c r="KDK3" s="14"/>
      <c r="KDL3" s="14"/>
      <c r="KDM3" s="14"/>
      <c r="KDN3" s="14"/>
      <c r="KDO3" s="14"/>
      <c r="KDP3" s="14"/>
      <c r="KDQ3" s="14"/>
      <c r="KDR3" s="14"/>
      <c r="KDS3" s="14"/>
      <c r="KDT3" s="14"/>
      <c r="KDU3" s="14"/>
      <c r="KDV3" s="14"/>
      <c r="KDW3" s="14"/>
      <c r="KDX3" s="14"/>
      <c r="KDY3" s="14"/>
      <c r="KDZ3" s="14"/>
      <c r="KEA3" s="14"/>
      <c r="KEB3" s="14"/>
      <c r="KEC3" s="14"/>
      <c r="KED3" s="14"/>
      <c r="KEE3" s="14"/>
      <c r="KEF3" s="14"/>
      <c r="KEG3" s="14"/>
      <c r="KEH3" s="14"/>
      <c r="KEI3" s="14"/>
      <c r="KEJ3" s="14"/>
      <c r="KEK3" s="14"/>
      <c r="KEL3" s="14"/>
      <c r="KEM3" s="14"/>
      <c r="KEN3" s="14"/>
      <c r="KEO3" s="14"/>
      <c r="KEP3" s="14"/>
      <c r="KEQ3" s="14"/>
      <c r="KER3" s="14"/>
      <c r="KES3" s="14"/>
      <c r="KET3" s="14"/>
      <c r="KEU3" s="14"/>
      <c r="KEV3" s="14"/>
      <c r="KEW3" s="14"/>
      <c r="KEX3" s="14"/>
      <c r="KEY3" s="14"/>
      <c r="KEZ3" s="14"/>
      <c r="KFA3" s="14"/>
      <c r="KFB3" s="14"/>
      <c r="KFC3" s="14"/>
      <c r="KFD3" s="14"/>
      <c r="KFE3" s="14"/>
      <c r="KFF3" s="14"/>
      <c r="KFG3" s="14"/>
      <c r="KFH3" s="14"/>
      <c r="KFI3" s="14"/>
      <c r="KFJ3" s="14"/>
      <c r="KFK3" s="14"/>
      <c r="KFL3" s="14"/>
      <c r="KFM3" s="14"/>
      <c r="KFN3" s="14"/>
      <c r="KFO3" s="14"/>
      <c r="KFP3" s="14"/>
      <c r="KFQ3" s="14"/>
      <c r="KFR3" s="14"/>
      <c r="KFS3" s="14"/>
      <c r="KFT3" s="14"/>
      <c r="KFU3" s="14"/>
      <c r="KFV3" s="14"/>
      <c r="KFW3" s="14"/>
      <c r="KFX3" s="14"/>
      <c r="KFY3" s="14"/>
      <c r="KFZ3" s="14"/>
      <c r="KGA3" s="14"/>
      <c r="KGB3" s="14"/>
      <c r="KGC3" s="14"/>
      <c r="KGD3" s="14"/>
      <c r="KGE3" s="14"/>
      <c r="KGF3" s="14"/>
      <c r="KGG3" s="14"/>
      <c r="KGH3" s="14"/>
      <c r="KGI3" s="14"/>
      <c r="KGJ3" s="14"/>
      <c r="KGK3" s="14"/>
      <c r="KGL3" s="14"/>
      <c r="KGM3" s="14"/>
      <c r="KGN3" s="14"/>
      <c r="KGO3" s="14"/>
      <c r="KGP3" s="14"/>
      <c r="KGQ3" s="14"/>
      <c r="KGR3" s="14"/>
      <c r="KGS3" s="14"/>
      <c r="KGT3" s="14"/>
      <c r="KGU3" s="14"/>
      <c r="KGV3" s="14"/>
      <c r="KGW3" s="14"/>
      <c r="KGX3" s="14"/>
      <c r="KGY3" s="14"/>
      <c r="KGZ3" s="14"/>
      <c r="KHA3" s="14"/>
      <c r="KHB3" s="14"/>
      <c r="KHC3" s="14"/>
      <c r="KHD3" s="14"/>
      <c r="KHE3" s="14"/>
      <c r="KHF3" s="14"/>
      <c r="KHG3" s="14"/>
      <c r="KHH3" s="14"/>
      <c r="KHI3" s="14"/>
      <c r="KHJ3" s="14"/>
      <c r="KHK3" s="14"/>
      <c r="KHL3" s="14"/>
      <c r="KHM3" s="14"/>
      <c r="KHN3" s="14"/>
      <c r="KHO3" s="14"/>
      <c r="KHP3" s="14"/>
      <c r="KHQ3" s="14"/>
      <c r="KHR3" s="14"/>
      <c r="KHS3" s="14"/>
      <c r="KHT3" s="14"/>
      <c r="KHU3" s="14"/>
      <c r="KHV3" s="14"/>
      <c r="KHW3" s="14"/>
      <c r="KHX3" s="14"/>
      <c r="KHY3" s="14"/>
      <c r="KHZ3" s="14"/>
      <c r="KIA3" s="14"/>
      <c r="KIB3" s="14"/>
      <c r="KIC3" s="14"/>
      <c r="KID3" s="14"/>
      <c r="KIE3" s="14"/>
      <c r="KIF3" s="14"/>
      <c r="KIG3" s="14"/>
      <c r="KIH3" s="14"/>
      <c r="KII3" s="14"/>
      <c r="KIJ3" s="14"/>
      <c r="KIK3" s="14"/>
      <c r="KIL3" s="14"/>
      <c r="KIM3" s="14"/>
      <c r="KIN3" s="14"/>
      <c r="KIO3" s="14"/>
      <c r="KIP3" s="14"/>
      <c r="KIQ3" s="14"/>
      <c r="KIR3" s="14"/>
      <c r="KIS3" s="14"/>
      <c r="KIT3" s="14"/>
      <c r="KIU3" s="14"/>
      <c r="KIV3" s="14"/>
      <c r="KIW3" s="14"/>
      <c r="KIX3" s="14"/>
      <c r="KIY3" s="14"/>
      <c r="KIZ3" s="14"/>
      <c r="KJA3" s="14"/>
      <c r="KJB3" s="14"/>
      <c r="KJC3" s="14"/>
      <c r="KJD3" s="14"/>
      <c r="KJE3" s="14"/>
      <c r="KJF3" s="14"/>
      <c r="KJG3" s="14"/>
      <c r="KJH3" s="14"/>
      <c r="KJI3" s="14"/>
      <c r="KJJ3" s="14"/>
      <c r="KJK3" s="14"/>
      <c r="KJL3" s="14"/>
      <c r="KJM3" s="14"/>
      <c r="KJN3" s="14"/>
      <c r="KJO3" s="14"/>
      <c r="KJP3" s="14"/>
      <c r="KJQ3" s="14"/>
      <c r="KJR3" s="14"/>
      <c r="KJS3" s="14"/>
      <c r="KJT3" s="14"/>
      <c r="KJU3" s="14"/>
      <c r="KJV3" s="14"/>
      <c r="KJW3" s="14"/>
      <c r="KJX3" s="14"/>
      <c r="KJY3" s="14"/>
      <c r="KJZ3" s="14"/>
      <c r="KKA3" s="14"/>
      <c r="KKB3" s="14"/>
      <c r="KKC3" s="14"/>
      <c r="KKD3" s="14"/>
      <c r="KKE3" s="14"/>
      <c r="KKF3" s="14"/>
      <c r="KKG3" s="14"/>
      <c r="KKH3" s="14"/>
      <c r="KKI3" s="14"/>
      <c r="KKJ3" s="14"/>
      <c r="KKK3" s="14"/>
      <c r="KKL3" s="14"/>
      <c r="KKM3" s="14"/>
      <c r="KKN3" s="14"/>
      <c r="KKO3" s="14"/>
      <c r="KKP3" s="14"/>
      <c r="KKQ3" s="14"/>
      <c r="KKR3" s="14"/>
      <c r="KKS3" s="14"/>
      <c r="KKT3" s="14"/>
      <c r="KKU3" s="14"/>
      <c r="KKV3" s="14"/>
      <c r="KKW3" s="14"/>
      <c r="KKX3" s="14"/>
      <c r="KKY3" s="14"/>
      <c r="KKZ3" s="14"/>
      <c r="KLA3" s="14"/>
      <c r="KLB3" s="14"/>
      <c r="KLC3" s="14"/>
      <c r="KLD3" s="14"/>
      <c r="KLE3" s="14"/>
      <c r="KLF3" s="14"/>
      <c r="KLG3" s="14"/>
      <c r="KLH3" s="14"/>
      <c r="KLI3" s="14"/>
      <c r="KLJ3" s="14"/>
      <c r="KLK3" s="14"/>
      <c r="KLL3" s="14"/>
      <c r="KLM3" s="14"/>
      <c r="KLN3" s="14"/>
      <c r="KLO3" s="14"/>
      <c r="KLP3" s="14"/>
      <c r="KLQ3" s="14"/>
      <c r="KLR3" s="14"/>
      <c r="KLS3" s="14"/>
      <c r="KLT3" s="14"/>
      <c r="KLU3" s="14"/>
      <c r="KLV3" s="14"/>
      <c r="KLW3" s="14"/>
      <c r="KLX3" s="14"/>
      <c r="KLY3" s="14"/>
      <c r="KLZ3" s="14"/>
      <c r="KMA3" s="14"/>
      <c r="KMB3" s="14"/>
      <c r="KMC3" s="14"/>
      <c r="KMD3" s="14"/>
      <c r="KME3" s="14"/>
      <c r="KMF3" s="14"/>
      <c r="KMG3" s="14"/>
      <c r="KMH3" s="14"/>
      <c r="KMI3" s="14"/>
      <c r="KMJ3" s="14"/>
      <c r="KMK3" s="14"/>
      <c r="KML3" s="14"/>
      <c r="KMM3" s="14"/>
      <c r="KMN3" s="14"/>
      <c r="KMO3" s="14"/>
      <c r="KMP3" s="14"/>
      <c r="KMQ3" s="14"/>
      <c r="KMR3" s="14"/>
      <c r="KMS3" s="14"/>
      <c r="KMT3" s="14"/>
      <c r="KMU3" s="14"/>
      <c r="KMV3" s="14"/>
      <c r="KMW3" s="14"/>
      <c r="KMX3" s="14"/>
      <c r="KMY3" s="14"/>
      <c r="KMZ3" s="14"/>
      <c r="KNA3" s="14"/>
      <c r="KNB3" s="14"/>
      <c r="KNC3" s="14"/>
      <c r="KND3" s="14"/>
      <c r="KNE3" s="14"/>
      <c r="KNF3" s="14"/>
      <c r="KNG3" s="14"/>
      <c r="KNH3" s="14"/>
      <c r="KNI3" s="14"/>
      <c r="KNJ3" s="14"/>
      <c r="KNK3" s="14"/>
      <c r="KNL3" s="14"/>
      <c r="KNM3" s="14"/>
      <c r="KNN3" s="14"/>
      <c r="KNO3" s="14"/>
      <c r="KNP3" s="14"/>
      <c r="KNQ3" s="14"/>
      <c r="KNR3" s="14"/>
      <c r="KNS3" s="14"/>
      <c r="KNT3" s="14"/>
      <c r="KNU3" s="14"/>
      <c r="KNV3" s="14"/>
      <c r="KNW3" s="14"/>
      <c r="KNX3" s="14"/>
      <c r="KNY3" s="14"/>
      <c r="KNZ3" s="14"/>
      <c r="KOA3" s="14"/>
      <c r="KOB3" s="14"/>
      <c r="KOC3" s="14"/>
      <c r="KOD3" s="14"/>
      <c r="KOE3" s="14"/>
      <c r="KOF3" s="14"/>
      <c r="KOG3" s="14"/>
      <c r="KOH3" s="14"/>
      <c r="KOI3" s="14"/>
      <c r="KOJ3" s="14"/>
      <c r="KOK3" s="14"/>
      <c r="KOL3" s="14"/>
      <c r="KOM3" s="14"/>
      <c r="KON3" s="14"/>
      <c r="KOO3" s="14"/>
      <c r="KOP3" s="14"/>
      <c r="KOQ3" s="14"/>
      <c r="KOR3" s="14"/>
      <c r="KOS3" s="14"/>
      <c r="KOT3" s="14"/>
      <c r="KOU3" s="14"/>
      <c r="KOV3" s="14"/>
      <c r="KOW3" s="14"/>
      <c r="KOX3" s="14"/>
      <c r="KOY3" s="14"/>
      <c r="KOZ3" s="14"/>
      <c r="KPA3" s="14"/>
      <c r="KPB3" s="14"/>
      <c r="KPC3" s="14"/>
      <c r="KPD3" s="14"/>
      <c r="KPE3" s="14"/>
      <c r="KPF3" s="14"/>
      <c r="KPG3" s="14"/>
      <c r="KPH3" s="14"/>
      <c r="KPI3" s="14"/>
      <c r="KPJ3" s="14"/>
      <c r="KPK3" s="14"/>
      <c r="KPL3" s="14"/>
      <c r="KPM3" s="14"/>
      <c r="KPN3" s="14"/>
      <c r="KPO3" s="14"/>
      <c r="KPP3" s="14"/>
      <c r="KPQ3" s="14"/>
      <c r="KPR3" s="14"/>
      <c r="KPS3" s="14"/>
      <c r="KPT3" s="14"/>
      <c r="KPU3" s="14"/>
      <c r="KPV3" s="14"/>
      <c r="KPW3" s="14"/>
      <c r="KPX3" s="14"/>
      <c r="KPY3" s="14"/>
      <c r="KPZ3" s="14"/>
      <c r="KQA3" s="14"/>
      <c r="KQB3" s="14"/>
      <c r="KQC3" s="14"/>
      <c r="KQD3" s="14"/>
      <c r="KQE3" s="14"/>
      <c r="KQF3" s="14"/>
      <c r="KQG3" s="14"/>
      <c r="KQH3" s="14"/>
      <c r="KQI3" s="14"/>
      <c r="KQJ3" s="14"/>
      <c r="KQK3" s="14"/>
      <c r="KQL3" s="14"/>
      <c r="KQM3" s="14"/>
      <c r="KQN3" s="14"/>
      <c r="KQO3" s="14"/>
      <c r="KQP3" s="14"/>
      <c r="KQQ3" s="14"/>
      <c r="KQR3" s="14"/>
      <c r="KQS3" s="14"/>
      <c r="KQT3" s="14"/>
      <c r="KQU3" s="14"/>
      <c r="KQV3" s="14"/>
      <c r="KQW3" s="14"/>
      <c r="KQX3" s="14"/>
      <c r="KQY3" s="14"/>
      <c r="KQZ3" s="14"/>
      <c r="KRA3" s="14"/>
      <c r="KRB3" s="14"/>
      <c r="KRC3" s="14"/>
      <c r="KRD3" s="14"/>
      <c r="KRE3" s="14"/>
      <c r="KRF3" s="14"/>
      <c r="KRG3" s="14"/>
      <c r="KRH3" s="14"/>
      <c r="KRI3" s="14"/>
      <c r="KRJ3" s="14"/>
      <c r="KRK3" s="14"/>
      <c r="KRL3" s="14"/>
      <c r="KRM3" s="14"/>
      <c r="KRN3" s="14"/>
      <c r="KRO3" s="14"/>
      <c r="KRP3" s="14"/>
      <c r="KRQ3" s="14"/>
      <c r="KRR3" s="14"/>
      <c r="KRS3" s="14"/>
      <c r="KRT3" s="14"/>
      <c r="KRU3" s="14"/>
      <c r="KRV3" s="14"/>
      <c r="KRW3" s="14"/>
      <c r="KRX3" s="14"/>
      <c r="KRY3" s="14"/>
      <c r="KRZ3" s="14"/>
      <c r="KSA3" s="14"/>
      <c r="KSB3" s="14"/>
      <c r="KSC3" s="14"/>
      <c r="KSD3" s="14"/>
      <c r="KSE3" s="14"/>
      <c r="KSF3" s="14"/>
      <c r="KSG3" s="14"/>
      <c r="KSH3" s="14"/>
      <c r="KSI3" s="14"/>
      <c r="KSJ3" s="14"/>
      <c r="KSK3" s="14"/>
      <c r="KSL3" s="14"/>
      <c r="KSM3" s="14"/>
      <c r="KSN3" s="14"/>
      <c r="KSO3" s="14"/>
      <c r="KSP3" s="14"/>
      <c r="KSQ3" s="14"/>
      <c r="KSR3" s="14"/>
      <c r="KSS3" s="14"/>
      <c r="KST3" s="14"/>
      <c r="KSU3" s="14"/>
      <c r="KSV3" s="14"/>
      <c r="KSW3" s="14"/>
      <c r="KSX3" s="14"/>
      <c r="KSY3" s="14"/>
      <c r="KSZ3" s="14"/>
      <c r="KTA3" s="14"/>
      <c r="KTB3" s="14"/>
      <c r="KTC3" s="14"/>
      <c r="KTD3" s="14"/>
      <c r="KTE3" s="14"/>
      <c r="KTF3" s="14"/>
      <c r="KTG3" s="14"/>
      <c r="KTH3" s="14"/>
      <c r="KTI3" s="14"/>
      <c r="KTJ3" s="14"/>
      <c r="KTK3" s="14"/>
      <c r="KTL3" s="14"/>
      <c r="KTM3" s="14"/>
      <c r="KTN3" s="14"/>
      <c r="KTO3" s="14"/>
      <c r="KTP3" s="14"/>
      <c r="KTQ3" s="14"/>
      <c r="KTR3" s="14"/>
      <c r="KTS3" s="14"/>
      <c r="KTT3" s="14"/>
      <c r="KTU3" s="14"/>
      <c r="KTV3" s="14"/>
      <c r="KTW3" s="14"/>
      <c r="KTX3" s="14"/>
      <c r="KTY3" s="14"/>
      <c r="KTZ3" s="14"/>
      <c r="KUA3" s="14"/>
      <c r="KUB3" s="14"/>
      <c r="KUC3" s="14"/>
      <c r="KUD3" s="14"/>
      <c r="KUE3" s="14"/>
      <c r="KUF3" s="14"/>
      <c r="KUG3" s="14"/>
      <c r="KUH3" s="14"/>
      <c r="KUI3" s="14"/>
      <c r="KUJ3" s="14"/>
      <c r="KUK3" s="14"/>
      <c r="KUL3" s="14"/>
      <c r="KUM3" s="14"/>
      <c r="KUN3" s="14"/>
      <c r="KUO3" s="14"/>
      <c r="KUP3" s="14"/>
      <c r="KUQ3" s="14"/>
      <c r="KUR3" s="14"/>
      <c r="KUS3" s="14"/>
      <c r="KUT3" s="14"/>
      <c r="KUU3" s="14"/>
      <c r="KUV3" s="14"/>
      <c r="KUW3" s="14"/>
      <c r="KUX3" s="14"/>
      <c r="KUY3" s="14"/>
      <c r="KUZ3" s="14"/>
      <c r="KVA3" s="14"/>
      <c r="KVB3" s="14"/>
      <c r="KVC3" s="14"/>
      <c r="KVD3" s="14"/>
      <c r="KVE3" s="14"/>
      <c r="KVF3" s="14"/>
      <c r="KVG3" s="14"/>
      <c r="KVH3" s="14"/>
      <c r="KVI3" s="14"/>
      <c r="KVJ3" s="14"/>
      <c r="KVK3" s="14"/>
      <c r="KVL3" s="14"/>
      <c r="KVM3" s="14"/>
      <c r="KVN3" s="14"/>
      <c r="KVO3" s="14"/>
      <c r="KVP3" s="14"/>
      <c r="KVQ3" s="14"/>
      <c r="KVR3" s="14"/>
      <c r="KVS3" s="14"/>
      <c r="KVT3" s="14"/>
      <c r="KVU3" s="14"/>
      <c r="KVV3" s="14"/>
      <c r="KVW3" s="14"/>
      <c r="KVX3" s="14"/>
      <c r="KVY3" s="14"/>
      <c r="KVZ3" s="14"/>
      <c r="KWA3" s="14"/>
      <c r="KWB3" s="14"/>
      <c r="KWC3" s="14"/>
      <c r="KWD3" s="14"/>
      <c r="KWE3" s="14"/>
      <c r="KWF3" s="14"/>
      <c r="KWG3" s="14"/>
      <c r="KWH3" s="14"/>
      <c r="KWI3" s="14"/>
      <c r="KWJ3" s="14"/>
      <c r="KWK3" s="14"/>
      <c r="KWL3" s="14"/>
      <c r="KWM3" s="14"/>
      <c r="KWN3" s="14"/>
      <c r="KWO3" s="14"/>
      <c r="KWP3" s="14"/>
      <c r="KWQ3" s="14"/>
      <c r="KWR3" s="14"/>
      <c r="KWS3" s="14"/>
      <c r="KWT3" s="14"/>
      <c r="KWU3" s="14"/>
      <c r="KWV3" s="14"/>
      <c r="KWW3" s="14"/>
      <c r="KWX3" s="14"/>
      <c r="KWY3" s="14"/>
      <c r="KWZ3" s="14"/>
      <c r="KXA3" s="14"/>
      <c r="KXB3" s="14"/>
      <c r="KXC3" s="14"/>
      <c r="KXD3" s="14"/>
      <c r="KXE3" s="14"/>
      <c r="KXF3" s="14"/>
      <c r="KXG3" s="14"/>
      <c r="KXH3" s="14"/>
      <c r="KXI3" s="14"/>
      <c r="KXJ3" s="14"/>
      <c r="KXK3" s="14"/>
      <c r="KXL3" s="14"/>
      <c r="KXM3" s="14"/>
      <c r="KXN3" s="14"/>
      <c r="KXO3" s="14"/>
      <c r="KXP3" s="14"/>
      <c r="KXQ3" s="14"/>
      <c r="KXR3" s="14"/>
      <c r="KXS3" s="14"/>
      <c r="KXT3" s="14"/>
      <c r="KXU3" s="14"/>
      <c r="KXV3" s="14"/>
      <c r="KXW3" s="14"/>
      <c r="KXX3" s="14"/>
      <c r="KXY3" s="14"/>
      <c r="KXZ3" s="14"/>
      <c r="KYA3" s="14"/>
      <c r="KYB3" s="14"/>
      <c r="KYC3" s="14"/>
      <c r="KYD3" s="14"/>
      <c r="KYE3" s="14"/>
      <c r="KYF3" s="14"/>
      <c r="KYG3" s="14"/>
      <c r="KYH3" s="14"/>
      <c r="KYI3" s="14"/>
      <c r="KYJ3" s="14"/>
      <c r="KYK3" s="14"/>
      <c r="KYL3" s="14"/>
      <c r="KYM3" s="14"/>
      <c r="KYN3" s="14"/>
      <c r="KYO3" s="14"/>
      <c r="KYP3" s="14"/>
      <c r="KYQ3" s="14"/>
      <c r="KYR3" s="14"/>
      <c r="KYS3" s="14"/>
      <c r="KYT3" s="14"/>
      <c r="KYU3" s="14"/>
      <c r="KYV3" s="14"/>
      <c r="KYW3" s="14"/>
      <c r="KYX3" s="14"/>
      <c r="KYY3" s="14"/>
      <c r="KYZ3" s="14"/>
      <c r="KZA3" s="14"/>
      <c r="KZB3" s="14"/>
      <c r="KZC3" s="14"/>
      <c r="KZD3" s="14"/>
      <c r="KZE3" s="14"/>
      <c r="KZF3" s="14"/>
      <c r="KZG3" s="14"/>
      <c r="KZH3" s="14"/>
      <c r="KZI3" s="14"/>
      <c r="KZJ3" s="14"/>
      <c r="KZK3" s="14"/>
      <c r="KZL3" s="14"/>
      <c r="KZM3" s="14"/>
      <c r="KZN3" s="14"/>
      <c r="KZO3" s="14"/>
      <c r="KZP3" s="14"/>
      <c r="KZQ3" s="14"/>
      <c r="KZR3" s="14"/>
      <c r="KZS3" s="14"/>
      <c r="KZT3" s="14"/>
      <c r="KZU3" s="14"/>
      <c r="KZV3" s="14"/>
      <c r="KZW3" s="14"/>
      <c r="KZX3" s="14"/>
      <c r="KZY3" s="14"/>
      <c r="KZZ3" s="14"/>
      <c r="LAA3" s="14"/>
      <c r="LAB3" s="14"/>
      <c r="LAC3" s="14"/>
      <c r="LAD3" s="14"/>
      <c r="LAE3" s="14"/>
      <c r="LAF3" s="14"/>
      <c r="LAG3" s="14"/>
      <c r="LAH3" s="14"/>
      <c r="LAI3" s="14"/>
      <c r="LAJ3" s="14"/>
      <c r="LAK3" s="14"/>
      <c r="LAL3" s="14"/>
      <c r="LAM3" s="14"/>
      <c r="LAN3" s="14"/>
      <c r="LAO3" s="14"/>
      <c r="LAP3" s="14"/>
      <c r="LAQ3" s="14"/>
      <c r="LAR3" s="14"/>
      <c r="LAS3" s="14"/>
      <c r="LAT3" s="14"/>
      <c r="LAU3" s="14"/>
      <c r="LAV3" s="14"/>
      <c r="LAW3" s="14"/>
      <c r="LAX3" s="14"/>
      <c r="LAY3" s="14"/>
      <c r="LAZ3" s="14"/>
      <c r="LBA3" s="14"/>
      <c r="LBB3" s="14"/>
      <c r="LBC3" s="14"/>
      <c r="LBD3" s="14"/>
      <c r="LBE3" s="14"/>
      <c r="LBF3" s="14"/>
      <c r="LBG3" s="14"/>
      <c r="LBH3" s="14"/>
      <c r="LBI3" s="14"/>
      <c r="LBJ3" s="14"/>
      <c r="LBK3" s="14"/>
      <c r="LBL3" s="14"/>
      <c r="LBM3" s="14"/>
      <c r="LBN3" s="14"/>
      <c r="LBO3" s="14"/>
      <c r="LBP3" s="14"/>
      <c r="LBQ3" s="14"/>
      <c r="LBR3" s="14"/>
      <c r="LBS3" s="14"/>
      <c r="LBT3" s="14"/>
      <c r="LBU3" s="14"/>
      <c r="LBV3" s="14"/>
      <c r="LBW3" s="14"/>
      <c r="LBX3" s="14"/>
      <c r="LBY3" s="14"/>
      <c r="LBZ3" s="14"/>
      <c r="LCA3" s="14"/>
      <c r="LCB3" s="14"/>
      <c r="LCC3" s="14"/>
      <c r="LCD3" s="14"/>
      <c r="LCE3" s="14"/>
      <c r="LCF3" s="14"/>
      <c r="LCG3" s="14"/>
      <c r="LCH3" s="14"/>
      <c r="LCI3" s="14"/>
      <c r="LCJ3" s="14"/>
      <c r="LCK3" s="14"/>
      <c r="LCL3" s="14"/>
      <c r="LCM3" s="14"/>
      <c r="LCN3" s="14"/>
      <c r="LCO3" s="14"/>
      <c r="LCP3" s="14"/>
      <c r="LCQ3" s="14"/>
      <c r="LCR3" s="14"/>
      <c r="LCS3" s="14"/>
      <c r="LCT3" s="14"/>
      <c r="LCU3" s="14"/>
      <c r="LCV3" s="14"/>
      <c r="LCW3" s="14"/>
      <c r="LCX3" s="14"/>
      <c r="LCY3" s="14"/>
      <c r="LCZ3" s="14"/>
      <c r="LDA3" s="14"/>
      <c r="LDB3" s="14"/>
      <c r="LDC3" s="14"/>
      <c r="LDD3" s="14"/>
      <c r="LDE3" s="14"/>
      <c r="LDF3" s="14"/>
      <c r="LDG3" s="14"/>
      <c r="LDH3" s="14"/>
      <c r="LDI3" s="14"/>
      <c r="LDJ3" s="14"/>
      <c r="LDK3" s="14"/>
      <c r="LDL3" s="14"/>
      <c r="LDM3" s="14"/>
      <c r="LDN3" s="14"/>
      <c r="LDO3" s="14"/>
      <c r="LDP3" s="14"/>
      <c r="LDQ3" s="14"/>
      <c r="LDR3" s="14"/>
      <c r="LDS3" s="14"/>
      <c r="LDT3" s="14"/>
      <c r="LDU3" s="14"/>
      <c r="LDV3" s="14"/>
      <c r="LDW3" s="14"/>
      <c r="LDX3" s="14"/>
      <c r="LDY3" s="14"/>
      <c r="LDZ3" s="14"/>
      <c r="LEA3" s="14"/>
      <c r="LEB3" s="14"/>
      <c r="LEC3" s="14"/>
      <c r="LED3" s="14"/>
      <c r="LEE3" s="14"/>
      <c r="LEF3" s="14"/>
      <c r="LEG3" s="14"/>
      <c r="LEH3" s="14"/>
      <c r="LEI3" s="14"/>
      <c r="LEJ3" s="14"/>
      <c r="LEK3" s="14"/>
      <c r="LEL3" s="14"/>
      <c r="LEM3" s="14"/>
      <c r="LEN3" s="14"/>
      <c r="LEO3" s="14"/>
      <c r="LEP3" s="14"/>
      <c r="LEQ3" s="14"/>
      <c r="LER3" s="14"/>
      <c r="LES3" s="14"/>
      <c r="LET3" s="14"/>
      <c r="LEU3" s="14"/>
      <c r="LEV3" s="14"/>
      <c r="LEW3" s="14"/>
      <c r="LEX3" s="14"/>
      <c r="LEY3" s="14"/>
      <c r="LEZ3" s="14"/>
      <c r="LFA3" s="14"/>
      <c r="LFB3" s="14"/>
      <c r="LFC3" s="14"/>
      <c r="LFD3" s="14"/>
      <c r="LFE3" s="14"/>
      <c r="LFF3" s="14"/>
      <c r="LFG3" s="14"/>
      <c r="LFH3" s="14"/>
      <c r="LFI3" s="14"/>
      <c r="LFJ3" s="14"/>
      <c r="LFK3" s="14"/>
      <c r="LFL3" s="14"/>
      <c r="LFM3" s="14"/>
      <c r="LFN3" s="14"/>
      <c r="LFO3" s="14"/>
      <c r="LFP3" s="14"/>
      <c r="LFQ3" s="14"/>
      <c r="LFR3" s="14"/>
      <c r="LFS3" s="14"/>
      <c r="LFT3" s="14"/>
      <c r="LFU3" s="14"/>
      <c r="LFV3" s="14"/>
      <c r="LFW3" s="14"/>
      <c r="LFX3" s="14"/>
      <c r="LFY3" s="14"/>
      <c r="LFZ3" s="14"/>
      <c r="LGA3" s="14"/>
      <c r="LGB3" s="14"/>
      <c r="LGC3" s="14"/>
      <c r="LGD3" s="14"/>
      <c r="LGE3" s="14"/>
      <c r="LGF3" s="14"/>
      <c r="LGG3" s="14"/>
      <c r="LGH3" s="14"/>
      <c r="LGI3" s="14"/>
      <c r="LGJ3" s="14"/>
      <c r="LGK3" s="14"/>
      <c r="LGL3" s="14"/>
      <c r="LGM3" s="14"/>
      <c r="LGN3" s="14"/>
      <c r="LGO3" s="14"/>
      <c r="LGP3" s="14"/>
      <c r="LGQ3" s="14"/>
      <c r="LGR3" s="14"/>
      <c r="LGS3" s="14"/>
      <c r="LGT3" s="14"/>
      <c r="LGU3" s="14"/>
      <c r="LGV3" s="14"/>
      <c r="LGW3" s="14"/>
      <c r="LGX3" s="14"/>
      <c r="LGY3" s="14"/>
      <c r="LGZ3" s="14"/>
      <c r="LHA3" s="14"/>
      <c r="LHB3" s="14"/>
      <c r="LHC3" s="14"/>
      <c r="LHD3" s="14"/>
      <c r="LHE3" s="14"/>
      <c r="LHF3" s="14"/>
      <c r="LHG3" s="14"/>
      <c r="LHH3" s="14"/>
      <c r="LHI3" s="14"/>
      <c r="LHJ3" s="14"/>
      <c r="LHK3" s="14"/>
      <c r="LHL3" s="14"/>
      <c r="LHM3" s="14"/>
      <c r="LHN3" s="14"/>
      <c r="LHO3" s="14"/>
      <c r="LHP3" s="14"/>
      <c r="LHQ3" s="14"/>
      <c r="LHR3" s="14"/>
      <c r="LHS3" s="14"/>
      <c r="LHT3" s="14"/>
      <c r="LHU3" s="14"/>
      <c r="LHV3" s="14"/>
      <c r="LHW3" s="14"/>
      <c r="LHX3" s="14"/>
      <c r="LHY3" s="14"/>
      <c r="LHZ3" s="14"/>
      <c r="LIA3" s="14"/>
      <c r="LIB3" s="14"/>
      <c r="LIC3" s="14"/>
      <c r="LID3" s="14"/>
      <c r="LIE3" s="14"/>
      <c r="LIF3" s="14"/>
      <c r="LIG3" s="14"/>
      <c r="LIH3" s="14"/>
      <c r="LII3" s="14"/>
      <c r="LIJ3" s="14"/>
      <c r="LIK3" s="14"/>
      <c r="LIL3" s="14"/>
      <c r="LIM3" s="14"/>
      <c r="LIN3" s="14"/>
      <c r="LIO3" s="14"/>
      <c r="LIP3" s="14"/>
      <c r="LIQ3" s="14"/>
      <c r="LIR3" s="14"/>
      <c r="LIS3" s="14"/>
      <c r="LIT3" s="14"/>
      <c r="LIU3" s="14"/>
      <c r="LIV3" s="14"/>
      <c r="LIW3" s="14"/>
      <c r="LIX3" s="14"/>
      <c r="LIY3" s="14"/>
      <c r="LIZ3" s="14"/>
      <c r="LJA3" s="14"/>
      <c r="LJB3" s="14"/>
      <c r="LJC3" s="14"/>
      <c r="LJD3" s="14"/>
      <c r="LJE3" s="14"/>
      <c r="LJF3" s="14"/>
      <c r="LJG3" s="14"/>
      <c r="LJH3" s="14"/>
      <c r="LJI3" s="14"/>
      <c r="LJJ3" s="14"/>
      <c r="LJK3" s="14"/>
      <c r="LJL3" s="14"/>
      <c r="LJM3" s="14"/>
      <c r="LJN3" s="14"/>
      <c r="LJO3" s="14"/>
      <c r="LJP3" s="14"/>
      <c r="LJQ3" s="14"/>
      <c r="LJR3" s="14"/>
      <c r="LJS3" s="14"/>
      <c r="LJT3" s="14"/>
      <c r="LJU3" s="14"/>
      <c r="LJV3" s="14"/>
      <c r="LJW3" s="14"/>
      <c r="LJX3" s="14"/>
      <c r="LJY3" s="14"/>
      <c r="LJZ3" s="14"/>
      <c r="LKA3" s="14"/>
      <c r="LKB3" s="14"/>
      <c r="LKC3" s="14"/>
      <c r="LKD3" s="14"/>
      <c r="LKE3" s="14"/>
      <c r="LKF3" s="14"/>
      <c r="LKG3" s="14"/>
      <c r="LKH3" s="14"/>
      <c r="LKI3" s="14"/>
      <c r="LKJ3" s="14"/>
      <c r="LKK3" s="14"/>
      <c r="LKL3" s="14"/>
      <c r="LKM3" s="14"/>
      <c r="LKN3" s="14"/>
      <c r="LKO3" s="14"/>
      <c r="LKP3" s="14"/>
      <c r="LKQ3" s="14"/>
      <c r="LKR3" s="14"/>
      <c r="LKS3" s="14"/>
      <c r="LKT3" s="14"/>
      <c r="LKU3" s="14"/>
      <c r="LKV3" s="14"/>
      <c r="LKW3" s="14"/>
      <c r="LKX3" s="14"/>
      <c r="LKY3" s="14"/>
      <c r="LKZ3" s="14"/>
      <c r="LLA3" s="14"/>
      <c r="LLB3" s="14"/>
      <c r="LLC3" s="14"/>
      <c r="LLD3" s="14"/>
      <c r="LLE3" s="14"/>
      <c r="LLF3" s="14"/>
      <c r="LLG3" s="14"/>
      <c r="LLH3" s="14"/>
      <c r="LLI3" s="14"/>
      <c r="LLJ3" s="14"/>
      <c r="LLK3" s="14"/>
      <c r="LLL3" s="14"/>
      <c r="LLM3" s="14"/>
      <c r="LLN3" s="14"/>
      <c r="LLO3" s="14"/>
      <c r="LLP3" s="14"/>
      <c r="LLQ3" s="14"/>
      <c r="LLR3" s="14"/>
      <c r="LLS3" s="14"/>
      <c r="LLT3" s="14"/>
      <c r="LLU3" s="14"/>
      <c r="LLV3" s="14"/>
      <c r="LLW3" s="14"/>
      <c r="LLX3" s="14"/>
      <c r="LLY3" s="14"/>
      <c r="LLZ3" s="14"/>
      <c r="LMA3" s="14"/>
      <c r="LMB3" s="14"/>
      <c r="LMC3" s="14"/>
      <c r="LMD3" s="14"/>
      <c r="LME3" s="14"/>
      <c r="LMF3" s="14"/>
      <c r="LMG3" s="14"/>
      <c r="LMH3" s="14"/>
      <c r="LMI3" s="14"/>
      <c r="LMJ3" s="14"/>
      <c r="LMK3" s="14"/>
      <c r="LML3" s="14"/>
      <c r="LMM3" s="14"/>
      <c r="LMN3" s="14"/>
      <c r="LMO3" s="14"/>
      <c r="LMP3" s="14"/>
      <c r="LMQ3" s="14"/>
      <c r="LMR3" s="14"/>
      <c r="LMS3" s="14"/>
      <c r="LMT3" s="14"/>
      <c r="LMU3" s="14"/>
      <c r="LMV3" s="14"/>
      <c r="LMW3" s="14"/>
      <c r="LMX3" s="14"/>
      <c r="LMY3" s="14"/>
      <c r="LMZ3" s="14"/>
      <c r="LNA3" s="14"/>
      <c r="LNB3" s="14"/>
      <c r="LNC3" s="14"/>
      <c r="LND3" s="14"/>
      <c r="LNE3" s="14"/>
      <c r="LNF3" s="14"/>
      <c r="LNG3" s="14"/>
      <c r="LNH3" s="14"/>
      <c r="LNI3" s="14"/>
      <c r="LNJ3" s="14"/>
      <c r="LNK3" s="14"/>
      <c r="LNL3" s="14"/>
      <c r="LNM3" s="14"/>
      <c r="LNN3" s="14"/>
      <c r="LNO3" s="14"/>
      <c r="LNP3" s="14"/>
      <c r="LNQ3" s="14"/>
      <c r="LNR3" s="14"/>
      <c r="LNS3" s="14"/>
      <c r="LNT3" s="14"/>
      <c r="LNU3" s="14"/>
      <c r="LNV3" s="14"/>
      <c r="LNW3" s="14"/>
      <c r="LNX3" s="14"/>
      <c r="LNY3" s="14"/>
      <c r="LNZ3" s="14"/>
      <c r="LOA3" s="14"/>
      <c r="LOB3" s="14"/>
      <c r="LOC3" s="14"/>
      <c r="LOD3" s="14"/>
      <c r="LOE3" s="14"/>
      <c r="LOF3" s="14"/>
      <c r="LOG3" s="14"/>
      <c r="LOH3" s="14"/>
      <c r="LOI3" s="14"/>
      <c r="LOJ3" s="14"/>
      <c r="LOK3" s="14"/>
      <c r="LOL3" s="14"/>
      <c r="LOM3" s="14"/>
      <c r="LON3" s="14"/>
      <c r="LOO3" s="14"/>
      <c r="LOP3" s="14"/>
      <c r="LOQ3" s="14"/>
      <c r="LOR3" s="14"/>
      <c r="LOS3" s="14"/>
      <c r="LOT3" s="14"/>
      <c r="LOU3" s="14"/>
      <c r="LOV3" s="14"/>
      <c r="LOW3" s="14"/>
      <c r="LOX3" s="14"/>
      <c r="LOY3" s="14"/>
      <c r="LOZ3" s="14"/>
      <c r="LPA3" s="14"/>
      <c r="LPB3" s="14"/>
      <c r="LPC3" s="14"/>
      <c r="LPD3" s="14"/>
      <c r="LPE3" s="14"/>
      <c r="LPF3" s="14"/>
      <c r="LPG3" s="14"/>
      <c r="LPH3" s="14"/>
      <c r="LPI3" s="14"/>
      <c r="LPJ3" s="14"/>
      <c r="LPK3" s="14"/>
      <c r="LPL3" s="14"/>
      <c r="LPM3" s="14"/>
      <c r="LPN3" s="14"/>
      <c r="LPO3" s="14"/>
      <c r="LPP3" s="14"/>
      <c r="LPQ3" s="14"/>
      <c r="LPR3" s="14"/>
      <c r="LPS3" s="14"/>
      <c r="LPT3" s="14"/>
      <c r="LPU3" s="14"/>
      <c r="LPV3" s="14"/>
      <c r="LPW3" s="14"/>
      <c r="LPX3" s="14"/>
      <c r="LPY3" s="14"/>
      <c r="LPZ3" s="14"/>
      <c r="LQA3" s="14"/>
      <c r="LQB3" s="14"/>
      <c r="LQC3" s="14"/>
      <c r="LQD3" s="14"/>
      <c r="LQE3" s="14"/>
      <c r="LQF3" s="14"/>
      <c r="LQG3" s="14"/>
      <c r="LQH3" s="14"/>
      <c r="LQI3" s="14"/>
      <c r="LQJ3" s="14"/>
      <c r="LQK3" s="14"/>
      <c r="LQL3" s="14"/>
      <c r="LQM3" s="14"/>
      <c r="LQN3" s="14"/>
      <c r="LQO3" s="14"/>
      <c r="LQP3" s="14"/>
      <c r="LQQ3" s="14"/>
      <c r="LQR3" s="14"/>
      <c r="LQS3" s="14"/>
      <c r="LQT3" s="14"/>
      <c r="LQU3" s="14"/>
      <c r="LQV3" s="14"/>
      <c r="LQW3" s="14"/>
      <c r="LQX3" s="14"/>
      <c r="LQY3" s="14"/>
      <c r="LQZ3" s="14"/>
      <c r="LRA3" s="14"/>
      <c r="LRB3" s="14"/>
      <c r="LRC3" s="14"/>
      <c r="LRD3" s="14"/>
      <c r="LRE3" s="14"/>
      <c r="LRF3" s="14"/>
      <c r="LRG3" s="14"/>
      <c r="LRH3" s="14"/>
      <c r="LRI3" s="14"/>
      <c r="LRJ3" s="14"/>
      <c r="LRK3" s="14"/>
      <c r="LRL3" s="14"/>
      <c r="LRM3" s="14"/>
      <c r="LRN3" s="14"/>
      <c r="LRO3" s="14"/>
      <c r="LRP3" s="14"/>
      <c r="LRQ3" s="14"/>
      <c r="LRR3" s="14"/>
      <c r="LRS3" s="14"/>
      <c r="LRT3" s="14"/>
      <c r="LRU3" s="14"/>
      <c r="LRV3" s="14"/>
      <c r="LRW3" s="14"/>
      <c r="LRX3" s="14"/>
      <c r="LRY3" s="14"/>
      <c r="LRZ3" s="14"/>
      <c r="LSA3" s="14"/>
      <c r="LSB3" s="14"/>
      <c r="LSC3" s="14"/>
      <c r="LSD3" s="14"/>
      <c r="LSE3" s="14"/>
      <c r="LSF3" s="14"/>
      <c r="LSG3" s="14"/>
      <c r="LSH3" s="14"/>
      <c r="LSI3" s="14"/>
      <c r="LSJ3" s="14"/>
      <c r="LSK3" s="14"/>
      <c r="LSL3" s="14"/>
      <c r="LSM3" s="14"/>
      <c r="LSN3" s="14"/>
      <c r="LSO3" s="14"/>
      <c r="LSP3" s="14"/>
      <c r="LSQ3" s="14"/>
      <c r="LSR3" s="14"/>
      <c r="LSS3" s="14"/>
      <c r="LST3" s="14"/>
      <c r="LSU3" s="14"/>
      <c r="LSV3" s="14"/>
      <c r="LSW3" s="14"/>
      <c r="LSX3" s="14"/>
      <c r="LSY3" s="14"/>
      <c r="LSZ3" s="14"/>
      <c r="LTA3" s="14"/>
      <c r="LTB3" s="14"/>
      <c r="LTC3" s="14"/>
      <c r="LTD3" s="14"/>
      <c r="LTE3" s="14"/>
      <c r="LTF3" s="14"/>
      <c r="LTG3" s="14"/>
      <c r="LTH3" s="14"/>
      <c r="LTI3" s="14"/>
      <c r="LTJ3" s="14"/>
      <c r="LTK3" s="14"/>
      <c r="LTL3" s="14"/>
      <c r="LTM3" s="14"/>
      <c r="LTN3" s="14"/>
      <c r="LTO3" s="14"/>
      <c r="LTP3" s="14"/>
      <c r="LTQ3" s="14"/>
      <c r="LTR3" s="14"/>
      <c r="LTS3" s="14"/>
      <c r="LTT3" s="14"/>
      <c r="LTU3" s="14"/>
      <c r="LTV3" s="14"/>
      <c r="LTW3" s="14"/>
      <c r="LTX3" s="14"/>
      <c r="LTY3" s="14"/>
      <c r="LTZ3" s="14"/>
      <c r="LUA3" s="14"/>
      <c r="LUB3" s="14"/>
      <c r="LUC3" s="14"/>
      <c r="LUD3" s="14"/>
      <c r="LUE3" s="14"/>
      <c r="LUF3" s="14"/>
      <c r="LUG3" s="14"/>
      <c r="LUH3" s="14"/>
      <c r="LUI3" s="14"/>
      <c r="LUJ3" s="14"/>
      <c r="LUK3" s="14"/>
      <c r="LUL3" s="14"/>
      <c r="LUM3" s="14"/>
      <c r="LUN3" s="14"/>
      <c r="LUO3" s="14"/>
      <c r="LUP3" s="14"/>
      <c r="LUQ3" s="14"/>
      <c r="LUR3" s="14"/>
      <c r="LUS3" s="14"/>
      <c r="LUT3" s="14"/>
      <c r="LUU3" s="14"/>
      <c r="LUV3" s="14"/>
      <c r="LUW3" s="14"/>
      <c r="LUX3" s="14"/>
      <c r="LUY3" s="14"/>
      <c r="LUZ3" s="14"/>
      <c r="LVA3" s="14"/>
      <c r="LVB3" s="14"/>
      <c r="LVC3" s="14"/>
      <c r="LVD3" s="14"/>
      <c r="LVE3" s="14"/>
      <c r="LVF3" s="14"/>
      <c r="LVG3" s="14"/>
      <c r="LVH3" s="14"/>
      <c r="LVI3" s="14"/>
      <c r="LVJ3" s="14"/>
      <c r="LVK3" s="14"/>
      <c r="LVL3" s="14"/>
      <c r="LVM3" s="14"/>
      <c r="LVN3" s="14"/>
      <c r="LVO3" s="14"/>
      <c r="LVP3" s="14"/>
      <c r="LVQ3" s="14"/>
      <c r="LVR3" s="14"/>
      <c r="LVS3" s="14"/>
      <c r="LVT3" s="14"/>
      <c r="LVU3" s="14"/>
      <c r="LVV3" s="14"/>
      <c r="LVW3" s="14"/>
      <c r="LVX3" s="14"/>
      <c r="LVY3" s="14"/>
      <c r="LVZ3" s="14"/>
      <c r="LWA3" s="14"/>
      <c r="LWB3" s="14"/>
      <c r="LWC3" s="14"/>
      <c r="LWD3" s="14"/>
      <c r="LWE3" s="14"/>
      <c r="LWF3" s="14"/>
      <c r="LWG3" s="14"/>
      <c r="LWH3" s="14"/>
      <c r="LWI3" s="14"/>
      <c r="LWJ3" s="14"/>
      <c r="LWK3" s="14"/>
      <c r="LWL3" s="14"/>
      <c r="LWM3" s="14"/>
      <c r="LWN3" s="14"/>
      <c r="LWO3" s="14"/>
      <c r="LWP3" s="14"/>
      <c r="LWQ3" s="14"/>
      <c r="LWR3" s="14"/>
      <c r="LWS3" s="14"/>
      <c r="LWT3" s="14"/>
      <c r="LWU3" s="14"/>
      <c r="LWV3" s="14"/>
      <c r="LWW3" s="14"/>
      <c r="LWX3" s="14"/>
      <c r="LWY3" s="14"/>
      <c r="LWZ3" s="14"/>
      <c r="LXA3" s="14"/>
      <c r="LXB3" s="14"/>
      <c r="LXC3" s="14"/>
      <c r="LXD3" s="14"/>
      <c r="LXE3" s="14"/>
      <c r="LXF3" s="14"/>
      <c r="LXG3" s="14"/>
      <c r="LXH3" s="14"/>
      <c r="LXI3" s="14"/>
      <c r="LXJ3" s="14"/>
      <c r="LXK3" s="14"/>
      <c r="LXL3" s="14"/>
      <c r="LXM3" s="14"/>
      <c r="LXN3" s="14"/>
      <c r="LXO3" s="14"/>
      <c r="LXP3" s="14"/>
      <c r="LXQ3" s="14"/>
      <c r="LXR3" s="14"/>
      <c r="LXS3" s="14"/>
      <c r="LXT3" s="14"/>
      <c r="LXU3" s="14"/>
      <c r="LXV3" s="14"/>
      <c r="LXW3" s="14"/>
      <c r="LXX3" s="14"/>
      <c r="LXY3" s="14"/>
      <c r="LXZ3" s="14"/>
      <c r="LYA3" s="14"/>
      <c r="LYB3" s="14"/>
      <c r="LYC3" s="14"/>
      <c r="LYD3" s="14"/>
      <c r="LYE3" s="14"/>
      <c r="LYF3" s="14"/>
      <c r="LYG3" s="14"/>
      <c r="LYH3" s="14"/>
      <c r="LYI3" s="14"/>
      <c r="LYJ3" s="14"/>
      <c r="LYK3" s="14"/>
      <c r="LYL3" s="14"/>
      <c r="LYM3" s="14"/>
      <c r="LYN3" s="14"/>
      <c r="LYO3" s="14"/>
      <c r="LYP3" s="14"/>
      <c r="LYQ3" s="14"/>
      <c r="LYR3" s="14"/>
      <c r="LYS3" s="14"/>
      <c r="LYT3" s="14"/>
      <c r="LYU3" s="14"/>
      <c r="LYV3" s="14"/>
      <c r="LYW3" s="14"/>
      <c r="LYX3" s="14"/>
      <c r="LYY3" s="14"/>
      <c r="LYZ3" s="14"/>
      <c r="LZA3" s="14"/>
      <c r="LZB3" s="14"/>
      <c r="LZC3" s="14"/>
      <c r="LZD3" s="14"/>
      <c r="LZE3" s="14"/>
      <c r="LZF3" s="14"/>
      <c r="LZG3" s="14"/>
      <c r="LZH3" s="14"/>
      <c r="LZI3" s="14"/>
      <c r="LZJ3" s="14"/>
      <c r="LZK3" s="14"/>
      <c r="LZL3" s="14"/>
      <c r="LZM3" s="14"/>
      <c r="LZN3" s="14"/>
      <c r="LZO3" s="14"/>
      <c r="LZP3" s="14"/>
      <c r="LZQ3" s="14"/>
      <c r="LZR3" s="14"/>
      <c r="LZS3" s="14"/>
      <c r="LZT3" s="14"/>
      <c r="LZU3" s="14"/>
      <c r="LZV3" s="14"/>
      <c r="LZW3" s="14"/>
      <c r="LZX3" s="14"/>
      <c r="LZY3" s="14"/>
      <c r="LZZ3" s="14"/>
      <c r="MAA3" s="14"/>
      <c r="MAB3" s="14"/>
      <c r="MAC3" s="14"/>
      <c r="MAD3" s="14"/>
      <c r="MAE3" s="14"/>
      <c r="MAF3" s="14"/>
      <c r="MAG3" s="14"/>
      <c r="MAH3" s="14"/>
      <c r="MAI3" s="14"/>
      <c r="MAJ3" s="14"/>
      <c r="MAK3" s="14"/>
      <c r="MAL3" s="14"/>
      <c r="MAM3" s="14"/>
      <c r="MAN3" s="14"/>
      <c r="MAO3" s="14"/>
      <c r="MAP3" s="14"/>
      <c r="MAQ3" s="14"/>
      <c r="MAR3" s="14"/>
      <c r="MAS3" s="14"/>
      <c r="MAT3" s="14"/>
      <c r="MAU3" s="14"/>
      <c r="MAV3" s="14"/>
      <c r="MAW3" s="14"/>
      <c r="MAX3" s="14"/>
      <c r="MAY3" s="14"/>
      <c r="MAZ3" s="14"/>
      <c r="MBA3" s="14"/>
      <c r="MBB3" s="14"/>
      <c r="MBC3" s="14"/>
      <c r="MBD3" s="14"/>
      <c r="MBE3" s="14"/>
      <c r="MBF3" s="14"/>
      <c r="MBG3" s="14"/>
      <c r="MBH3" s="14"/>
      <c r="MBI3" s="14"/>
      <c r="MBJ3" s="14"/>
      <c r="MBK3" s="14"/>
      <c r="MBL3" s="14"/>
      <c r="MBM3" s="14"/>
      <c r="MBN3" s="14"/>
      <c r="MBO3" s="14"/>
      <c r="MBP3" s="14"/>
      <c r="MBQ3" s="14"/>
      <c r="MBR3" s="14"/>
      <c r="MBS3" s="14"/>
      <c r="MBT3" s="14"/>
      <c r="MBU3" s="14"/>
      <c r="MBV3" s="14"/>
      <c r="MBW3" s="14"/>
      <c r="MBX3" s="14"/>
      <c r="MBY3" s="14"/>
      <c r="MBZ3" s="14"/>
      <c r="MCA3" s="14"/>
      <c r="MCB3" s="14"/>
      <c r="MCC3" s="14"/>
      <c r="MCD3" s="14"/>
      <c r="MCE3" s="14"/>
      <c r="MCF3" s="14"/>
      <c r="MCG3" s="14"/>
      <c r="MCH3" s="14"/>
      <c r="MCI3" s="14"/>
      <c r="MCJ3" s="14"/>
      <c r="MCK3" s="14"/>
      <c r="MCL3" s="14"/>
      <c r="MCM3" s="14"/>
      <c r="MCN3" s="14"/>
      <c r="MCO3" s="14"/>
      <c r="MCP3" s="14"/>
      <c r="MCQ3" s="14"/>
      <c r="MCR3" s="14"/>
      <c r="MCS3" s="14"/>
      <c r="MCT3" s="14"/>
      <c r="MCU3" s="14"/>
      <c r="MCV3" s="14"/>
      <c r="MCW3" s="14"/>
      <c r="MCX3" s="14"/>
      <c r="MCY3" s="14"/>
      <c r="MCZ3" s="14"/>
      <c r="MDA3" s="14"/>
      <c r="MDB3" s="14"/>
      <c r="MDC3" s="14"/>
      <c r="MDD3" s="14"/>
      <c r="MDE3" s="14"/>
      <c r="MDF3" s="14"/>
      <c r="MDG3" s="14"/>
      <c r="MDH3" s="14"/>
      <c r="MDI3" s="14"/>
      <c r="MDJ3" s="14"/>
      <c r="MDK3" s="14"/>
      <c r="MDL3" s="14"/>
      <c r="MDM3" s="14"/>
      <c r="MDN3" s="14"/>
      <c r="MDO3" s="14"/>
      <c r="MDP3" s="14"/>
      <c r="MDQ3" s="14"/>
      <c r="MDR3" s="14"/>
      <c r="MDS3" s="14"/>
      <c r="MDT3" s="14"/>
      <c r="MDU3" s="14"/>
      <c r="MDV3" s="14"/>
      <c r="MDW3" s="14"/>
      <c r="MDX3" s="14"/>
      <c r="MDY3" s="14"/>
      <c r="MDZ3" s="14"/>
      <c r="MEA3" s="14"/>
      <c r="MEB3" s="14"/>
      <c r="MEC3" s="14"/>
      <c r="MED3" s="14"/>
      <c r="MEE3" s="14"/>
      <c r="MEF3" s="14"/>
      <c r="MEG3" s="14"/>
      <c r="MEH3" s="14"/>
      <c r="MEI3" s="14"/>
      <c r="MEJ3" s="14"/>
      <c r="MEK3" s="14"/>
      <c r="MEL3" s="14"/>
      <c r="MEM3" s="14"/>
      <c r="MEN3" s="14"/>
      <c r="MEO3" s="14"/>
      <c r="MEP3" s="14"/>
      <c r="MEQ3" s="14"/>
      <c r="MER3" s="14"/>
      <c r="MES3" s="14"/>
      <c r="MET3" s="14"/>
      <c r="MEU3" s="14"/>
      <c r="MEV3" s="14"/>
      <c r="MEW3" s="14"/>
      <c r="MEX3" s="14"/>
      <c r="MEY3" s="14"/>
      <c r="MEZ3" s="14"/>
      <c r="MFA3" s="14"/>
      <c r="MFB3" s="14"/>
      <c r="MFC3" s="14"/>
      <c r="MFD3" s="14"/>
      <c r="MFE3" s="14"/>
      <c r="MFF3" s="14"/>
      <c r="MFG3" s="14"/>
      <c r="MFH3" s="14"/>
      <c r="MFI3" s="14"/>
      <c r="MFJ3" s="14"/>
      <c r="MFK3" s="14"/>
      <c r="MFL3" s="14"/>
      <c r="MFM3" s="14"/>
      <c r="MFN3" s="14"/>
      <c r="MFO3" s="14"/>
      <c r="MFP3" s="14"/>
      <c r="MFQ3" s="14"/>
      <c r="MFR3" s="14"/>
      <c r="MFS3" s="14"/>
      <c r="MFT3" s="14"/>
      <c r="MFU3" s="14"/>
      <c r="MFV3" s="14"/>
      <c r="MFW3" s="14"/>
      <c r="MFX3" s="14"/>
      <c r="MFY3" s="14"/>
      <c r="MFZ3" s="14"/>
      <c r="MGA3" s="14"/>
      <c r="MGB3" s="14"/>
      <c r="MGC3" s="14"/>
      <c r="MGD3" s="14"/>
      <c r="MGE3" s="14"/>
      <c r="MGF3" s="14"/>
      <c r="MGG3" s="14"/>
      <c r="MGH3" s="14"/>
      <c r="MGI3" s="14"/>
      <c r="MGJ3" s="14"/>
      <c r="MGK3" s="14"/>
      <c r="MGL3" s="14"/>
      <c r="MGM3" s="14"/>
      <c r="MGN3" s="14"/>
      <c r="MGO3" s="14"/>
      <c r="MGP3" s="14"/>
      <c r="MGQ3" s="14"/>
      <c r="MGR3" s="14"/>
      <c r="MGS3" s="14"/>
      <c r="MGT3" s="14"/>
      <c r="MGU3" s="14"/>
      <c r="MGV3" s="14"/>
      <c r="MGW3" s="14"/>
      <c r="MGX3" s="14"/>
      <c r="MGY3" s="14"/>
      <c r="MGZ3" s="14"/>
      <c r="MHA3" s="14"/>
      <c r="MHB3" s="14"/>
      <c r="MHC3" s="14"/>
      <c r="MHD3" s="14"/>
      <c r="MHE3" s="14"/>
      <c r="MHF3" s="14"/>
      <c r="MHG3" s="14"/>
      <c r="MHH3" s="14"/>
      <c r="MHI3" s="14"/>
      <c r="MHJ3" s="14"/>
      <c r="MHK3" s="14"/>
      <c r="MHL3" s="14"/>
      <c r="MHM3" s="14"/>
      <c r="MHN3" s="14"/>
      <c r="MHO3" s="14"/>
      <c r="MHP3" s="14"/>
      <c r="MHQ3" s="14"/>
      <c r="MHR3" s="14"/>
      <c r="MHS3" s="14"/>
      <c r="MHT3" s="14"/>
      <c r="MHU3" s="14"/>
      <c r="MHV3" s="14"/>
      <c r="MHW3" s="14"/>
      <c r="MHX3" s="14"/>
      <c r="MHY3" s="14"/>
      <c r="MHZ3" s="14"/>
      <c r="MIA3" s="14"/>
      <c r="MIB3" s="14"/>
      <c r="MIC3" s="14"/>
      <c r="MID3" s="14"/>
      <c r="MIE3" s="14"/>
      <c r="MIF3" s="14"/>
      <c r="MIG3" s="14"/>
      <c r="MIH3" s="14"/>
      <c r="MII3" s="14"/>
      <c r="MIJ3" s="14"/>
      <c r="MIK3" s="14"/>
      <c r="MIL3" s="14"/>
      <c r="MIM3" s="14"/>
      <c r="MIN3" s="14"/>
      <c r="MIO3" s="14"/>
      <c r="MIP3" s="14"/>
      <c r="MIQ3" s="14"/>
      <c r="MIR3" s="14"/>
      <c r="MIS3" s="14"/>
      <c r="MIT3" s="14"/>
      <c r="MIU3" s="14"/>
      <c r="MIV3" s="14"/>
      <c r="MIW3" s="14"/>
      <c r="MIX3" s="14"/>
      <c r="MIY3" s="14"/>
      <c r="MIZ3" s="14"/>
      <c r="MJA3" s="14"/>
      <c r="MJB3" s="14"/>
      <c r="MJC3" s="14"/>
      <c r="MJD3" s="14"/>
      <c r="MJE3" s="14"/>
      <c r="MJF3" s="14"/>
      <c r="MJG3" s="14"/>
      <c r="MJH3" s="14"/>
      <c r="MJI3" s="14"/>
      <c r="MJJ3" s="14"/>
      <c r="MJK3" s="14"/>
      <c r="MJL3" s="14"/>
      <c r="MJM3" s="14"/>
      <c r="MJN3" s="14"/>
      <c r="MJO3" s="14"/>
      <c r="MJP3" s="14"/>
      <c r="MJQ3" s="14"/>
      <c r="MJR3" s="14"/>
      <c r="MJS3" s="14"/>
      <c r="MJT3" s="14"/>
      <c r="MJU3" s="14"/>
      <c r="MJV3" s="14"/>
      <c r="MJW3" s="14"/>
      <c r="MJX3" s="14"/>
      <c r="MJY3" s="14"/>
      <c r="MJZ3" s="14"/>
      <c r="MKA3" s="14"/>
      <c r="MKB3" s="14"/>
      <c r="MKC3" s="14"/>
      <c r="MKD3" s="14"/>
      <c r="MKE3" s="14"/>
      <c r="MKF3" s="14"/>
      <c r="MKG3" s="14"/>
      <c r="MKH3" s="14"/>
      <c r="MKI3" s="14"/>
      <c r="MKJ3" s="14"/>
      <c r="MKK3" s="14"/>
      <c r="MKL3" s="14"/>
      <c r="MKM3" s="14"/>
      <c r="MKN3" s="14"/>
      <c r="MKO3" s="14"/>
      <c r="MKP3" s="14"/>
      <c r="MKQ3" s="14"/>
      <c r="MKR3" s="14"/>
      <c r="MKS3" s="14"/>
      <c r="MKT3" s="14"/>
      <c r="MKU3" s="14"/>
      <c r="MKV3" s="14"/>
      <c r="MKW3" s="14"/>
      <c r="MKX3" s="14"/>
      <c r="MKY3" s="14"/>
      <c r="MKZ3" s="14"/>
      <c r="MLA3" s="14"/>
      <c r="MLB3" s="14"/>
      <c r="MLC3" s="14"/>
      <c r="MLD3" s="14"/>
      <c r="MLE3" s="14"/>
      <c r="MLF3" s="14"/>
      <c r="MLG3" s="14"/>
      <c r="MLH3" s="14"/>
      <c r="MLI3" s="14"/>
      <c r="MLJ3" s="14"/>
      <c r="MLK3" s="14"/>
      <c r="MLL3" s="14"/>
      <c r="MLM3" s="14"/>
      <c r="MLN3" s="14"/>
      <c r="MLO3" s="14"/>
      <c r="MLP3" s="14"/>
      <c r="MLQ3" s="14"/>
      <c r="MLR3" s="14"/>
      <c r="MLS3" s="14"/>
      <c r="MLT3" s="14"/>
      <c r="MLU3" s="14"/>
      <c r="MLV3" s="14"/>
      <c r="MLW3" s="14"/>
      <c r="MLX3" s="14"/>
      <c r="MLY3" s="14"/>
      <c r="MLZ3" s="14"/>
      <c r="MMA3" s="14"/>
      <c r="MMB3" s="14"/>
      <c r="MMC3" s="14"/>
      <c r="MMD3" s="14"/>
      <c r="MME3" s="14"/>
      <c r="MMF3" s="14"/>
      <c r="MMG3" s="14"/>
      <c r="MMH3" s="14"/>
      <c r="MMI3" s="14"/>
      <c r="MMJ3" s="14"/>
      <c r="MMK3" s="14"/>
      <c r="MML3" s="14"/>
      <c r="MMM3" s="14"/>
      <c r="MMN3" s="14"/>
      <c r="MMO3" s="14"/>
      <c r="MMP3" s="14"/>
      <c r="MMQ3" s="14"/>
      <c r="MMR3" s="14"/>
      <c r="MMS3" s="14"/>
      <c r="MMT3" s="14"/>
      <c r="MMU3" s="14"/>
      <c r="MMV3" s="14"/>
      <c r="MMW3" s="14"/>
      <c r="MMX3" s="14"/>
      <c r="MMY3" s="14"/>
      <c r="MMZ3" s="14"/>
      <c r="MNA3" s="14"/>
      <c r="MNB3" s="14"/>
      <c r="MNC3" s="14"/>
      <c r="MND3" s="14"/>
      <c r="MNE3" s="14"/>
      <c r="MNF3" s="14"/>
      <c r="MNG3" s="14"/>
      <c r="MNH3" s="14"/>
      <c r="MNI3" s="14"/>
      <c r="MNJ3" s="14"/>
      <c r="MNK3" s="14"/>
      <c r="MNL3" s="14"/>
      <c r="MNM3" s="14"/>
      <c r="MNN3" s="14"/>
      <c r="MNO3" s="14"/>
      <c r="MNP3" s="14"/>
      <c r="MNQ3" s="14"/>
      <c r="MNR3" s="14"/>
      <c r="MNS3" s="14"/>
      <c r="MNT3" s="14"/>
      <c r="MNU3" s="14"/>
      <c r="MNV3" s="14"/>
      <c r="MNW3" s="14"/>
      <c r="MNX3" s="14"/>
      <c r="MNY3" s="14"/>
      <c r="MNZ3" s="14"/>
      <c r="MOA3" s="14"/>
      <c r="MOB3" s="14"/>
      <c r="MOC3" s="14"/>
      <c r="MOD3" s="14"/>
      <c r="MOE3" s="14"/>
      <c r="MOF3" s="14"/>
      <c r="MOG3" s="14"/>
      <c r="MOH3" s="14"/>
      <c r="MOI3" s="14"/>
      <c r="MOJ3" s="14"/>
      <c r="MOK3" s="14"/>
      <c r="MOL3" s="14"/>
      <c r="MOM3" s="14"/>
      <c r="MON3" s="14"/>
      <c r="MOO3" s="14"/>
      <c r="MOP3" s="14"/>
      <c r="MOQ3" s="14"/>
      <c r="MOR3" s="14"/>
      <c r="MOS3" s="14"/>
      <c r="MOT3" s="14"/>
      <c r="MOU3" s="14"/>
      <c r="MOV3" s="14"/>
      <c r="MOW3" s="14"/>
      <c r="MOX3" s="14"/>
      <c r="MOY3" s="14"/>
      <c r="MOZ3" s="14"/>
      <c r="MPA3" s="14"/>
      <c r="MPB3" s="14"/>
      <c r="MPC3" s="14"/>
      <c r="MPD3" s="14"/>
      <c r="MPE3" s="14"/>
      <c r="MPF3" s="14"/>
      <c r="MPG3" s="14"/>
      <c r="MPH3" s="14"/>
      <c r="MPI3" s="14"/>
      <c r="MPJ3" s="14"/>
      <c r="MPK3" s="14"/>
      <c r="MPL3" s="14"/>
      <c r="MPM3" s="14"/>
      <c r="MPN3" s="14"/>
      <c r="MPO3" s="14"/>
      <c r="MPP3" s="14"/>
      <c r="MPQ3" s="14"/>
      <c r="MPR3" s="14"/>
      <c r="MPS3" s="14"/>
      <c r="MPT3" s="14"/>
      <c r="MPU3" s="14"/>
      <c r="MPV3" s="14"/>
      <c r="MPW3" s="14"/>
      <c r="MPX3" s="14"/>
      <c r="MPY3" s="14"/>
      <c r="MPZ3" s="14"/>
      <c r="MQA3" s="14"/>
      <c r="MQB3" s="14"/>
      <c r="MQC3" s="14"/>
      <c r="MQD3" s="14"/>
      <c r="MQE3" s="14"/>
      <c r="MQF3" s="14"/>
      <c r="MQG3" s="14"/>
      <c r="MQH3" s="14"/>
      <c r="MQI3" s="14"/>
      <c r="MQJ3" s="14"/>
      <c r="MQK3" s="14"/>
      <c r="MQL3" s="14"/>
      <c r="MQM3" s="14"/>
      <c r="MQN3" s="14"/>
      <c r="MQO3" s="14"/>
      <c r="MQP3" s="14"/>
      <c r="MQQ3" s="14"/>
      <c r="MQR3" s="14"/>
      <c r="MQS3" s="14"/>
      <c r="MQT3" s="14"/>
      <c r="MQU3" s="14"/>
      <c r="MQV3" s="14"/>
      <c r="MQW3" s="14"/>
      <c r="MQX3" s="14"/>
      <c r="MQY3" s="14"/>
      <c r="MQZ3" s="14"/>
      <c r="MRA3" s="14"/>
      <c r="MRB3" s="14"/>
      <c r="MRC3" s="14"/>
      <c r="MRD3" s="14"/>
      <c r="MRE3" s="14"/>
      <c r="MRF3" s="14"/>
      <c r="MRG3" s="14"/>
      <c r="MRH3" s="14"/>
      <c r="MRI3" s="14"/>
      <c r="MRJ3" s="14"/>
      <c r="MRK3" s="14"/>
      <c r="MRL3" s="14"/>
      <c r="MRM3" s="14"/>
      <c r="MRN3" s="14"/>
      <c r="MRO3" s="14"/>
      <c r="MRP3" s="14"/>
      <c r="MRQ3" s="14"/>
      <c r="MRR3" s="14"/>
      <c r="MRS3" s="14"/>
      <c r="MRT3" s="14"/>
      <c r="MRU3" s="14"/>
      <c r="MRV3" s="14"/>
      <c r="MRW3" s="14"/>
      <c r="MRX3" s="14"/>
      <c r="MRY3" s="14"/>
      <c r="MRZ3" s="14"/>
      <c r="MSA3" s="14"/>
      <c r="MSB3" s="14"/>
      <c r="MSC3" s="14"/>
      <c r="MSD3" s="14"/>
      <c r="MSE3" s="14"/>
      <c r="MSF3" s="14"/>
      <c r="MSG3" s="14"/>
      <c r="MSH3" s="14"/>
      <c r="MSI3" s="14"/>
      <c r="MSJ3" s="14"/>
      <c r="MSK3" s="14"/>
      <c r="MSL3" s="14"/>
      <c r="MSM3" s="14"/>
      <c r="MSN3" s="14"/>
      <c r="MSO3" s="14"/>
      <c r="MSP3" s="14"/>
      <c r="MSQ3" s="14"/>
      <c r="MSR3" s="14"/>
      <c r="MSS3" s="14"/>
      <c r="MST3" s="14"/>
      <c r="MSU3" s="14"/>
      <c r="MSV3" s="14"/>
      <c r="MSW3" s="14"/>
      <c r="MSX3" s="14"/>
      <c r="MSY3" s="14"/>
      <c r="MSZ3" s="14"/>
      <c r="MTA3" s="14"/>
      <c r="MTB3" s="14"/>
      <c r="MTC3" s="14"/>
      <c r="MTD3" s="14"/>
      <c r="MTE3" s="14"/>
      <c r="MTF3" s="14"/>
      <c r="MTG3" s="14"/>
      <c r="MTH3" s="14"/>
      <c r="MTI3" s="14"/>
      <c r="MTJ3" s="14"/>
      <c r="MTK3" s="14"/>
      <c r="MTL3" s="14"/>
      <c r="MTM3" s="14"/>
      <c r="MTN3" s="14"/>
      <c r="MTO3" s="14"/>
      <c r="MTP3" s="14"/>
      <c r="MTQ3" s="14"/>
      <c r="MTR3" s="14"/>
      <c r="MTS3" s="14"/>
      <c r="MTT3" s="14"/>
      <c r="MTU3" s="14"/>
      <c r="MTV3" s="14"/>
      <c r="MTW3" s="14"/>
      <c r="MTX3" s="14"/>
      <c r="MTY3" s="14"/>
      <c r="MTZ3" s="14"/>
      <c r="MUA3" s="14"/>
      <c r="MUB3" s="14"/>
      <c r="MUC3" s="14"/>
      <c r="MUD3" s="14"/>
      <c r="MUE3" s="14"/>
      <c r="MUF3" s="14"/>
      <c r="MUG3" s="14"/>
      <c r="MUH3" s="14"/>
      <c r="MUI3" s="14"/>
      <c r="MUJ3" s="14"/>
      <c r="MUK3" s="14"/>
      <c r="MUL3" s="14"/>
      <c r="MUM3" s="14"/>
      <c r="MUN3" s="14"/>
      <c r="MUO3" s="14"/>
      <c r="MUP3" s="14"/>
      <c r="MUQ3" s="14"/>
      <c r="MUR3" s="14"/>
      <c r="MUS3" s="14"/>
      <c r="MUT3" s="14"/>
      <c r="MUU3" s="14"/>
      <c r="MUV3" s="14"/>
      <c r="MUW3" s="14"/>
      <c r="MUX3" s="14"/>
      <c r="MUY3" s="14"/>
      <c r="MUZ3" s="14"/>
      <c r="MVA3" s="14"/>
      <c r="MVB3" s="14"/>
      <c r="MVC3" s="14"/>
      <c r="MVD3" s="14"/>
      <c r="MVE3" s="14"/>
      <c r="MVF3" s="14"/>
      <c r="MVG3" s="14"/>
      <c r="MVH3" s="14"/>
      <c r="MVI3" s="14"/>
      <c r="MVJ3" s="14"/>
      <c r="MVK3" s="14"/>
      <c r="MVL3" s="14"/>
      <c r="MVM3" s="14"/>
      <c r="MVN3" s="14"/>
      <c r="MVO3" s="14"/>
      <c r="MVP3" s="14"/>
      <c r="MVQ3" s="14"/>
      <c r="MVR3" s="14"/>
      <c r="MVS3" s="14"/>
      <c r="MVT3" s="14"/>
      <c r="MVU3" s="14"/>
      <c r="MVV3" s="14"/>
      <c r="MVW3" s="14"/>
      <c r="MVX3" s="14"/>
      <c r="MVY3" s="14"/>
      <c r="MVZ3" s="14"/>
      <c r="MWA3" s="14"/>
      <c r="MWB3" s="14"/>
      <c r="MWC3" s="14"/>
      <c r="MWD3" s="14"/>
      <c r="MWE3" s="14"/>
      <c r="MWF3" s="14"/>
      <c r="MWG3" s="14"/>
      <c r="MWH3" s="14"/>
      <c r="MWI3" s="14"/>
      <c r="MWJ3" s="14"/>
      <c r="MWK3" s="14"/>
      <c r="MWL3" s="14"/>
      <c r="MWM3" s="14"/>
      <c r="MWN3" s="14"/>
      <c r="MWO3" s="14"/>
      <c r="MWP3" s="14"/>
      <c r="MWQ3" s="14"/>
      <c r="MWR3" s="14"/>
      <c r="MWS3" s="14"/>
      <c r="MWT3" s="14"/>
      <c r="MWU3" s="14"/>
      <c r="MWV3" s="14"/>
      <c r="MWW3" s="14"/>
      <c r="MWX3" s="14"/>
      <c r="MWY3" s="14"/>
      <c r="MWZ3" s="14"/>
      <c r="MXA3" s="14"/>
      <c r="MXB3" s="14"/>
      <c r="MXC3" s="14"/>
      <c r="MXD3" s="14"/>
      <c r="MXE3" s="14"/>
      <c r="MXF3" s="14"/>
      <c r="MXG3" s="14"/>
      <c r="MXH3" s="14"/>
      <c r="MXI3" s="14"/>
      <c r="MXJ3" s="14"/>
      <c r="MXK3" s="14"/>
      <c r="MXL3" s="14"/>
      <c r="MXM3" s="14"/>
      <c r="MXN3" s="14"/>
      <c r="MXO3" s="14"/>
      <c r="MXP3" s="14"/>
      <c r="MXQ3" s="14"/>
      <c r="MXR3" s="14"/>
      <c r="MXS3" s="14"/>
      <c r="MXT3" s="14"/>
      <c r="MXU3" s="14"/>
      <c r="MXV3" s="14"/>
      <c r="MXW3" s="14"/>
      <c r="MXX3" s="14"/>
      <c r="MXY3" s="14"/>
      <c r="MXZ3" s="14"/>
      <c r="MYA3" s="14"/>
      <c r="MYB3" s="14"/>
      <c r="MYC3" s="14"/>
      <c r="MYD3" s="14"/>
      <c r="MYE3" s="14"/>
      <c r="MYF3" s="14"/>
      <c r="MYG3" s="14"/>
      <c r="MYH3" s="14"/>
      <c r="MYI3" s="14"/>
      <c r="MYJ3" s="14"/>
      <c r="MYK3" s="14"/>
      <c r="MYL3" s="14"/>
      <c r="MYM3" s="14"/>
      <c r="MYN3" s="14"/>
      <c r="MYO3" s="14"/>
      <c r="MYP3" s="14"/>
      <c r="MYQ3" s="14"/>
      <c r="MYR3" s="14"/>
      <c r="MYS3" s="14"/>
      <c r="MYT3" s="14"/>
      <c r="MYU3" s="14"/>
      <c r="MYV3" s="14"/>
      <c r="MYW3" s="14"/>
      <c r="MYX3" s="14"/>
      <c r="MYY3" s="14"/>
      <c r="MYZ3" s="14"/>
      <c r="MZA3" s="14"/>
      <c r="MZB3" s="14"/>
      <c r="MZC3" s="14"/>
      <c r="MZD3" s="14"/>
      <c r="MZE3" s="14"/>
      <c r="MZF3" s="14"/>
      <c r="MZG3" s="14"/>
      <c r="MZH3" s="14"/>
      <c r="MZI3" s="14"/>
      <c r="MZJ3" s="14"/>
      <c r="MZK3" s="14"/>
      <c r="MZL3" s="14"/>
      <c r="MZM3" s="14"/>
      <c r="MZN3" s="14"/>
      <c r="MZO3" s="14"/>
      <c r="MZP3" s="14"/>
      <c r="MZQ3" s="14"/>
      <c r="MZR3" s="14"/>
      <c r="MZS3" s="14"/>
      <c r="MZT3" s="14"/>
      <c r="MZU3" s="14"/>
      <c r="MZV3" s="14"/>
      <c r="MZW3" s="14"/>
      <c r="MZX3" s="14"/>
      <c r="MZY3" s="14"/>
      <c r="MZZ3" s="14"/>
      <c r="NAA3" s="14"/>
      <c r="NAB3" s="14"/>
      <c r="NAC3" s="14"/>
      <c r="NAD3" s="14"/>
      <c r="NAE3" s="14"/>
      <c r="NAF3" s="14"/>
      <c r="NAG3" s="14"/>
      <c r="NAH3" s="14"/>
      <c r="NAI3" s="14"/>
      <c r="NAJ3" s="14"/>
      <c r="NAK3" s="14"/>
      <c r="NAL3" s="14"/>
      <c r="NAM3" s="14"/>
      <c r="NAN3" s="14"/>
      <c r="NAO3" s="14"/>
      <c r="NAP3" s="14"/>
      <c r="NAQ3" s="14"/>
      <c r="NAR3" s="14"/>
      <c r="NAS3" s="14"/>
      <c r="NAT3" s="14"/>
      <c r="NAU3" s="14"/>
      <c r="NAV3" s="14"/>
      <c r="NAW3" s="14"/>
      <c r="NAX3" s="14"/>
      <c r="NAY3" s="14"/>
      <c r="NAZ3" s="14"/>
      <c r="NBA3" s="14"/>
      <c r="NBB3" s="14"/>
      <c r="NBC3" s="14"/>
      <c r="NBD3" s="14"/>
      <c r="NBE3" s="14"/>
      <c r="NBF3" s="14"/>
      <c r="NBG3" s="14"/>
      <c r="NBH3" s="14"/>
      <c r="NBI3" s="14"/>
      <c r="NBJ3" s="14"/>
      <c r="NBK3" s="14"/>
      <c r="NBL3" s="14"/>
      <c r="NBM3" s="14"/>
      <c r="NBN3" s="14"/>
      <c r="NBO3" s="14"/>
      <c r="NBP3" s="14"/>
      <c r="NBQ3" s="14"/>
      <c r="NBR3" s="14"/>
      <c r="NBS3" s="14"/>
      <c r="NBT3" s="14"/>
      <c r="NBU3" s="14"/>
      <c r="NBV3" s="14"/>
      <c r="NBW3" s="14"/>
      <c r="NBX3" s="14"/>
      <c r="NBY3" s="14"/>
      <c r="NBZ3" s="14"/>
      <c r="NCA3" s="14"/>
      <c r="NCB3" s="14"/>
      <c r="NCC3" s="14"/>
      <c r="NCD3" s="14"/>
      <c r="NCE3" s="14"/>
      <c r="NCF3" s="14"/>
      <c r="NCG3" s="14"/>
      <c r="NCH3" s="14"/>
      <c r="NCI3" s="14"/>
      <c r="NCJ3" s="14"/>
      <c r="NCK3" s="14"/>
      <c r="NCL3" s="14"/>
      <c r="NCM3" s="14"/>
      <c r="NCN3" s="14"/>
      <c r="NCO3" s="14"/>
      <c r="NCP3" s="14"/>
      <c r="NCQ3" s="14"/>
      <c r="NCR3" s="14"/>
      <c r="NCS3" s="14"/>
      <c r="NCT3" s="14"/>
      <c r="NCU3" s="14"/>
      <c r="NCV3" s="14"/>
      <c r="NCW3" s="14"/>
      <c r="NCX3" s="14"/>
      <c r="NCY3" s="14"/>
      <c r="NCZ3" s="14"/>
      <c r="NDA3" s="14"/>
      <c r="NDB3" s="14"/>
      <c r="NDC3" s="14"/>
      <c r="NDD3" s="14"/>
      <c r="NDE3" s="14"/>
      <c r="NDF3" s="14"/>
      <c r="NDG3" s="14"/>
      <c r="NDH3" s="14"/>
      <c r="NDI3" s="14"/>
      <c r="NDJ3" s="14"/>
      <c r="NDK3" s="14"/>
      <c r="NDL3" s="14"/>
      <c r="NDM3" s="14"/>
      <c r="NDN3" s="14"/>
      <c r="NDO3" s="14"/>
      <c r="NDP3" s="14"/>
      <c r="NDQ3" s="14"/>
      <c r="NDR3" s="14"/>
      <c r="NDS3" s="14"/>
      <c r="NDT3" s="14"/>
      <c r="NDU3" s="14"/>
      <c r="NDV3" s="14"/>
      <c r="NDW3" s="14"/>
      <c r="NDX3" s="14"/>
      <c r="NDY3" s="14"/>
      <c r="NDZ3" s="14"/>
      <c r="NEA3" s="14"/>
      <c r="NEB3" s="14"/>
      <c r="NEC3" s="14"/>
      <c r="NED3" s="14"/>
      <c r="NEE3" s="14"/>
      <c r="NEF3" s="14"/>
      <c r="NEG3" s="14"/>
      <c r="NEH3" s="14"/>
      <c r="NEI3" s="14"/>
      <c r="NEJ3" s="14"/>
      <c r="NEK3" s="14"/>
      <c r="NEL3" s="14"/>
      <c r="NEM3" s="14"/>
      <c r="NEN3" s="14"/>
      <c r="NEO3" s="14"/>
      <c r="NEP3" s="14"/>
      <c r="NEQ3" s="14"/>
      <c r="NER3" s="14"/>
      <c r="NES3" s="14"/>
      <c r="NET3" s="14"/>
      <c r="NEU3" s="14"/>
      <c r="NEV3" s="14"/>
      <c r="NEW3" s="14"/>
      <c r="NEX3" s="14"/>
      <c r="NEY3" s="14"/>
      <c r="NEZ3" s="14"/>
      <c r="NFA3" s="14"/>
      <c r="NFB3" s="14"/>
      <c r="NFC3" s="14"/>
      <c r="NFD3" s="14"/>
      <c r="NFE3" s="14"/>
      <c r="NFF3" s="14"/>
      <c r="NFG3" s="14"/>
      <c r="NFH3" s="14"/>
      <c r="NFI3" s="14"/>
      <c r="NFJ3" s="14"/>
      <c r="NFK3" s="14"/>
      <c r="NFL3" s="14"/>
      <c r="NFM3" s="14"/>
      <c r="NFN3" s="14"/>
      <c r="NFO3" s="14"/>
      <c r="NFP3" s="14"/>
      <c r="NFQ3" s="14"/>
      <c r="NFR3" s="14"/>
      <c r="NFS3" s="14"/>
      <c r="NFT3" s="14"/>
      <c r="NFU3" s="14"/>
      <c r="NFV3" s="14"/>
      <c r="NFW3" s="14"/>
      <c r="NFX3" s="14"/>
      <c r="NFY3" s="14"/>
      <c r="NFZ3" s="14"/>
      <c r="NGA3" s="14"/>
      <c r="NGB3" s="14"/>
      <c r="NGC3" s="14"/>
      <c r="NGD3" s="14"/>
      <c r="NGE3" s="14"/>
      <c r="NGF3" s="14"/>
      <c r="NGG3" s="14"/>
      <c r="NGH3" s="14"/>
      <c r="NGI3" s="14"/>
      <c r="NGJ3" s="14"/>
      <c r="NGK3" s="14"/>
      <c r="NGL3" s="14"/>
      <c r="NGM3" s="14"/>
      <c r="NGN3" s="14"/>
      <c r="NGO3" s="14"/>
      <c r="NGP3" s="14"/>
      <c r="NGQ3" s="14"/>
      <c r="NGR3" s="14"/>
      <c r="NGS3" s="14"/>
      <c r="NGT3" s="14"/>
      <c r="NGU3" s="14"/>
      <c r="NGV3" s="14"/>
      <c r="NGW3" s="14"/>
      <c r="NGX3" s="14"/>
      <c r="NGY3" s="14"/>
      <c r="NGZ3" s="14"/>
      <c r="NHA3" s="14"/>
      <c r="NHB3" s="14"/>
      <c r="NHC3" s="14"/>
      <c r="NHD3" s="14"/>
      <c r="NHE3" s="14"/>
      <c r="NHF3" s="14"/>
      <c r="NHG3" s="14"/>
      <c r="NHH3" s="14"/>
      <c r="NHI3" s="14"/>
      <c r="NHJ3" s="14"/>
      <c r="NHK3" s="14"/>
      <c r="NHL3" s="14"/>
      <c r="NHM3" s="14"/>
      <c r="NHN3" s="14"/>
      <c r="NHO3" s="14"/>
      <c r="NHP3" s="14"/>
      <c r="NHQ3" s="14"/>
      <c r="NHR3" s="14"/>
      <c r="NHS3" s="14"/>
      <c r="NHT3" s="14"/>
      <c r="NHU3" s="14"/>
      <c r="NHV3" s="14"/>
      <c r="NHW3" s="14"/>
      <c r="NHX3" s="14"/>
      <c r="NHY3" s="14"/>
      <c r="NHZ3" s="14"/>
      <c r="NIA3" s="14"/>
      <c r="NIB3" s="14"/>
      <c r="NIC3" s="14"/>
      <c r="NID3" s="14"/>
      <c r="NIE3" s="14"/>
      <c r="NIF3" s="14"/>
      <c r="NIG3" s="14"/>
      <c r="NIH3" s="14"/>
      <c r="NII3" s="14"/>
      <c r="NIJ3" s="14"/>
      <c r="NIK3" s="14"/>
      <c r="NIL3" s="14"/>
      <c r="NIM3" s="14"/>
      <c r="NIN3" s="14"/>
      <c r="NIO3" s="14"/>
      <c r="NIP3" s="14"/>
      <c r="NIQ3" s="14"/>
      <c r="NIR3" s="14"/>
      <c r="NIS3" s="14"/>
      <c r="NIT3" s="14"/>
      <c r="NIU3" s="14"/>
      <c r="NIV3" s="14"/>
      <c r="NIW3" s="14"/>
      <c r="NIX3" s="14"/>
      <c r="NIY3" s="14"/>
      <c r="NIZ3" s="14"/>
      <c r="NJA3" s="14"/>
      <c r="NJB3" s="14"/>
      <c r="NJC3" s="14"/>
      <c r="NJD3" s="14"/>
      <c r="NJE3" s="14"/>
      <c r="NJF3" s="14"/>
      <c r="NJG3" s="14"/>
      <c r="NJH3" s="14"/>
      <c r="NJI3" s="14"/>
      <c r="NJJ3" s="14"/>
      <c r="NJK3" s="14"/>
      <c r="NJL3" s="14"/>
      <c r="NJM3" s="14"/>
      <c r="NJN3" s="14"/>
      <c r="NJO3" s="14"/>
      <c r="NJP3" s="14"/>
      <c r="NJQ3" s="14"/>
      <c r="NJR3" s="14"/>
      <c r="NJS3" s="14"/>
      <c r="NJT3" s="14"/>
      <c r="NJU3" s="14"/>
      <c r="NJV3" s="14"/>
      <c r="NJW3" s="14"/>
      <c r="NJX3" s="14"/>
      <c r="NJY3" s="14"/>
      <c r="NJZ3" s="14"/>
      <c r="NKA3" s="14"/>
      <c r="NKB3" s="14"/>
      <c r="NKC3" s="14"/>
      <c r="NKD3" s="14"/>
      <c r="NKE3" s="14"/>
      <c r="NKF3" s="14"/>
      <c r="NKG3" s="14"/>
      <c r="NKH3" s="14"/>
      <c r="NKI3" s="14"/>
      <c r="NKJ3" s="14"/>
      <c r="NKK3" s="14"/>
      <c r="NKL3" s="14"/>
      <c r="NKM3" s="14"/>
      <c r="NKN3" s="14"/>
      <c r="NKO3" s="14"/>
      <c r="NKP3" s="14"/>
      <c r="NKQ3" s="14"/>
      <c r="NKR3" s="14"/>
      <c r="NKS3" s="14"/>
      <c r="NKT3" s="14"/>
      <c r="NKU3" s="14"/>
      <c r="NKV3" s="14"/>
      <c r="NKW3" s="14"/>
      <c r="NKX3" s="14"/>
      <c r="NKY3" s="14"/>
      <c r="NKZ3" s="14"/>
      <c r="NLA3" s="14"/>
      <c r="NLB3" s="14"/>
      <c r="NLC3" s="14"/>
      <c r="NLD3" s="14"/>
      <c r="NLE3" s="14"/>
      <c r="NLF3" s="14"/>
      <c r="NLG3" s="14"/>
      <c r="NLH3" s="14"/>
      <c r="NLI3" s="14"/>
      <c r="NLJ3" s="14"/>
      <c r="NLK3" s="14"/>
      <c r="NLL3" s="14"/>
      <c r="NLM3" s="14"/>
      <c r="NLN3" s="14"/>
      <c r="NLO3" s="14"/>
      <c r="NLP3" s="14"/>
      <c r="NLQ3" s="14"/>
      <c r="NLR3" s="14"/>
      <c r="NLS3" s="14"/>
      <c r="NLT3" s="14"/>
      <c r="NLU3" s="14"/>
      <c r="NLV3" s="14"/>
      <c r="NLW3" s="14"/>
      <c r="NLX3" s="14"/>
      <c r="NLY3" s="14"/>
      <c r="NLZ3" s="14"/>
      <c r="NMA3" s="14"/>
      <c r="NMB3" s="14"/>
      <c r="NMC3" s="14"/>
      <c r="NMD3" s="14"/>
      <c r="NME3" s="14"/>
      <c r="NMF3" s="14"/>
      <c r="NMG3" s="14"/>
      <c r="NMH3" s="14"/>
      <c r="NMI3" s="14"/>
      <c r="NMJ3" s="14"/>
      <c r="NMK3" s="14"/>
      <c r="NML3" s="14"/>
      <c r="NMM3" s="14"/>
      <c r="NMN3" s="14"/>
      <c r="NMO3" s="14"/>
      <c r="NMP3" s="14"/>
      <c r="NMQ3" s="14"/>
      <c r="NMR3" s="14"/>
      <c r="NMS3" s="14"/>
      <c r="NMT3" s="14"/>
      <c r="NMU3" s="14"/>
      <c r="NMV3" s="14"/>
      <c r="NMW3" s="14"/>
      <c r="NMX3" s="14"/>
      <c r="NMY3" s="14"/>
      <c r="NMZ3" s="14"/>
      <c r="NNA3" s="14"/>
      <c r="NNB3" s="14"/>
      <c r="NNC3" s="14"/>
      <c r="NND3" s="14"/>
      <c r="NNE3" s="14"/>
      <c r="NNF3" s="14"/>
      <c r="NNG3" s="14"/>
      <c r="NNH3" s="14"/>
      <c r="NNI3" s="14"/>
      <c r="NNJ3" s="14"/>
      <c r="NNK3" s="14"/>
      <c r="NNL3" s="14"/>
      <c r="NNM3" s="14"/>
      <c r="NNN3" s="14"/>
      <c r="NNO3" s="14"/>
      <c r="NNP3" s="14"/>
      <c r="NNQ3" s="14"/>
      <c r="NNR3" s="14"/>
      <c r="NNS3" s="14"/>
      <c r="NNT3" s="14"/>
      <c r="NNU3" s="14"/>
      <c r="NNV3" s="14"/>
      <c r="NNW3" s="14"/>
      <c r="NNX3" s="14"/>
      <c r="NNY3" s="14"/>
      <c r="NNZ3" s="14"/>
      <c r="NOA3" s="14"/>
      <c r="NOB3" s="14"/>
      <c r="NOC3" s="14"/>
      <c r="NOD3" s="14"/>
      <c r="NOE3" s="14"/>
      <c r="NOF3" s="14"/>
      <c r="NOG3" s="14"/>
      <c r="NOH3" s="14"/>
      <c r="NOI3" s="14"/>
      <c r="NOJ3" s="14"/>
      <c r="NOK3" s="14"/>
      <c r="NOL3" s="14"/>
      <c r="NOM3" s="14"/>
      <c r="NON3" s="14"/>
      <c r="NOO3" s="14"/>
      <c r="NOP3" s="14"/>
      <c r="NOQ3" s="14"/>
      <c r="NOR3" s="14"/>
      <c r="NOS3" s="14"/>
      <c r="NOT3" s="14"/>
      <c r="NOU3" s="14"/>
      <c r="NOV3" s="14"/>
      <c r="NOW3" s="14"/>
      <c r="NOX3" s="14"/>
      <c r="NOY3" s="14"/>
      <c r="NOZ3" s="14"/>
      <c r="NPA3" s="14"/>
      <c r="NPB3" s="14"/>
      <c r="NPC3" s="14"/>
      <c r="NPD3" s="14"/>
      <c r="NPE3" s="14"/>
      <c r="NPF3" s="14"/>
      <c r="NPG3" s="14"/>
      <c r="NPH3" s="14"/>
      <c r="NPI3" s="14"/>
      <c r="NPJ3" s="14"/>
      <c r="NPK3" s="14"/>
      <c r="NPL3" s="14"/>
      <c r="NPM3" s="14"/>
      <c r="NPN3" s="14"/>
      <c r="NPO3" s="14"/>
      <c r="NPP3" s="14"/>
      <c r="NPQ3" s="14"/>
      <c r="NPR3" s="14"/>
      <c r="NPS3" s="14"/>
      <c r="NPT3" s="14"/>
      <c r="NPU3" s="14"/>
      <c r="NPV3" s="14"/>
      <c r="NPW3" s="14"/>
      <c r="NPX3" s="14"/>
      <c r="NPY3" s="14"/>
      <c r="NPZ3" s="14"/>
      <c r="NQA3" s="14"/>
      <c r="NQB3" s="14"/>
      <c r="NQC3" s="14"/>
      <c r="NQD3" s="14"/>
      <c r="NQE3" s="14"/>
      <c r="NQF3" s="14"/>
      <c r="NQG3" s="14"/>
      <c r="NQH3" s="14"/>
      <c r="NQI3" s="14"/>
      <c r="NQJ3" s="14"/>
      <c r="NQK3" s="14"/>
      <c r="NQL3" s="14"/>
      <c r="NQM3" s="14"/>
      <c r="NQN3" s="14"/>
      <c r="NQO3" s="14"/>
      <c r="NQP3" s="14"/>
      <c r="NQQ3" s="14"/>
      <c r="NQR3" s="14"/>
      <c r="NQS3" s="14"/>
      <c r="NQT3" s="14"/>
      <c r="NQU3" s="14"/>
      <c r="NQV3" s="14"/>
      <c r="NQW3" s="14"/>
      <c r="NQX3" s="14"/>
      <c r="NQY3" s="14"/>
      <c r="NQZ3" s="14"/>
      <c r="NRA3" s="14"/>
      <c r="NRB3" s="14"/>
      <c r="NRC3" s="14"/>
      <c r="NRD3" s="14"/>
      <c r="NRE3" s="14"/>
      <c r="NRF3" s="14"/>
      <c r="NRG3" s="14"/>
      <c r="NRH3" s="14"/>
      <c r="NRI3" s="14"/>
      <c r="NRJ3" s="14"/>
      <c r="NRK3" s="14"/>
      <c r="NRL3" s="14"/>
      <c r="NRM3" s="14"/>
      <c r="NRN3" s="14"/>
      <c r="NRO3" s="14"/>
      <c r="NRP3" s="14"/>
      <c r="NRQ3" s="14"/>
      <c r="NRR3" s="14"/>
      <c r="NRS3" s="14"/>
      <c r="NRT3" s="14"/>
      <c r="NRU3" s="14"/>
      <c r="NRV3" s="14"/>
      <c r="NRW3" s="14"/>
      <c r="NRX3" s="14"/>
      <c r="NRY3" s="14"/>
      <c r="NRZ3" s="14"/>
      <c r="NSA3" s="14"/>
      <c r="NSB3" s="14"/>
      <c r="NSC3" s="14"/>
      <c r="NSD3" s="14"/>
      <c r="NSE3" s="14"/>
      <c r="NSF3" s="14"/>
      <c r="NSG3" s="14"/>
      <c r="NSH3" s="14"/>
      <c r="NSI3" s="14"/>
      <c r="NSJ3" s="14"/>
      <c r="NSK3" s="14"/>
      <c r="NSL3" s="14"/>
      <c r="NSM3" s="14"/>
      <c r="NSN3" s="14"/>
      <c r="NSO3" s="14"/>
      <c r="NSP3" s="14"/>
      <c r="NSQ3" s="14"/>
      <c r="NSR3" s="14"/>
      <c r="NSS3" s="14"/>
      <c r="NST3" s="14"/>
      <c r="NSU3" s="14"/>
      <c r="NSV3" s="14"/>
      <c r="NSW3" s="14"/>
      <c r="NSX3" s="14"/>
      <c r="NSY3" s="14"/>
      <c r="NSZ3" s="14"/>
      <c r="NTA3" s="14"/>
      <c r="NTB3" s="14"/>
      <c r="NTC3" s="14"/>
      <c r="NTD3" s="14"/>
      <c r="NTE3" s="14"/>
      <c r="NTF3" s="14"/>
      <c r="NTG3" s="14"/>
      <c r="NTH3" s="14"/>
      <c r="NTI3" s="14"/>
      <c r="NTJ3" s="14"/>
      <c r="NTK3" s="14"/>
      <c r="NTL3" s="14"/>
      <c r="NTM3" s="14"/>
      <c r="NTN3" s="14"/>
      <c r="NTO3" s="14"/>
      <c r="NTP3" s="14"/>
      <c r="NTQ3" s="14"/>
      <c r="NTR3" s="14"/>
      <c r="NTS3" s="14"/>
      <c r="NTT3" s="14"/>
      <c r="NTU3" s="14"/>
      <c r="NTV3" s="14"/>
      <c r="NTW3" s="14"/>
      <c r="NTX3" s="14"/>
      <c r="NTY3" s="14"/>
      <c r="NTZ3" s="14"/>
      <c r="NUA3" s="14"/>
      <c r="NUB3" s="14"/>
      <c r="NUC3" s="14"/>
      <c r="NUD3" s="14"/>
      <c r="NUE3" s="14"/>
      <c r="NUF3" s="14"/>
      <c r="NUG3" s="14"/>
      <c r="NUH3" s="14"/>
      <c r="NUI3" s="14"/>
      <c r="NUJ3" s="14"/>
      <c r="NUK3" s="14"/>
      <c r="NUL3" s="14"/>
      <c r="NUM3" s="14"/>
      <c r="NUN3" s="14"/>
      <c r="NUO3" s="14"/>
      <c r="NUP3" s="14"/>
      <c r="NUQ3" s="14"/>
      <c r="NUR3" s="14"/>
      <c r="NUS3" s="14"/>
      <c r="NUT3" s="14"/>
      <c r="NUU3" s="14"/>
      <c r="NUV3" s="14"/>
      <c r="NUW3" s="14"/>
      <c r="NUX3" s="14"/>
      <c r="NUY3" s="14"/>
      <c r="NUZ3" s="14"/>
      <c r="NVA3" s="14"/>
      <c r="NVB3" s="14"/>
      <c r="NVC3" s="14"/>
      <c r="NVD3" s="14"/>
      <c r="NVE3" s="14"/>
      <c r="NVF3" s="14"/>
      <c r="NVG3" s="14"/>
      <c r="NVH3" s="14"/>
      <c r="NVI3" s="14"/>
      <c r="NVJ3" s="14"/>
      <c r="NVK3" s="14"/>
      <c r="NVL3" s="14"/>
      <c r="NVM3" s="14"/>
      <c r="NVN3" s="14"/>
      <c r="NVO3" s="14"/>
      <c r="NVP3" s="14"/>
      <c r="NVQ3" s="14"/>
      <c r="NVR3" s="14"/>
      <c r="NVS3" s="14"/>
      <c r="NVT3" s="14"/>
      <c r="NVU3" s="14"/>
      <c r="NVV3" s="14"/>
      <c r="NVW3" s="14"/>
      <c r="NVX3" s="14"/>
      <c r="NVY3" s="14"/>
      <c r="NVZ3" s="14"/>
      <c r="NWA3" s="14"/>
      <c r="NWB3" s="14"/>
      <c r="NWC3" s="14"/>
      <c r="NWD3" s="14"/>
      <c r="NWE3" s="14"/>
      <c r="NWF3" s="14"/>
      <c r="NWG3" s="14"/>
      <c r="NWH3" s="14"/>
      <c r="NWI3" s="14"/>
      <c r="NWJ3" s="14"/>
      <c r="NWK3" s="14"/>
      <c r="NWL3" s="14"/>
      <c r="NWM3" s="14"/>
      <c r="NWN3" s="14"/>
      <c r="NWO3" s="14"/>
      <c r="NWP3" s="14"/>
      <c r="NWQ3" s="14"/>
      <c r="NWR3" s="14"/>
      <c r="NWS3" s="14"/>
      <c r="NWT3" s="14"/>
      <c r="NWU3" s="14"/>
      <c r="NWV3" s="14"/>
      <c r="NWW3" s="14"/>
      <c r="NWX3" s="14"/>
      <c r="NWY3" s="14"/>
      <c r="NWZ3" s="14"/>
      <c r="NXA3" s="14"/>
      <c r="NXB3" s="14"/>
      <c r="NXC3" s="14"/>
      <c r="NXD3" s="14"/>
      <c r="NXE3" s="14"/>
      <c r="NXF3" s="14"/>
      <c r="NXG3" s="14"/>
      <c r="NXH3" s="14"/>
      <c r="NXI3" s="14"/>
      <c r="NXJ3" s="14"/>
      <c r="NXK3" s="14"/>
      <c r="NXL3" s="14"/>
      <c r="NXM3" s="14"/>
      <c r="NXN3" s="14"/>
      <c r="NXO3" s="14"/>
      <c r="NXP3" s="14"/>
      <c r="NXQ3" s="14"/>
      <c r="NXR3" s="14"/>
      <c r="NXS3" s="14"/>
      <c r="NXT3" s="14"/>
      <c r="NXU3" s="14"/>
      <c r="NXV3" s="14"/>
      <c r="NXW3" s="14"/>
      <c r="NXX3" s="14"/>
      <c r="NXY3" s="14"/>
      <c r="NXZ3" s="14"/>
      <c r="NYA3" s="14"/>
      <c r="NYB3" s="14"/>
      <c r="NYC3" s="14"/>
      <c r="NYD3" s="14"/>
      <c r="NYE3" s="14"/>
      <c r="NYF3" s="14"/>
      <c r="NYG3" s="14"/>
      <c r="NYH3" s="14"/>
      <c r="NYI3" s="14"/>
      <c r="NYJ3" s="14"/>
      <c r="NYK3" s="14"/>
      <c r="NYL3" s="14"/>
      <c r="NYM3" s="14"/>
      <c r="NYN3" s="14"/>
      <c r="NYO3" s="14"/>
      <c r="NYP3" s="14"/>
      <c r="NYQ3" s="14"/>
      <c r="NYR3" s="14"/>
      <c r="NYS3" s="14"/>
      <c r="NYT3" s="14"/>
      <c r="NYU3" s="14"/>
      <c r="NYV3" s="14"/>
      <c r="NYW3" s="14"/>
      <c r="NYX3" s="14"/>
      <c r="NYY3" s="14"/>
      <c r="NYZ3" s="14"/>
      <c r="NZA3" s="14"/>
      <c r="NZB3" s="14"/>
      <c r="NZC3" s="14"/>
      <c r="NZD3" s="14"/>
      <c r="NZE3" s="14"/>
      <c r="NZF3" s="14"/>
      <c r="NZG3" s="14"/>
      <c r="NZH3" s="14"/>
      <c r="NZI3" s="14"/>
      <c r="NZJ3" s="14"/>
      <c r="NZK3" s="14"/>
      <c r="NZL3" s="14"/>
      <c r="NZM3" s="14"/>
      <c r="NZN3" s="14"/>
      <c r="NZO3" s="14"/>
      <c r="NZP3" s="14"/>
      <c r="NZQ3" s="14"/>
      <c r="NZR3" s="14"/>
      <c r="NZS3" s="14"/>
      <c r="NZT3" s="14"/>
      <c r="NZU3" s="14"/>
      <c r="NZV3" s="14"/>
      <c r="NZW3" s="14"/>
      <c r="NZX3" s="14"/>
      <c r="NZY3" s="14"/>
      <c r="NZZ3" s="14"/>
      <c r="OAA3" s="14"/>
      <c r="OAB3" s="14"/>
      <c r="OAC3" s="14"/>
      <c r="OAD3" s="14"/>
      <c r="OAE3" s="14"/>
      <c r="OAF3" s="14"/>
      <c r="OAG3" s="14"/>
      <c r="OAH3" s="14"/>
      <c r="OAI3" s="14"/>
      <c r="OAJ3" s="14"/>
      <c r="OAK3" s="14"/>
      <c r="OAL3" s="14"/>
      <c r="OAM3" s="14"/>
      <c r="OAN3" s="14"/>
      <c r="OAO3" s="14"/>
      <c r="OAP3" s="14"/>
      <c r="OAQ3" s="14"/>
      <c r="OAR3" s="14"/>
      <c r="OAS3" s="14"/>
      <c r="OAT3" s="14"/>
      <c r="OAU3" s="14"/>
      <c r="OAV3" s="14"/>
      <c r="OAW3" s="14"/>
      <c r="OAX3" s="14"/>
      <c r="OAY3" s="14"/>
      <c r="OAZ3" s="14"/>
      <c r="OBA3" s="14"/>
      <c r="OBB3" s="14"/>
      <c r="OBC3" s="14"/>
      <c r="OBD3" s="14"/>
      <c r="OBE3" s="14"/>
      <c r="OBF3" s="14"/>
      <c r="OBG3" s="14"/>
      <c r="OBH3" s="14"/>
      <c r="OBI3" s="14"/>
      <c r="OBJ3" s="14"/>
      <c r="OBK3" s="14"/>
      <c r="OBL3" s="14"/>
      <c r="OBM3" s="14"/>
      <c r="OBN3" s="14"/>
      <c r="OBO3" s="14"/>
      <c r="OBP3" s="14"/>
      <c r="OBQ3" s="14"/>
      <c r="OBR3" s="14"/>
      <c r="OBS3" s="14"/>
      <c r="OBT3" s="14"/>
      <c r="OBU3" s="14"/>
      <c r="OBV3" s="14"/>
      <c r="OBW3" s="14"/>
      <c r="OBX3" s="14"/>
      <c r="OBY3" s="14"/>
      <c r="OBZ3" s="14"/>
      <c r="OCA3" s="14"/>
      <c r="OCB3" s="14"/>
      <c r="OCC3" s="14"/>
      <c r="OCD3" s="14"/>
      <c r="OCE3" s="14"/>
      <c r="OCF3" s="14"/>
      <c r="OCG3" s="14"/>
      <c r="OCH3" s="14"/>
      <c r="OCI3" s="14"/>
      <c r="OCJ3" s="14"/>
      <c r="OCK3" s="14"/>
      <c r="OCL3" s="14"/>
      <c r="OCM3" s="14"/>
      <c r="OCN3" s="14"/>
      <c r="OCO3" s="14"/>
      <c r="OCP3" s="14"/>
      <c r="OCQ3" s="14"/>
      <c r="OCR3" s="14"/>
      <c r="OCS3" s="14"/>
      <c r="OCT3" s="14"/>
      <c r="OCU3" s="14"/>
      <c r="OCV3" s="14"/>
      <c r="OCW3" s="14"/>
      <c r="OCX3" s="14"/>
      <c r="OCY3" s="14"/>
      <c r="OCZ3" s="14"/>
      <c r="ODA3" s="14"/>
      <c r="ODB3" s="14"/>
      <c r="ODC3" s="14"/>
      <c r="ODD3" s="14"/>
      <c r="ODE3" s="14"/>
      <c r="ODF3" s="14"/>
      <c r="ODG3" s="14"/>
      <c r="ODH3" s="14"/>
      <c r="ODI3" s="14"/>
      <c r="ODJ3" s="14"/>
      <c r="ODK3" s="14"/>
      <c r="ODL3" s="14"/>
      <c r="ODM3" s="14"/>
      <c r="ODN3" s="14"/>
      <c r="ODO3" s="14"/>
      <c r="ODP3" s="14"/>
      <c r="ODQ3" s="14"/>
      <c r="ODR3" s="14"/>
      <c r="ODS3" s="14"/>
      <c r="ODT3" s="14"/>
      <c r="ODU3" s="14"/>
      <c r="ODV3" s="14"/>
      <c r="ODW3" s="14"/>
      <c r="ODX3" s="14"/>
      <c r="ODY3" s="14"/>
      <c r="ODZ3" s="14"/>
      <c r="OEA3" s="14"/>
      <c r="OEB3" s="14"/>
      <c r="OEC3" s="14"/>
      <c r="OED3" s="14"/>
      <c r="OEE3" s="14"/>
      <c r="OEF3" s="14"/>
      <c r="OEG3" s="14"/>
      <c r="OEH3" s="14"/>
      <c r="OEI3" s="14"/>
      <c r="OEJ3" s="14"/>
      <c r="OEK3" s="14"/>
      <c r="OEL3" s="14"/>
      <c r="OEM3" s="14"/>
      <c r="OEN3" s="14"/>
      <c r="OEO3" s="14"/>
      <c r="OEP3" s="14"/>
      <c r="OEQ3" s="14"/>
      <c r="OER3" s="14"/>
      <c r="OES3" s="14"/>
      <c r="OET3" s="14"/>
      <c r="OEU3" s="14"/>
      <c r="OEV3" s="14"/>
      <c r="OEW3" s="14"/>
      <c r="OEX3" s="14"/>
      <c r="OEY3" s="14"/>
      <c r="OEZ3" s="14"/>
      <c r="OFA3" s="14"/>
      <c r="OFB3" s="14"/>
      <c r="OFC3" s="14"/>
      <c r="OFD3" s="14"/>
      <c r="OFE3" s="14"/>
      <c r="OFF3" s="14"/>
      <c r="OFG3" s="14"/>
      <c r="OFH3" s="14"/>
      <c r="OFI3" s="14"/>
      <c r="OFJ3" s="14"/>
      <c r="OFK3" s="14"/>
      <c r="OFL3" s="14"/>
      <c r="OFM3" s="14"/>
      <c r="OFN3" s="14"/>
      <c r="OFO3" s="14"/>
      <c r="OFP3" s="14"/>
      <c r="OFQ3" s="14"/>
      <c r="OFR3" s="14"/>
      <c r="OFS3" s="14"/>
      <c r="OFT3" s="14"/>
      <c r="OFU3" s="14"/>
      <c r="OFV3" s="14"/>
      <c r="OFW3" s="14"/>
      <c r="OFX3" s="14"/>
      <c r="OFY3" s="14"/>
      <c r="OFZ3" s="14"/>
      <c r="OGA3" s="14"/>
      <c r="OGB3" s="14"/>
      <c r="OGC3" s="14"/>
      <c r="OGD3" s="14"/>
      <c r="OGE3" s="14"/>
      <c r="OGF3" s="14"/>
      <c r="OGG3" s="14"/>
      <c r="OGH3" s="14"/>
      <c r="OGI3" s="14"/>
      <c r="OGJ3" s="14"/>
      <c r="OGK3" s="14"/>
      <c r="OGL3" s="14"/>
      <c r="OGM3" s="14"/>
      <c r="OGN3" s="14"/>
      <c r="OGO3" s="14"/>
      <c r="OGP3" s="14"/>
      <c r="OGQ3" s="14"/>
      <c r="OGR3" s="14"/>
      <c r="OGS3" s="14"/>
      <c r="OGT3" s="14"/>
      <c r="OGU3" s="14"/>
      <c r="OGV3" s="14"/>
      <c r="OGW3" s="14"/>
      <c r="OGX3" s="14"/>
      <c r="OGY3" s="14"/>
      <c r="OGZ3" s="14"/>
      <c r="OHA3" s="14"/>
      <c r="OHB3" s="14"/>
      <c r="OHC3" s="14"/>
      <c r="OHD3" s="14"/>
      <c r="OHE3" s="14"/>
      <c r="OHF3" s="14"/>
      <c r="OHG3" s="14"/>
      <c r="OHH3" s="14"/>
      <c r="OHI3" s="14"/>
      <c r="OHJ3" s="14"/>
      <c r="OHK3" s="14"/>
      <c r="OHL3" s="14"/>
      <c r="OHM3" s="14"/>
      <c r="OHN3" s="14"/>
      <c r="OHO3" s="14"/>
      <c r="OHP3" s="14"/>
      <c r="OHQ3" s="14"/>
      <c r="OHR3" s="14"/>
      <c r="OHS3" s="14"/>
      <c r="OHT3" s="14"/>
      <c r="OHU3" s="14"/>
      <c r="OHV3" s="14"/>
      <c r="OHW3" s="14"/>
      <c r="OHX3" s="14"/>
      <c r="OHY3" s="14"/>
      <c r="OHZ3" s="14"/>
      <c r="OIA3" s="14"/>
      <c r="OIB3" s="14"/>
      <c r="OIC3" s="14"/>
      <c r="OID3" s="14"/>
      <c r="OIE3" s="14"/>
      <c r="OIF3" s="14"/>
      <c r="OIG3" s="14"/>
      <c r="OIH3" s="14"/>
      <c r="OII3" s="14"/>
      <c r="OIJ3" s="14"/>
      <c r="OIK3" s="14"/>
      <c r="OIL3" s="14"/>
      <c r="OIM3" s="14"/>
      <c r="OIN3" s="14"/>
      <c r="OIO3" s="14"/>
      <c r="OIP3" s="14"/>
      <c r="OIQ3" s="14"/>
      <c r="OIR3" s="14"/>
      <c r="OIS3" s="14"/>
      <c r="OIT3" s="14"/>
      <c r="OIU3" s="14"/>
      <c r="OIV3" s="14"/>
      <c r="OIW3" s="14"/>
      <c r="OIX3" s="14"/>
      <c r="OIY3" s="14"/>
      <c r="OIZ3" s="14"/>
      <c r="OJA3" s="14"/>
      <c r="OJB3" s="14"/>
      <c r="OJC3" s="14"/>
      <c r="OJD3" s="14"/>
      <c r="OJE3" s="14"/>
      <c r="OJF3" s="14"/>
      <c r="OJG3" s="14"/>
      <c r="OJH3" s="14"/>
      <c r="OJI3" s="14"/>
      <c r="OJJ3" s="14"/>
      <c r="OJK3" s="14"/>
      <c r="OJL3" s="14"/>
      <c r="OJM3" s="14"/>
      <c r="OJN3" s="14"/>
      <c r="OJO3" s="14"/>
      <c r="OJP3" s="14"/>
      <c r="OJQ3" s="14"/>
      <c r="OJR3" s="14"/>
      <c r="OJS3" s="14"/>
      <c r="OJT3" s="14"/>
      <c r="OJU3" s="14"/>
      <c r="OJV3" s="14"/>
      <c r="OJW3" s="14"/>
      <c r="OJX3" s="14"/>
      <c r="OJY3" s="14"/>
      <c r="OJZ3" s="14"/>
      <c r="OKA3" s="14"/>
      <c r="OKB3" s="14"/>
      <c r="OKC3" s="14"/>
      <c r="OKD3" s="14"/>
      <c r="OKE3" s="14"/>
      <c r="OKF3" s="14"/>
      <c r="OKG3" s="14"/>
      <c r="OKH3" s="14"/>
      <c r="OKI3" s="14"/>
      <c r="OKJ3" s="14"/>
      <c r="OKK3" s="14"/>
      <c r="OKL3" s="14"/>
      <c r="OKM3" s="14"/>
      <c r="OKN3" s="14"/>
      <c r="OKO3" s="14"/>
      <c r="OKP3" s="14"/>
      <c r="OKQ3" s="14"/>
      <c r="OKR3" s="14"/>
      <c r="OKS3" s="14"/>
      <c r="OKT3" s="14"/>
      <c r="OKU3" s="14"/>
      <c r="OKV3" s="14"/>
      <c r="OKW3" s="14"/>
      <c r="OKX3" s="14"/>
      <c r="OKY3" s="14"/>
      <c r="OKZ3" s="14"/>
      <c r="OLA3" s="14"/>
      <c r="OLB3" s="14"/>
      <c r="OLC3" s="14"/>
      <c r="OLD3" s="14"/>
      <c r="OLE3" s="14"/>
      <c r="OLF3" s="14"/>
      <c r="OLG3" s="14"/>
      <c r="OLH3" s="14"/>
      <c r="OLI3" s="14"/>
      <c r="OLJ3" s="14"/>
      <c r="OLK3" s="14"/>
      <c r="OLL3" s="14"/>
      <c r="OLM3" s="14"/>
      <c r="OLN3" s="14"/>
      <c r="OLO3" s="14"/>
      <c r="OLP3" s="14"/>
      <c r="OLQ3" s="14"/>
      <c r="OLR3" s="14"/>
      <c r="OLS3" s="14"/>
      <c r="OLT3" s="14"/>
      <c r="OLU3" s="14"/>
      <c r="OLV3" s="14"/>
      <c r="OLW3" s="14"/>
      <c r="OLX3" s="14"/>
      <c r="OLY3" s="14"/>
      <c r="OLZ3" s="14"/>
      <c r="OMA3" s="14"/>
      <c r="OMB3" s="14"/>
      <c r="OMC3" s="14"/>
      <c r="OMD3" s="14"/>
      <c r="OME3" s="14"/>
      <c r="OMF3" s="14"/>
      <c r="OMG3" s="14"/>
      <c r="OMH3" s="14"/>
      <c r="OMI3" s="14"/>
      <c r="OMJ3" s="14"/>
      <c r="OMK3" s="14"/>
      <c r="OML3" s="14"/>
      <c r="OMM3" s="14"/>
      <c r="OMN3" s="14"/>
      <c r="OMO3" s="14"/>
      <c r="OMP3" s="14"/>
      <c r="OMQ3" s="14"/>
      <c r="OMR3" s="14"/>
      <c r="OMS3" s="14"/>
      <c r="OMT3" s="14"/>
      <c r="OMU3" s="14"/>
      <c r="OMV3" s="14"/>
      <c r="OMW3" s="14"/>
      <c r="OMX3" s="14"/>
      <c r="OMY3" s="14"/>
      <c r="OMZ3" s="14"/>
      <c r="ONA3" s="14"/>
      <c r="ONB3" s="14"/>
      <c r="ONC3" s="14"/>
      <c r="OND3" s="14"/>
      <c r="ONE3" s="14"/>
      <c r="ONF3" s="14"/>
      <c r="ONG3" s="14"/>
      <c r="ONH3" s="14"/>
      <c r="ONI3" s="14"/>
      <c r="ONJ3" s="14"/>
      <c r="ONK3" s="14"/>
      <c r="ONL3" s="14"/>
      <c r="ONM3" s="14"/>
      <c r="ONN3" s="14"/>
      <c r="ONO3" s="14"/>
      <c r="ONP3" s="14"/>
      <c r="ONQ3" s="14"/>
      <c r="ONR3" s="14"/>
      <c r="ONS3" s="14"/>
      <c r="ONT3" s="14"/>
      <c r="ONU3" s="14"/>
      <c r="ONV3" s="14"/>
      <c r="ONW3" s="14"/>
      <c r="ONX3" s="14"/>
      <c r="ONY3" s="14"/>
      <c r="ONZ3" s="14"/>
      <c r="OOA3" s="14"/>
      <c r="OOB3" s="14"/>
      <c r="OOC3" s="14"/>
      <c r="OOD3" s="14"/>
      <c r="OOE3" s="14"/>
      <c r="OOF3" s="14"/>
      <c r="OOG3" s="14"/>
      <c r="OOH3" s="14"/>
      <c r="OOI3" s="14"/>
      <c r="OOJ3" s="14"/>
      <c r="OOK3" s="14"/>
      <c r="OOL3" s="14"/>
      <c r="OOM3" s="14"/>
      <c r="OON3" s="14"/>
      <c r="OOO3" s="14"/>
      <c r="OOP3" s="14"/>
      <c r="OOQ3" s="14"/>
      <c r="OOR3" s="14"/>
      <c r="OOS3" s="14"/>
      <c r="OOT3" s="14"/>
      <c r="OOU3" s="14"/>
      <c r="OOV3" s="14"/>
      <c r="OOW3" s="14"/>
      <c r="OOX3" s="14"/>
      <c r="OOY3" s="14"/>
      <c r="OOZ3" s="14"/>
      <c r="OPA3" s="14"/>
      <c r="OPB3" s="14"/>
      <c r="OPC3" s="14"/>
      <c r="OPD3" s="14"/>
      <c r="OPE3" s="14"/>
      <c r="OPF3" s="14"/>
      <c r="OPG3" s="14"/>
      <c r="OPH3" s="14"/>
      <c r="OPI3" s="14"/>
      <c r="OPJ3" s="14"/>
      <c r="OPK3" s="14"/>
      <c r="OPL3" s="14"/>
      <c r="OPM3" s="14"/>
      <c r="OPN3" s="14"/>
      <c r="OPO3" s="14"/>
      <c r="OPP3" s="14"/>
      <c r="OPQ3" s="14"/>
      <c r="OPR3" s="14"/>
      <c r="OPS3" s="14"/>
      <c r="OPT3" s="14"/>
      <c r="OPU3" s="14"/>
      <c r="OPV3" s="14"/>
      <c r="OPW3" s="14"/>
      <c r="OPX3" s="14"/>
      <c r="OPY3" s="14"/>
      <c r="OPZ3" s="14"/>
      <c r="OQA3" s="14"/>
      <c r="OQB3" s="14"/>
      <c r="OQC3" s="14"/>
      <c r="OQD3" s="14"/>
      <c r="OQE3" s="14"/>
      <c r="OQF3" s="14"/>
      <c r="OQG3" s="14"/>
      <c r="OQH3" s="14"/>
      <c r="OQI3" s="14"/>
      <c r="OQJ3" s="14"/>
      <c r="OQK3" s="14"/>
      <c r="OQL3" s="14"/>
      <c r="OQM3" s="14"/>
      <c r="OQN3" s="14"/>
      <c r="OQO3" s="14"/>
      <c r="OQP3" s="14"/>
      <c r="OQQ3" s="14"/>
      <c r="OQR3" s="14"/>
      <c r="OQS3" s="14"/>
      <c r="OQT3" s="14"/>
      <c r="OQU3" s="14"/>
      <c r="OQV3" s="14"/>
      <c r="OQW3" s="14"/>
      <c r="OQX3" s="14"/>
      <c r="OQY3" s="14"/>
      <c r="OQZ3" s="14"/>
      <c r="ORA3" s="14"/>
      <c r="ORB3" s="14"/>
      <c r="ORC3" s="14"/>
      <c r="ORD3" s="14"/>
      <c r="ORE3" s="14"/>
      <c r="ORF3" s="14"/>
      <c r="ORG3" s="14"/>
      <c r="ORH3" s="14"/>
      <c r="ORI3" s="14"/>
      <c r="ORJ3" s="14"/>
      <c r="ORK3" s="14"/>
      <c r="ORL3" s="14"/>
      <c r="ORM3" s="14"/>
      <c r="ORN3" s="14"/>
      <c r="ORO3" s="14"/>
      <c r="ORP3" s="14"/>
      <c r="ORQ3" s="14"/>
      <c r="ORR3" s="14"/>
      <c r="ORS3" s="14"/>
      <c r="ORT3" s="14"/>
      <c r="ORU3" s="14"/>
      <c r="ORV3" s="14"/>
      <c r="ORW3" s="14"/>
      <c r="ORX3" s="14"/>
      <c r="ORY3" s="14"/>
      <c r="ORZ3" s="14"/>
      <c r="OSA3" s="14"/>
      <c r="OSB3" s="14"/>
      <c r="OSC3" s="14"/>
      <c r="OSD3" s="14"/>
      <c r="OSE3" s="14"/>
      <c r="OSF3" s="14"/>
      <c r="OSG3" s="14"/>
      <c r="OSH3" s="14"/>
      <c r="OSI3" s="14"/>
      <c r="OSJ3" s="14"/>
      <c r="OSK3" s="14"/>
      <c r="OSL3" s="14"/>
      <c r="OSM3" s="14"/>
      <c r="OSN3" s="14"/>
      <c r="OSO3" s="14"/>
      <c r="OSP3" s="14"/>
      <c r="OSQ3" s="14"/>
      <c r="OSR3" s="14"/>
      <c r="OSS3" s="14"/>
      <c r="OST3" s="14"/>
      <c r="OSU3" s="14"/>
      <c r="OSV3" s="14"/>
      <c r="OSW3" s="14"/>
      <c r="OSX3" s="14"/>
      <c r="OSY3" s="14"/>
      <c r="OSZ3" s="14"/>
      <c r="OTA3" s="14"/>
      <c r="OTB3" s="14"/>
      <c r="OTC3" s="14"/>
      <c r="OTD3" s="14"/>
      <c r="OTE3" s="14"/>
      <c r="OTF3" s="14"/>
      <c r="OTG3" s="14"/>
      <c r="OTH3" s="14"/>
      <c r="OTI3" s="14"/>
      <c r="OTJ3" s="14"/>
      <c r="OTK3" s="14"/>
      <c r="OTL3" s="14"/>
      <c r="OTM3" s="14"/>
      <c r="OTN3" s="14"/>
      <c r="OTO3" s="14"/>
      <c r="OTP3" s="14"/>
      <c r="OTQ3" s="14"/>
      <c r="OTR3" s="14"/>
      <c r="OTS3" s="14"/>
      <c r="OTT3" s="14"/>
      <c r="OTU3" s="14"/>
      <c r="OTV3" s="14"/>
      <c r="OTW3" s="14"/>
      <c r="OTX3" s="14"/>
      <c r="OTY3" s="14"/>
      <c r="OTZ3" s="14"/>
      <c r="OUA3" s="14"/>
      <c r="OUB3" s="14"/>
      <c r="OUC3" s="14"/>
      <c r="OUD3" s="14"/>
      <c r="OUE3" s="14"/>
      <c r="OUF3" s="14"/>
      <c r="OUG3" s="14"/>
      <c r="OUH3" s="14"/>
      <c r="OUI3" s="14"/>
      <c r="OUJ3" s="14"/>
      <c r="OUK3" s="14"/>
      <c r="OUL3" s="14"/>
      <c r="OUM3" s="14"/>
      <c r="OUN3" s="14"/>
      <c r="OUO3" s="14"/>
      <c r="OUP3" s="14"/>
      <c r="OUQ3" s="14"/>
      <c r="OUR3" s="14"/>
      <c r="OUS3" s="14"/>
      <c r="OUT3" s="14"/>
      <c r="OUU3" s="14"/>
      <c r="OUV3" s="14"/>
      <c r="OUW3" s="14"/>
      <c r="OUX3" s="14"/>
      <c r="OUY3" s="14"/>
      <c r="OUZ3" s="14"/>
      <c r="OVA3" s="14"/>
      <c r="OVB3" s="14"/>
      <c r="OVC3" s="14"/>
      <c r="OVD3" s="14"/>
      <c r="OVE3" s="14"/>
      <c r="OVF3" s="14"/>
      <c r="OVG3" s="14"/>
      <c r="OVH3" s="14"/>
      <c r="OVI3" s="14"/>
      <c r="OVJ3" s="14"/>
      <c r="OVK3" s="14"/>
      <c r="OVL3" s="14"/>
      <c r="OVM3" s="14"/>
      <c r="OVN3" s="14"/>
      <c r="OVO3" s="14"/>
      <c r="OVP3" s="14"/>
      <c r="OVQ3" s="14"/>
      <c r="OVR3" s="14"/>
      <c r="OVS3" s="14"/>
      <c r="OVT3" s="14"/>
      <c r="OVU3" s="14"/>
      <c r="OVV3" s="14"/>
      <c r="OVW3" s="14"/>
      <c r="OVX3" s="14"/>
      <c r="OVY3" s="14"/>
      <c r="OVZ3" s="14"/>
      <c r="OWA3" s="14"/>
      <c r="OWB3" s="14"/>
      <c r="OWC3" s="14"/>
      <c r="OWD3" s="14"/>
      <c r="OWE3" s="14"/>
      <c r="OWF3" s="14"/>
      <c r="OWG3" s="14"/>
      <c r="OWH3" s="14"/>
      <c r="OWI3" s="14"/>
      <c r="OWJ3" s="14"/>
      <c r="OWK3" s="14"/>
      <c r="OWL3" s="14"/>
      <c r="OWM3" s="14"/>
      <c r="OWN3" s="14"/>
      <c r="OWO3" s="14"/>
      <c r="OWP3" s="14"/>
      <c r="OWQ3" s="14"/>
      <c r="OWR3" s="14"/>
      <c r="OWS3" s="14"/>
      <c r="OWT3" s="14"/>
      <c r="OWU3" s="14"/>
      <c r="OWV3" s="14"/>
      <c r="OWW3" s="14"/>
      <c r="OWX3" s="14"/>
      <c r="OWY3" s="14"/>
      <c r="OWZ3" s="14"/>
      <c r="OXA3" s="14"/>
      <c r="OXB3" s="14"/>
      <c r="OXC3" s="14"/>
      <c r="OXD3" s="14"/>
      <c r="OXE3" s="14"/>
      <c r="OXF3" s="14"/>
      <c r="OXG3" s="14"/>
      <c r="OXH3" s="14"/>
      <c r="OXI3" s="14"/>
      <c r="OXJ3" s="14"/>
      <c r="OXK3" s="14"/>
      <c r="OXL3" s="14"/>
      <c r="OXM3" s="14"/>
      <c r="OXN3" s="14"/>
      <c r="OXO3" s="14"/>
      <c r="OXP3" s="14"/>
      <c r="OXQ3" s="14"/>
      <c r="OXR3" s="14"/>
      <c r="OXS3" s="14"/>
      <c r="OXT3" s="14"/>
      <c r="OXU3" s="14"/>
      <c r="OXV3" s="14"/>
      <c r="OXW3" s="14"/>
      <c r="OXX3" s="14"/>
      <c r="OXY3" s="14"/>
      <c r="OXZ3" s="14"/>
      <c r="OYA3" s="14"/>
      <c r="OYB3" s="14"/>
      <c r="OYC3" s="14"/>
      <c r="OYD3" s="14"/>
      <c r="OYE3" s="14"/>
      <c r="OYF3" s="14"/>
      <c r="OYG3" s="14"/>
      <c r="OYH3" s="14"/>
      <c r="OYI3" s="14"/>
      <c r="OYJ3" s="14"/>
      <c r="OYK3" s="14"/>
      <c r="OYL3" s="14"/>
      <c r="OYM3" s="14"/>
      <c r="OYN3" s="14"/>
      <c r="OYO3" s="14"/>
      <c r="OYP3" s="14"/>
      <c r="OYQ3" s="14"/>
      <c r="OYR3" s="14"/>
      <c r="OYS3" s="14"/>
      <c r="OYT3" s="14"/>
      <c r="OYU3" s="14"/>
      <c r="OYV3" s="14"/>
      <c r="OYW3" s="14"/>
      <c r="OYX3" s="14"/>
      <c r="OYY3" s="14"/>
      <c r="OYZ3" s="14"/>
      <c r="OZA3" s="14"/>
      <c r="OZB3" s="14"/>
      <c r="OZC3" s="14"/>
      <c r="OZD3" s="14"/>
      <c r="OZE3" s="14"/>
      <c r="OZF3" s="14"/>
      <c r="OZG3" s="14"/>
      <c r="OZH3" s="14"/>
      <c r="OZI3" s="14"/>
      <c r="OZJ3" s="14"/>
      <c r="OZK3" s="14"/>
      <c r="OZL3" s="14"/>
      <c r="OZM3" s="14"/>
      <c r="OZN3" s="14"/>
      <c r="OZO3" s="14"/>
      <c r="OZP3" s="14"/>
      <c r="OZQ3" s="14"/>
      <c r="OZR3" s="14"/>
      <c r="OZS3" s="14"/>
      <c r="OZT3" s="14"/>
      <c r="OZU3" s="14"/>
      <c r="OZV3" s="14"/>
      <c r="OZW3" s="14"/>
      <c r="OZX3" s="14"/>
      <c r="OZY3" s="14"/>
      <c r="OZZ3" s="14"/>
      <c r="PAA3" s="14"/>
      <c r="PAB3" s="14"/>
      <c r="PAC3" s="14"/>
      <c r="PAD3" s="14"/>
      <c r="PAE3" s="14"/>
      <c r="PAF3" s="14"/>
      <c r="PAG3" s="14"/>
      <c r="PAH3" s="14"/>
      <c r="PAI3" s="14"/>
      <c r="PAJ3" s="14"/>
      <c r="PAK3" s="14"/>
      <c r="PAL3" s="14"/>
      <c r="PAM3" s="14"/>
      <c r="PAN3" s="14"/>
      <c r="PAO3" s="14"/>
      <c r="PAP3" s="14"/>
      <c r="PAQ3" s="14"/>
      <c r="PAR3" s="14"/>
      <c r="PAS3" s="14"/>
      <c r="PAT3" s="14"/>
      <c r="PAU3" s="14"/>
      <c r="PAV3" s="14"/>
      <c r="PAW3" s="14"/>
      <c r="PAX3" s="14"/>
      <c r="PAY3" s="14"/>
      <c r="PAZ3" s="14"/>
      <c r="PBA3" s="14"/>
      <c r="PBB3" s="14"/>
      <c r="PBC3" s="14"/>
      <c r="PBD3" s="14"/>
      <c r="PBE3" s="14"/>
      <c r="PBF3" s="14"/>
      <c r="PBG3" s="14"/>
      <c r="PBH3" s="14"/>
      <c r="PBI3" s="14"/>
      <c r="PBJ3" s="14"/>
      <c r="PBK3" s="14"/>
      <c r="PBL3" s="14"/>
      <c r="PBM3" s="14"/>
      <c r="PBN3" s="14"/>
      <c r="PBO3" s="14"/>
      <c r="PBP3" s="14"/>
      <c r="PBQ3" s="14"/>
      <c r="PBR3" s="14"/>
      <c r="PBS3" s="14"/>
      <c r="PBT3" s="14"/>
      <c r="PBU3" s="14"/>
      <c r="PBV3" s="14"/>
      <c r="PBW3" s="14"/>
      <c r="PBX3" s="14"/>
      <c r="PBY3" s="14"/>
      <c r="PBZ3" s="14"/>
      <c r="PCA3" s="14"/>
      <c r="PCB3" s="14"/>
      <c r="PCC3" s="14"/>
      <c r="PCD3" s="14"/>
      <c r="PCE3" s="14"/>
      <c r="PCF3" s="14"/>
      <c r="PCG3" s="14"/>
      <c r="PCH3" s="14"/>
      <c r="PCI3" s="14"/>
      <c r="PCJ3" s="14"/>
      <c r="PCK3" s="14"/>
      <c r="PCL3" s="14"/>
      <c r="PCM3" s="14"/>
      <c r="PCN3" s="14"/>
      <c r="PCO3" s="14"/>
      <c r="PCP3" s="14"/>
      <c r="PCQ3" s="14"/>
      <c r="PCR3" s="14"/>
      <c r="PCS3" s="14"/>
      <c r="PCT3" s="14"/>
      <c r="PCU3" s="14"/>
      <c r="PCV3" s="14"/>
      <c r="PCW3" s="14"/>
      <c r="PCX3" s="14"/>
      <c r="PCY3" s="14"/>
      <c r="PCZ3" s="14"/>
      <c r="PDA3" s="14"/>
      <c r="PDB3" s="14"/>
      <c r="PDC3" s="14"/>
      <c r="PDD3" s="14"/>
      <c r="PDE3" s="14"/>
      <c r="PDF3" s="14"/>
      <c r="PDG3" s="14"/>
      <c r="PDH3" s="14"/>
      <c r="PDI3" s="14"/>
      <c r="PDJ3" s="14"/>
      <c r="PDK3" s="14"/>
      <c r="PDL3" s="14"/>
      <c r="PDM3" s="14"/>
      <c r="PDN3" s="14"/>
      <c r="PDO3" s="14"/>
      <c r="PDP3" s="14"/>
      <c r="PDQ3" s="14"/>
      <c r="PDR3" s="14"/>
      <c r="PDS3" s="14"/>
      <c r="PDT3" s="14"/>
      <c r="PDU3" s="14"/>
      <c r="PDV3" s="14"/>
      <c r="PDW3" s="14"/>
      <c r="PDX3" s="14"/>
      <c r="PDY3" s="14"/>
      <c r="PDZ3" s="14"/>
      <c r="PEA3" s="14"/>
      <c r="PEB3" s="14"/>
      <c r="PEC3" s="14"/>
      <c r="PED3" s="14"/>
      <c r="PEE3" s="14"/>
      <c r="PEF3" s="14"/>
      <c r="PEG3" s="14"/>
      <c r="PEH3" s="14"/>
      <c r="PEI3" s="14"/>
      <c r="PEJ3" s="14"/>
      <c r="PEK3" s="14"/>
      <c r="PEL3" s="14"/>
      <c r="PEM3" s="14"/>
      <c r="PEN3" s="14"/>
      <c r="PEO3" s="14"/>
      <c r="PEP3" s="14"/>
      <c r="PEQ3" s="14"/>
      <c r="PER3" s="14"/>
      <c r="PES3" s="14"/>
      <c r="PET3" s="14"/>
      <c r="PEU3" s="14"/>
      <c r="PEV3" s="14"/>
      <c r="PEW3" s="14"/>
      <c r="PEX3" s="14"/>
      <c r="PEY3" s="14"/>
      <c r="PEZ3" s="14"/>
      <c r="PFA3" s="14"/>
      <c r="PFB3" s="14"/>
      <c r="PFC3" s="14"/>
      <c r="PFD3" s="14"/>
      <c r="PFE3" s="14"/>
      <c r="PFF3" s="14"/>
      <c r="PFG3" s="14"/>
      <c r="PFH3" s="14"/>
      <c r="PFI3" s="14"/>
      <c r="PFJ3" s="14"/>
      <c r="PFK3" s="14"/>
      <c r="PFL3" s="14"/>
      <c r="PFM3" s="14"/>
      <c r="PFN3" s="14"/>
      <c r="PFO3" s="14"/>
      <c r="PFP3" s="14"/>
      <c r="PFQ3" s="14"/>
      <c r="PFR3" s="14"/>
      <c r="PFS3" s="14"/>
      <c r="PFT3" s="14"/>
      <c r="PFU3" s="14"/>
      <c r="PFV3" s="14"/>
      <c r="PFW3" s="14"/>
      <c r="PFX3" s="14"/>
      <c r="PFY3" s="14"/>
      <c r="PFZ3" s="14"/>
      <c r="PGA3" s="14"/>
      <c r="PGB3" s="14"/>
      <c r="PGC3" s="14"/>
      <c r="PGD3" s="14"/>
      <c r="PGE3" s="14"/>
      <c r="PGF3" s="14"/>
      <c r="PGG3" s="14"/>
      <c r="PGH3" s="14"/>
      <c r="PGI3" s="14"/>
      <c r="PGJ3" s="14"/>
      <c r="PGK3" s="14"/>
      <c r="PGL3" s="14"/>
      <c r="PGM3" s="14"/>
      <c r="PGN3" s="14"/>
      <c r="PGO3" s="14"/>
      <c r="PGP3" s="14"/>
      <c r="PGQ3" s="14"/>
      <c r="PGR3" s="14"/>
      <c r="PGS3" s="14"/>
      <c r="PGT3" s="14"/>
      <c r="PGU3" s="14"/>
      <c r="PGV3" s="14"/>
      <c r="PGW3" s="14"/>
      <c r="PGX3" s="14"/>
      <c r="PGY3" s="14"/>
      <c r="PGZ3" s="14"/>
      <c r="PHA3" s="14"/>
      <c r="PHB3" s="14"/>
      <c r="PHC3" s="14"/>
      <c r="PHD3" s="14"/>
      <c r="PHE3" s="14"/>
      <c r="PHF3" s="14"/>
      <c r="PHG3" s="14"/>
      <c r="PHH3" s="14"/>
      <c r="PHI3" s="14"/>
      <c r="PHJ3" s="14"/>
      <c r="PHK3" s="14"/>
      <c r="PHL3" s="14"/>
      <c r="PHM3" s="14"/>
      <c r="PHN3" s="14"/>
      <c r="PHO3" s="14"/>
      <c r="PHP3" s="14"/>
      <c r="PHQ3" s="14"/>
      <c r="PHR3" s="14"/>
      <c r="PHS3" s="14"/>
      <c r="PHT3" s="14"/>
      <c r="PHU3" s="14"/>
      <c r="PHV3" s="14"/>
      <c r="PHW3" s="14"/>
      <c r="PHX3" s="14"/>
      <c r="PHY3" s="14"/>
      <c r="PHZ3" s="14"/>
      <c r="PIA3" s="14"/>
      <c r="PIB3" s="14"/>
      <c r="PIC3" s="14"/>
      <c r="PID3" s="14"/>
      <c r="PIE3" s="14"/>
      <c r="PIF3" s="14"/>
      <c r="PIG3" s="14"/>
      <c r="PIH3" s="14"/>
      <c r="PII3" s="14"/>
      <c r="PIJ3" s="14"/>
      <c r="PIK3" s="14"/>
      <c r="PIL3" s="14"/>
      <c r="PIM3" s="14"/>
      <c r="PIN3" s="14"/>
      <c r="PIO3" s="14"/>
      <c r="PIP3" s="14"/>
      <c r="PIQ3" s="14"/>
      <c r="PIR3" s="14"/>
      <c r="PIS3" s="14"/>
      <c r="PIT3" s="14"/>
      <c r="PIU3" s="14"/>
      <c r="PIV3" s="14"/>
      <c r="PIW3" s="14"/>
      <c r="PIX3" s="14"/>
      <c r="PIY3" s="14"/>
      <c r="PIZ3" s="14"/>
      <c r="PJA3" s="14"/>
      <c r="PJB3" s="14"/>
      <c r="PJC3" s="14"/>
      <c r="PJD3" s="14"/>
      <c r="PJE3" s="14"/>
      <c r="PJF3" s="14"/>
      <c r="PJG3" s="14"/>
      <c r="PJH3" s="14"/>
      <c r="PJI3" s="14"/>
      <c r="PJJ3" s="14"/>
      <c r="PJK3" s="14"/>
      <c r="PJL3" s="14"/>
      <c r="PJM3" s="14"/>
      <c r="PJN3" s="14"/>
      <c r="PJO3" s="14"/>
      <c r="PJP3" s="14"/>
      <c r="PJQ3" s="14"/>
      <c r="PJR3" s="14"/>
      <c r="PJS3" s="14"/>
      <c r="PJT3" s="14"/>
      <c r="PJU3" s="14"/>
      <c r="PJV3" s="14"/>
      <c r="PJW3" s="14"/>
      <c r="PJX3" s="14"/>
      <c r="PJY3" s="14"/>
      <c r="PJZ3" s="14"/>
      <c r="PKA3" s="14"/>
      <c r="PKB3" s="14"/>
      <c r="PKC3" s="14"/>
      <c r="PKD3" s="14"/>
      <c r="PKE3" s="14"/>
      <c r="PKF3" s="14"/>
      <c r="PKG3" s="14"/>
      <c r="PKH3" s="14"/>
      <c r="PKI3" s="14"/>
      <c r="PKJ3" s="14"/>
      <c r="PKK3" s="14"/>
      <c r="PKL3" s="14"/>
      <c r="PKM3" s="14"/>
      <c r="PKN3" s="14"/>
      <c r="PKO3" s="14"/>
      <c r="PKP3" s="14"/>
      <c r="PKQ3" s="14"/>
      <c r="PKR3" s="14"/>
      <c r="PKS3" s="14"/>
      <c r="PKT3" s="14"/>
      <c r="PKU3" s="14"/>
      <c r="PKV3" s="14"/>
      <c r="PKW3" s="14"/>
      <c r="PKX3" s="14"/>
      <c r="PKY3" s="14"/>
      <c r="PKZ3" s="14"/>
      <c r="PLA3" s="14"/>
      <c r="PLB3" s="14"/>
      <c r="PLC3" s="14"/>
      <c r="PLD3" s="14"/>
      <c r="PLE3" s="14"/>
      <c r="PLF3" s="14"/>
      <c r="PLG3" s="14"/>
      <c r="PLH3" s="14"/>
      <c r="PLI3" s="14"/>
      <c r="PLJ3" s="14"/>
      <c r="PLK3" s="14"/>
      <c r="PLL3" s="14"/>
      <c r="PLM3" s="14"/>
      <c r="PLN3" s="14"/>
      <c r="PLO3" s="14"/>
      <c r="PLP3" s="14"/>
      <c r="PLQ3" s="14"/>
      <c r="PLR3" s="14"/>
      <c r="PLS3" s="14"/>
      <c r="PLT3" s="14"/>
      <c r="PLU3" s="14"/>
      <c r="PLV3" s="14"/>
      <c r="PLW3" s="14"/>
      <c r="PLX3" s="14"/>
      <c r="PLY3" s="14"/>
      <c r="PLZ3" s="14"/>
      <c r="PMA3" s="14"/>
      <c r="PMB3" s="14"/>
      <c r="PMC3" s="14"/>
      <c r="PMD3" s="14"/>
      <c r="PME3" s="14"/>
      <c r="PMF3" s="14"/>
      <c r="PMG3" s="14"/>
      <c r="PMH3" s="14"/>
      <c r="PMI3" s="14"/>
      <c r="PMJ3" s="14"/>
      <c r="PMK3" s="14"/>
      <c r="PML3" s="14"/>
      <c r="PMM3" s="14"/>
      <c r="PMN3" s="14"/>
      <c r="PMO3" s="14"/>
      <c r="PMP3" s="14"/>
      <c r="PMQ3" s="14"/>
      <c r="PMR3" s="14"/>
      <c r="PMS3" s="14"/>
      <c r="PMT3" s="14"/>
      <c r="PMU3" s="14"/>
      <c r="PMV3" s="14"/>
      <c r="PMW3" s="14"/>
      <c r="PMX3" s="14"/>
      <c r="PMY3" s="14"/>
      <c r="PMZ3" s="14"/>
      <c r="PNA3" s="14"/>
      <c r="PNB3" s="14"/>
      <c r="PNC3" s="14"/>
      <c r="PND3" s="14"/>
      <c r="PNE3" s="14"/>
      <c r="PNF3" s="14"/>
      <c r="PNG3" s="14"/>
      <c r="PNH3" s="14"/>
      <c r="PNI3" s="14"/>
      <c r="PNJ3" s="14"/>
      <c r="PNK3" s="14"/>
      <c r="PNL3" s="14"/>
      <c r="PNM3" s="14"/>
      <c r="PNN3" s="14"/>
      <c r="PNO3" s="14"/>
      <c r="PNP3" s="14"/>
      <c r="PNQ3" s="14"/>
      <c r="PNR3" s="14"/>
      <c r="PNS3" s="14"/>
      <c r="PNT3" s="14"/>
      <c r="PNU3" s="14"/>
      <c r="PNV3" s="14"/>
      <c r="PNW3" s="14"/>
      <c r="PNX3" s="14"/>
      <c r="PNY3" s="14"/>
      <c r="PNZ3" s="14"/>
      <c r="POA3" s="14"/>
      <c r="POB3" s="14"/>
      <c r="POC3" s="14"/>
      <c r="POD3" s="14"/>
      <c r="POE3" s="14"/>
      <c r="POF3" s="14"/>
      <c r="POG3" s="14"/>
      <c r="POH3" s="14"/>
      <c r="POI3" s="14"/>
      <c r="POJ3" s="14"/>
      <c r="POK3" s="14"/>
      <c r="POL3" s="14"/>
      <c r="POM3" s="14"/>
      <c r="PON3" s="14"/>
      <c r="POO3" s="14"/>
      <c r="POP3" s="14"/>
      <c r="POQ3" s="14"/>
      <c r="POR3" s="14"/>
      <c r="POS3" s="14"/>
      <c r="POT3" s="14"/>
      <c r="POU3" s="14"/>
      <c r="POV3" s="14"/>
      <c r="POW3" s="14"/>
      <c r="POX3" s="14"/>
      <c r="POY3" s="14"/>
      <c r="POZ3" s="14"/>
      <c r="PPA3" s="14"/>
      <c r="PPB3" s="14"/>
      <c r="PPC3" s="14"/>
      <c r="PPD3" s="14"/>
      <c r="PPE3" s="14"/>
      <c r="PPF3" s="14"/>
      <c r="PPG3" s="14"/>
      <c r="PPH3" s="14"/>
      <c r="PPI3" s="14"/>
      <c r="PPJ3" s="14"/>
      <c r="PPK3" s="14"/>
      <c r="PPL3" s="14"/>
      <c r="PPM3" s="14"/>
      <c r="PPN3" s="14"/>
      <c r="PPO3" s="14"/>
      <c r="PPP3" s="14"/>
      <c r="PPQ3" s="14"/>
      <c r="PPR3" s="14"/>
      <c r="PPS3" s="14"/>
      <c r="PPT3" s="14"/>
      <c r="PPU3" s="14"/>
      <c r="PPV3" s="14"/>
      <c r="PPW3" s="14"/>
      <c r="PPX3" s="14"/>
      <c r="PPY3" s="14"/>
      <c r="PPZ3" s="14"/>
      <c r="PQA3" s="14"/>
      <c r="PQB3" s="14"/>
      <c r="PQC3" s="14"/>
      <c r="PQD3" s="14"/>
      <c r="PQE3" s="14"/>
      <c r="PQF3" s="14"/>
      <c r="PQG3" s="14"/>
      <c r="PQH3" s="14"/>
      <c r="PQI3" s="14"/>
      <c r="PQJ3" s="14"/>
      <c r="PQK3" s="14"/>
      <c r="PQL3" s="14"/>
      <c r="PQM3" s="14"/>
      <c r="PQN3" s="14"/>
      <c r="PQO3" s="14"/>
      <c r="PQP3" s="14"/>
      <c r="PQQ3" s="14"/>
      <c r="PQR3" s="14"/>
      <c r="PQS3" s="14"/>
      <c r="PQT3" s="14"/>
      <c r="PQU3" s="14"/>
      <c r="PQV3" s="14"/>
      <c r="PQW3" s="14"/>
      <c r="PQX3" s="14"/>
      <c r="PQY3" s="14"/>
      <c r="PQZ3" s="14"/>
      <c r="PRA3" s="14"/>
      <c r="PRB3" s="14"/>
      <c r="PRC3" s="14"/>
      <c r="PRD3" s="14"/>
      <c r="PRE3" s="14"/>
      <c r="PRF3" s="14"/>
      <c r="PRG3" s="14"/>
      <c r="PRH3" s="14"/>
      <c r="PRI3" s="14"/>
      <c r="PRJ3" s="14"/>
      <c r="PRK3" s="14"/>
      <c r="PRL3" s="14"/>
      <c r="PRM3" s="14"/>
      <c r="PRN3" s="14"/>
      <c r="PRO3" s="14"/>
      <c r="PRP3" s="14"/>
      <c r="PRQ3" s="14"/>
      <c r="PRR3" s="14"/>
      <c r="PRS3" s="14"/>
      <c r="PRT3" s="14"/>
      <c r="PRU3" s="14"/>
      <c r="PRV3" s="14"/>
      <c r="PRW3" s="14"/>
      <c r="PRX3" s="14"/>
      <c r="PRY3" s="14"/>
      <c r="PRZ3" s="14"/>
      <c r="PSA3" s="14"/>
      <c r="PSB3" s="14"/>
      <c r="PSC3" s="14"/>
      <c r="PSD3" s="14"/>
      <c r="PSE3" s="14"/>
      <c r="PSF3" s="14"/>
      <c r="PSG3" s="14"/>
      <c r="PSH3" s="14"/>
      <c r="PSI3" s="14"/>
      <c r="PSJ3" s="14"/>
      <c r="PSK3" s="14"/>
      <c r="PSL3" s="14"/>
      <c r="PSM3" s="14"/>
      <c r="PSN3" s="14"/>
      <c r="PSO3" s="14"/>
      <c r="PSP3" s="14"/>
      <c r="PSQ3" s="14"/>
      <c r="PSR3" s="14"/>
      <c r="PSS3" s="14"/>
      <c r="PST3" s="14"/>
      <c r="PSU3" s="14"/>
      <c r="PSV3" s="14"/>
      <c r="PSW3" s="14"/>
      <c r="PSX3" s="14"/>
      <c r="PSY3" s="14"/>
      <c r="PSZ3" s="14"/>
      <c r="PTA3" s="14"/>
      <c r="PTB3" s="14"/>
      <c r="PTC3" s="14"/>
      <c r="PTD3" s="14"/>
      <c r="PTE3" s="14"/>
      <c r="PTF3" s="14"/>
      <c r="PTG3" s="14"/>
      <c r="PTH3" s="14"/>
      <c r="PTI3" s="14"/>
      <c r="PTJ3" s="14"/>
      <c r="PTK3" s="14"/>
      <c r="PTL3" s="14"/>
      <c r="PTM3" s="14"/>
      <c r="PTN3" s="14"/>
      <c r="PTO3" s="14"/>
      <c r="PTP3" s="14"/>
      <c r="PTQ3" s="14"/>
      <c r="PTR3" s="14"/>
      <c r="PTS3" s="14"/>
      <c r="PTT3" s="14"/>
      <c r="PTU3" s="14"/>
      <c r="PTV3" s="14"/>
      <c r="PTW3" s="14"/>
      <c r="PTX3" s="14"/>
      <c r="PTY3" s="14"/>
      <c r="PTZ3" s="14"/>
      <c r="PUA3" s="14"/>
      <c r="PUB3" s="14"/>
      <c r="PUC3" s="14"/>
      <c r="PUD3" s="14"/>
      <c r="PUE3" s="14"/>
      <c r="PUF3" s="14"/>
      <c r="PUG3" s="14"/>
      <c r="PUH3" s="14"/>
      <c r="PUI3" s="14"/>
      <c r="PUJ3" s="14"/>
      <c r="PUK3" s="14"/>
      <c r="PUL3" s="14"/>
      <c r="PUM3" s="14"/>
      <c r="PUN3" s="14"/>
      <c r="PUO3" s="14"/>
      <c r="PUP3" s="14"/>
      <c r="PUQ3" s="14"/>
      <c r="PUR3" s="14"/>
      <c r="PUS3" s="14"/>
      <c r="PUT3" s="14"/>
      <c r="PUU3" s="14"/>
      <c r="PUV3" s="14"/>
      <c r="PUW3" s="14"/>
      <c r="PUX3" s="14"/>
      <c r="PUY3" s="14"/>
      <c r="PUZ3" s="14"/>
      <c r="PVA3" s="14"/>
      <c r="PVB3" s="14"/>
      <c r="PVC3" s="14"/>
      <c r="PVD3" s="14"/>
      <c r="PVE3" s="14"/>
      <c r="PVF3" s="14"/>
      <c r="PVG3" s="14"/>
      <c r="PVH3" s="14"/>
      <c r="PVI3" s="14"/>
      <c r="PVJ3" s="14"/>
      <c r="PVK3" s="14"/>
      <c r="PVL3" s="14"/>
      <c r="PVM3" s="14"/>
      <c r="PVN3" s="14"/>
      <c r="PVO3" s="14"/>
      <c r="PVP3" s="14"/>
      <c r="PVQ3" s="14"/>
      <c r="PVR3" s="14"/>
      <c r="PVS3" s="14"/>
      <c r="PVT3" s="14"/>
      <c r="PVU3" s="14"/>
      <c r="PVV3" s="14"/>
      <c r="PVW3" s="14"/>
      <c r="PVX3" s="14"/>
      <c r="PVY3" s="14"/>
      <c r="PVZ3" s="14"/>
      <c r="PWA3" s="14"/>
      <c r="PWB3" s="14"/>
      <c r="PWC3" s="14"/>
      <c r="PWD3" s="14"/>
      <c r="PWE3" s="14"/>
      <c r="PWF3" s="14"/>
      <c r="PWG3" s="14"/>
      <c r="PWH3" s="14"/>
      <c r="PWI3" s="14"/>
      <c r="PWJ3" s="14"/>
      <c r="PWK3" s="14"/>
      <c r="PWL3" s="14"/>
      <c r="PWM3" s="14"/>
      <c r="PWN3" s="14"/>
      <c r="PWO3" s="14"/>
      <c r="PWP3" s="14"/>
      <c r="PWQ3" s="14"/>
      <c r="PWR3" s="14"/>
      <c r="PWS3" s="14"/>
      <c r="PWT3" s="14"/>
      <c r="PWU3" s="14"/>
      <c r="PWV3" s="14"/>
      <c r="PWW3" s="14"/>
      <c r="PWX3" s="14"/>
      <c r="PWY3" s="14"/>
      <c r="PWZ3" s="14"/>
      <c r="PXA3" s="14"/>
      <c r="PXB3" s="14"/>
      <c r="PXC3" s="14"/>
      <c r="PXD3" s="14"/>
      <c r="PXE3" s="14"/>
      <c r="PXF3" s="14"/>
      <c r="PXG3" s="14"/>
      <c r="PXH3" s="14"/>
      <c r="PXI3" s="14"/>
      <c r="PXJ3" s="14"/>
      <c r="PXK3" s="14"/>
      <c r="PXL3" s="14"/>
      <c r="PXM3" s="14"/>
      <c r="PXN3" s="14"/>
      <c r="PXO3" s="14"/>
      <c r="PXP3" s="14"/>
      <c r="PXQ3" s="14"/>
      <c r="PXR3" s="14"/>
      <c r="PXS3" s="14"/>
      <c r="PXT3" s="14"/>
      <c r="PXU3" s="14"/>
      <c r="PXV3" s="14"/>
      <c r="PXW3" s="14"/>
      <c r="PXX3" s="14"/>
      <c r="PXY3" s="14"/>
      <c r="PXZ3" s="14"/>
      <c r="PYA3" s="14"/>
      <c r="PYB3" s="14"/>
      <c r="PYC3" s="14"/>
      <c r="PYD3" s="14"/>
      <c r="PYE3" s="14"/>
      <c r="PYF3" s="14"/>
      <c r="PYG3" s="14"/>
      <c r="PYH3" s="14"/>
      <c r="PYI3" s="14"/>
      <c r="PYJ3" s="14"/>
      <c r="PYK3" s="14"/>
      <c r="PYL3" s="14"/>
      <c r="PYM3" s="14"/>
      <c r="PYN3" s="14"/>
      <c r="PYO3" s="14"/>
      <c r="PYP3" s="14"/>
      <c r="PYQ3" s="14"/>
      <c r="PYR3" s="14"/>
      <c r="PYS3" s="14"/>
      <c r="PYT3" s="14"/>
      <c r="PYU3" s="14"/>
      <c r="PYV3" s="14"/>
      <c r="PYW3" s="14"/>
      <c r="PYX3" s="14"/>
      <c r="PYY3" s="14"/>
      <c r="PYZ3" s="14"/>
      <c r="PZA3" s="14"/>
      <c r="PZB3" s="14"/>
      <c r="PZC3" s="14"/>
      <c r="PZD3" s="14"/>
      <c r="PZE3" s="14"/>
      <c r="PZF3" s="14"/>
      <c r="PZG3" s="14"/>
      <c r="PZH3" s="14"/>
      <c r="PZI3" s="14"/>
      <c r="PZJ3" s="14"/>
      <c r="PZK3" s="14"/>
      <c r="PZL3" s="14"/>
      <c r="PZM3" s="14"/>
      <c r="PZN3" s="14"/>
      <c r="PZO3" s="14"/>
      <c r="PZP3" s="14"/>
      <c r="PZQ3" s="14"/>
      <c r="PZR3" s="14"/>
      <c r="PZS3" s="14"/>
      <c r="PZT3" s="14"/>
      <c r="PZU3" s="14"/>
      <c r="PZV3" s="14"/>
      <c r="PZW3" s="14"/>
      <c r="PZX3" s="14"/>
      <c r="PZY3" s="14"/>
      <c r="PZZ3" s="14"/>
      <c r="QAA3" s="14"/>
      <c r="QAB3" s="14"/>
      <c r="QAC3" s="14"/>
      <c r="QAD3" s="14"/>
      <c r="QAE3" s="14"/>
      <c r="QAF3" s="14"/>
      <c r="QAG3" s="14"/>
      <c r="QAH3" s="14"/>
      <c r="QAI3" s="14"/>
      <c r="QAJ3" s="14"/>
      <c r="QAK3" s="14"/>
      <c r="QAL3" s="14"/>
      <c r="QAM3" s="14"/>
      <c r="QAN3" s="14"/>
      <c r="QAO3" s="14"/>
      <c r="QAP3" s="14"/>
      <c r="QAQ3" s="14"/>
      <c r="QAR3" s="14"/>
      <c r="QAS3" s="14"/>
      <c r="QAT3" s="14"/>
      <c r="QAU3" s="14"/>
      <c r="QAV3" s="14"/>
      <c r="QAW3" s="14"/>
      <c r="QAX3" s="14"/>
      <c r="QAY3" s="14"/>
      <c r="QAZ3" s="14"/>
      <c r="QBA3" s="14"/>
      <c r="QBB3" s="14"/>
      <c r="QBC3" s="14"/>
      <c r="QBD3" s="14"/>
      <c r="QBE3" s="14"/>
      <c r="QBF3" s="14"/>
      <c r="QBG3" s="14"/>
      <c r="QBH3" s="14"/>
      <c r="QBI3" s="14"/>
      <c r="QBJ3" s="14"/>
      <c r="QBK3" s="14"/>
      <c r="QBL3" s="14"/>
      <c r="QBM3" s="14"/>
      <c r="QBN3" s="14"/>
      <c r="QBO3" s="14"/>
      <c r="QBP3" s="14"/>
      <c r="QBQ3" s="14"/>
      <c r="QBR3" s="14"/>
      <c r="QBS3" s="14"/>
      <c r="QBT3" s="14"/>
      <c r="QBU3" s="14"/>
      <c r="QBV3" s="14"/>
      <c r="QBW3" s="14"/>
      <c r="QBX3" s="14"/>
      <c r="QBY3" s="14"/>
      <c r="QBZ3" s="14"/>
      <c r="QCA3" s="14"/>
      <c r="QCB3" s="14"/>
      <c r="QCC3" s="14"/>
      <c r="QCD3" s="14"/>
      <c r="QCE3" s="14"/>
      <c r="QCF3" s="14"/>
      <c r="QCG3" s="14"/>
      <c r="QCH3" s="14"/>
      <c r="QCI3" s="14"/>
      <c r="QCJ3" s="14"/>
      <c r="QCK3" s="14"/>
      <c r="QCL3" s="14"/>
      <c r="QCM3" s="14"/>
      <c r="QCN3" s="14"/>
      <c r="QCO3" s="14"/>
      <c r="QCP3" s="14"/>
      <c r="QCQ3" s="14"/>
      <c r="QCR3" s="14"/>
      <c r="QCS3" s="14"/>
      <c r="QCT3" s="14"/>
      <c r="QCU3" s="14"/>
      <c r="QCV3" s="14"/>
      <c r="QCW3" s="14"/>
      <c r="QCX3" s="14"/>
      <c r="QCY3" s="14"/>
      <c r="QCZ3" s="14"/>
      <c r="QDA3" s="14"/>
      <c r="QDB3" s="14"/>
      <c r="QDC3" s="14"/>
      <c r="QDD3" s="14"/>
      <c r="QDE3" s="14"/>
      <c r="QDF3" s="14"/>
      <c r="QDG3" s="14"/>
      <c r="QDH3" s="14"/>
      <c r="QDI3" s="14"/>
      <c r="QDJ3" s="14"/>
      <c r="QDK3" s="14"/>
      <c r="QDL3" s="14"/>
      <c r="QDM3" s="14"/>
      <c r="QDN3" s="14"/>
      <c r="QDO3" s="14"/>
      <c r="QDP3" s="14"/>
      <c r="QDQ3" s="14"/>
      <c r="QDR3" s="14"/>
      <c r="QDS3" s="14"/>
      <c r="QDT3" s="14"/>
      <c r="QDU3" s="14"/>
      <c r="QDV3" s="14"/>
      <c r="QDW3" s="14"/>
      <c r="QDX3" s="14"/>
      <c r="QDY3" s="14"/>
      <c r="QDZ3" s="14"/>
      <c r="QEA3" s="14"/>
      <c r="QEB3" s="14"/>
      <c r="QEC3" s="14"/>
      <c r="QED3" s="14"/>
      <c r="QEE3" s="14"/>
      <c r="QEF3" s="14"/>
      <c r="QEG3" s="14"/>
      <c r="QEH3" s="14"/>
      <c r="QEI3" s="14"/>
      <c r="QEJ3" s="14"/>
      <c r="QEK3" s="14"/>
      <c r="QEL3" s="14"/>
      <c r="QEM3" s="14"/>
      <c r="QEN3" s="14"/>
      <c r="QEO3" s="14"/>
      <c r="QEP3" s="14"/>
      <c r="QEQ3" s="14"/>
      <c r="QER3" s="14"/>
      <c r="QES3" s="14"/>
      <c r="QET3" s="14"/>
      <c r="QEU3" s="14"/>
      <c r="QEV3" s="14"/>
      <c r="QEW3" s="14"/>
      <c r="QEX3" s="14"/>
      <c r="QEY3" s="14"/>
      <c r="QEZ3" s="14"/>
      <c r="QFA3" s="14"/>
      <c r="QFB3" s="14"/>
      <c r="QFC3" s="14"/>
      <c r="QFD3" s="14"/>
      <c r="QFE3" s="14"/>
      <c r="QFF3" s="14"/>
      <c r="QFG3" s="14"/>
      <c r="QFH3" s="14"/>
      <c r="QFI3" s="14"/>
      <c r="QFJ3" s="14"/>
      <c r="QFK3" s="14"/>
      <c r="QFL3" s="14"/>
      <c r="QFM3" s="14"/>
      <c r="QFN3" s="14"/>
      <c r="QFO3" s="14"/>
      <c r="QFP3" s="14"/>
      <c r="QFQ3" s="14"/>
      <c r="QFR3" s="14"/>
      <c r="QFS3" s="14"/>
      <c r="QFT3" s="14"/>
      <c r="QFU3" s="14"/>
      <c r="QFV3" s="14"/>
      <c r="QFW3" s="14"/>
      <c r="QFX3" s="14"/>
      <c r="QFY3" s="14"/>
      <c r="QFZ3" s="14"/>
      <c r="QGA3" s="14"/>
      <c r="QGB3" s="14"/>
      <c r="QGC3" s="14"/>
      <c r="QGD3" s="14"/>
      <c r="QGE3" s="14"/>
      <c r="QGF3" s="14"/>
      <c r="QGG3" s="14"/>
      <c r="QGH3" s="14"/>
      <c r="QGI3" s="14"/>
      <c r="QGJ3" s="14"/>
      <c r="QGK3" s="14"/>
      <c r="QGL3" s="14"/>
      <c r="QGM3" s="14"/>
      <c r="QGN3" s="14"/>
      <c r="QGO3" s="14"/>
      <c r="QGP3" s="14"/>
      <c r="QGQ3" s="14"/>
      <c r="QGR3" s="14"/>
      <c r="QGS3" s="14"/>
      <c r="QGT3" s="14"/>
      <c r="QGU3" s="14"/>
      <c r="QGV3" s="14"/>
      <c r="QGW3" s="14"/>
      <c r="QGX3" s="14"/>
      <c r="QGY3" s="14"/>
      <c r="QGZ3" s="14"/>
      <c r="QHA3" s="14"/>
      <c r="QHB3" s="14"/>
      <c r="QHC3" s="14"/>
      <c r="QHD3" s="14"/>
      <c r="QHE3" s="14"/>
      <c r="QHF3" s="14"/>
      <c r="QHG3" s="14"/>
      <c r="QHH3" s="14"/>
      <c r="QHI3" s="14"/>
      <c r="QHJ3" s="14"/>
      <c r="QHK3" s="14"/>
      <c r="QHL3" s="14"/>
      <c r="QHM3" s="14"/>
      <c r="QHN3" s="14"/>
      <c r="QHO3" s="14"/>
      <c r="QHP3" s="14"/>
      <c r="QHQ3" s="14"/>
      <c r="QHR3" s="14"/>
      <c r="QHS3" s="14"/>
      <c r="QHT3" s="14"/>
      <c r="QHU3" s="14"/>
      <c r="QHV3" s="14"/>
      <c r="QHW3" s="14"/>
      <c r="QHX3" s="14"/>
      <c r="QHY3" s="14"/>
      <c r="QHZ3" s="14"/>
      <c r="QIA3" s="14"/>
      <c r="QIB3" s="14"/>
      <c r="QIC3" s="14"/>
      <c r="QID3" s="14"/>
      <c r="QIE3" s="14"/>
      <c r="QIF3" s="14"/>
      <c r="QIG3" s="14"/>
      <c r="QIH3" s="14"/>
      <c r="QII3" s="14"/>
      <c r="QIJ3" s="14"/>
      <c r="QIK3" s="14"/>
      <c r="QIL3" s="14"/>
      <c r="QIM3" s="14"/>
      <c r="QIN3" s="14"/>
      <c r="QIO3" s="14"/>
      <c r="QIP3" s="14"/>
      <c r="QIQ3" s="14"/>
      <c r="QIR3" s="14"/>
      <c r="QIS3" s="14"/>
      <c r="QIT3" s="14"/>
      <c r="QIU3" s="14"/>
      <c r="QIV3" s="14"/>
      <c r="QIW3" s="14"/>
      <c r="QIX3" s="14"/>
      <c r="QIY3" s="14"/>
      <c r="QIZ3" s="14"/>
      <c r="QJA3" s="14"/>
      <c r="QJB3" s="14"/>
      <c r="QJC3" s="14"/>
      <c r="QJD3" s="14"/>
      <c r="QJE3" s="14"/>
      <c r="QJF3" s="14"/>
      <c r="QJG3" s="14"/>
      <c r="QJH3" s="14"/>
      <c r="QJI3" s="14"/>
      <c r="QJJ3" s="14"/>
      <c r="QJK3" s="14"/>
      <c r="QJL3" s="14"/>
      <c r="QJM3" s="14"/>
      <c r="QJN3" s="14"/>
      <c r="QJO3" s="14"/>
      <c r="QJP3" s="14"/>
      <c r="QJQ3" s="14"/>
      <c r="QJR3" s="14"/>
      <c r="QJS3" s="14"/>
      <c r="QJT3" s="14"/>
      <c r="QJU3" s="14"/>
      <c r="QJV3" s="14"/>
      <c r="QJW3" s="14"/>
      <c r="QJX3" s="14"/>
      <c r="QJY3" s="14"/>
      <c r="QJZ3" s="14"/>
      <c r="QKA3" s="14"/>
      <c r="QKB3" s="14"/>
      <c r="QKC3" s="14"/>
      <c r="QKD3" s="14"/>
      <c r="QKE3" s="14"/>
      <c r="QKF3" s="14"/>
      <c r="QKG3" s="14"/>
      <c r="QKH3" s="14"/>
      <c r="QKI3" s="14"/>
      <c r="QKJ3" s="14"/>
      <c r="QKK3" s="14"/>
      <c r="QKL3" s="14"/>
      <c r="QKM3" s="14"/>
      <c r="QKN3" s="14"/>
      <c r="QKO3" s="14"/>
      <c r="QKP3" s="14"/>
      <c r="QKQ3" s="14"/>
      <c r="QKR3" s="14"/>
      <c r="QKS3" s="14"/>
      <c r="QKT3" s="14"/>
      <c r="QKU3" s="14"/>
      <c r="QKV3" s="14"/>
      <c r="QKW3" s="14"/>
      <c r="QKX3" s="14"/>
      <c r="QKY3" s="14"/>
      <c r="QKZ3" s="14"/>
      <c r="QLA3" s="14"/>
      <c r="QLB3" s="14"/>
      <c r="QLC3" s="14"/>
      <c r="QLD3" s="14"/>
      <c r="QLE3" s="14"/>
      <c r="QLF3" s="14"/>
      <c r="QLG3" s="14"/>
      <c r="QLH3" s="14"/>
      <c r="QLI3" s="14"/>
      <c r="QLJ3" s="14"/>
      <c r="QLK3" s="14"/>
      <c r="QLL3" s="14"/>
      <c r="QLM3" s="14"/>
      <c r="QLN3" s="14"/>
      <c r="QLO3" s="14"/>
      <c r="QLP3" s="14"/>
      <c r="QLQ3" s="14"/>
      <c r="QLR3" s="14"/>
      <c r="QLS3" s="14"/>
      <c r="QLT3" s="14"/>
      <c r="QLU3" s="14"/>
      <c r="QLV3" s="14"/>
      <c r="QLW3" s="14"/>
      <c r="QLX3" s="14"/>
      <c r="QLY3" s="14"/>
      <c r="QLZ3" s="14"/>
      <c r="QMA3" s="14"/>
      <c r="QMB3" s="14"/>
      <c r="QMC3" s="14"/>
      <c r="QMD3" s="14"/>
      <c r="QME3" s="14"/>
      <c r="QMF3" s="14"/>
      <c r="QMG3" s="14"/>
      <c r="QMH3" s="14"/>
      <c r="QMI3" s="14"/>
      <c r="QMJ3" s="14"/>
      <c r="QMK3" s="14"/>
      <c r="QML3" s="14"/>
      <c r="QMM3" s="14"/>
      <c r="QMN3" s="14"/>
      <c r="QMO3" s="14"/>
      <c r="QMP3" s="14"/>
      <c r="QMQ3" s="14"/>
      <c r="QMR3" s="14"/>
      <c r="QMS3" s="14"/>
      <c r="QMT3" s="14"/>
      <c r="QMU3" s="14"/>
      <c r="QMV3" s="14"/>
      <c r="QMW3" s="14"/>
      <c r="QMX3" s="14"/>
      <c r="QMY3" s="14"/>
      <c r="QMZ3" s="14"/>
      <c r="QNA3" s="14"/>
      <c r="QNB3" s="14"/>
      <c r="QNC3" s="14"/>
      <c r="QND3" s="14"/>
      <c r="QNE3" s="14"/>
      <c r="QNF3" s="14"/>
      <c r="QNG3" s="14"/>
      <c r="QNH3" s="14"/>
      <c r="QNI3" s="14"/>
      <c r="QNJ3" s="14"/>
      <c r="QNK3" s="14"/>
      <c r="QNL3" s="14"/>
      <c r="QNM3" s="14"/>
      <c r="QNN3" s="14"/>
      <c r="QNO3" s="14"/>
      <c r="QNP3" s="14"/>
      <c r="QNQ3" s="14"/>
      <c r="QNR3" s="14"/>
      <c r="QNS3" s="14"/>
      <c r="QNT3" s="14"/>
      <c r="QNU3" s="14"/>
      <c r="QNV3" s="14"/>
      <c r="QNW3" s="14"/>
      <c r="QNX3" s="14"/>
      <c r="QNY3" s="14"/>
      <c r="QNZ3" s="14"/>
      <c r="QOA3" s="14"/>
      <c r="QOB3" s="14"/>
      <c r="QOC3" s="14"/>
      <c r="QOD3" s="14"/>
      <c r="QOE3" s="14"/>
      <c r="QOF3" s="14"/>
      <c r="QOG3" s="14"/>
      <c r="QOH3" s="14"/>
      <c r="QOI3" s="14"/>
      <c r="QOJ3" s="14"/>
      <c r="QOK3" s="14"/>
      <c r="QOL3" s="14"/>
      <c r="QOM3" s="14"/>
      <c r="QON3" s="14"/>
      <c r="QOO3" s="14"/>
      <c r="QOP3" s="14"/>
      <c r="QOQ3" s="14"/>
      <c r="QOR3" s="14"/>
      <c r="QOS3" s="14"/>
      <c r="QOT3" s="14"/>
      <c r="QOU3" s="14"/>
      <c r="QOV3" s="14"/>
      <c r="QOW3" s="14"/>
      <c r="QOX3" s="14"/>
      <c r="QOY3" s="14"/>
      <c r="QOZ3" s="14"/>
      <c r="QPA3" s="14"/>
      <c r="QPB3" s="14"/>
      <c r="QPC3" s="14"/>
      <c r="QPD3" s="14"/>
      <c r="QPE3" s="14"/>
      <c r="QPF3" s="14"/>
      <c r="QPG3" s="14"/>
      <c r="QPH3" s="14"/>
      <c r="QPI3" s="14"/>
      <c r="QPJ3" s="14"/>
      <c r="QPK3" s="14"/>
      <c r="QPL3" s="14"/>
      <c r="QPM3" s="14"/>
      <c r="QPN3" s="14"/>
      <c r="QPO3" s="14"/>
      <c r="QPP3" s="14"/>
      <c r="QPQ3" s="14"/>
      <c r="QPR3" s="14"/>
      <c r="QPS3" s="14"/>
      <c r="QPT3" s="14"/>
      <c r="QPU3" s="14"/>
      <c r="QPV3" s="14"/>
      <c r="QPW3" s="14"/>
      <c r="QPX3" s="14"/>
      <c r="QPY3" s="14"/>
      <c r="QPZ3" s="14"/>
      <c r="QQA3" s="14"/>
      <c r="QQB3" s="14"/>
      <c r="QQC3" s="14"/>
      <c r="QQD3" s="14"/>
      <c r="QQE3" s="14"/>
      <c r="QQF3" s="14"/>
      <c r="QQG3" s="14"/>
      <c r="QQH3" s="14"/>
      <c r="QQI3" s="14"/>
      <c r="QQJ3" s="14"/>
      <c r="QQK3" s="14"/>
      <c r="QQL3" s="14"/>
      <c r="QQM3" s="14"/>
      <c r="QQN3" s="14"/>
      <c r="QQO3" s="14"/>
      <c r="QQP3" s="14"/>
      <c r="QQQ3" s="14"/>
      <c r="QQR3" s="14"/>
      <c r="QQS3" s="14"/>
      <c r="QQT3" s="14"/>
      <c r="QQU3" s="14"/>
      <c r="QQV3" s="14"/>
      <c r="QQW3" s="14"/>
      <c r="QQX3" s="14"/>
      <c r="QQY3" s="14"/>
      <c r="QQZ3" s="14"/>
      <c r="QRA3" s="14"/>
      <c r="QRB3" s="14"/>
      <c r="QRC3" s="14"/>
      <c r="QRD3" s="14"/>
      <c r="QRE3" s="14"/>
      <c r="QRF3" s="14"/>
      <c r="QRG3" s="14"/>
      <c r="QRH3" s="14"/>
      <c r="QRI3" s="14"/>
      <c r="QRJ3" s="14"/>
      <c r="QRK3" s="14"/>
      <c r="QRL3" s="14"/>
      <c r="QRM3" s="14"/>
      <c r="QRN3" s="14"/>
      <c r="QRO3" s="14"/>
      <c r="QRP3" s="14"/>
      <c r="QRQ3" s="14"/>
      <c r="QRR3" s="14"/>
      <c r="QRS3" s="14"/>
      <c r="QRT3" s="14"/>
      <c r="QRU3" s="14"/>
      <c r="QRV3" s="14"/>
      <c r="QRW3" s="14"/>
      <c r="QRX3" s="14"/>
      <c r="QRY3" s="14"/>
      <c r="QRZ3" s="14"/>
      <c r="QSA3" s="14"/>
      <c r="QSB3" s="14"/>
      <c r="QSC3" s="14"/>
      <c r="QSD3" s="14"/>
      <c r="QSE3" s="14"/>
      <c r="QSF3" s="14"/>
      <c r="QSG3" s="14"/>
      <c r="QSH3" s="14"/>
      <c r="QSI3" s="14"/>
      <c r="QSJ3" s="14"/>
      <c r="QSK3" s="14"/>
      <c r="QSL3" s="14"/>
      <c r="QSM3" s="14"/>
      <c r="QSN3" s="14"/>
      <c r="QSO3" s="14"/>
      <c r="QSP3" s="14"/>
      <c r="QSQ3" s="14"/>
      <c r="QSR3" s="14"/>
      <c r="QSS3" s="14"/>
      <c r="QST3" s="14"/>
      <c r="QSU3" s="14"/>
      <c r="QSV3" s="14"/>
      <c r="QSW3" s="14"/>
      <c r="QSX3" s="14"/>
      <c r="QSY3" s="14"/>
      <c r="QSZ3" s="14"/>
      <c r="QTA3" s="14"/>
      <c r="QTB3" s="14"/>
      <c r="QTC3" s="14"/>
      <c r="QTD3" s="14"/>
      <c r="QTE3" s="14"/>
      <c r="QTF3" s="14"/>
      <c r="QTG3" s="14"/>
      <c r="QTH3" s="14"/>
      <c r="QTI3" s="14"/>
      <c r="QTJ3" s="14"/>
      <c r="QTK3" s="14"/>
      <c r="QTL3" s="14"/>
      <c r="QTM3" s="14"/>
      <c r="QTN3" s="14"/>
      <c r="QTO3" s="14"/>
      <c r="QTP3" s="14"/>
      <c r="QTQ3" s="14"/>
      <c r="QTR3" s="14"/>
      <c r="QTS3" s="14"/>
      <c r="QTT3" s="14"/>
      <c r="QTU3" s="14"/>
      <c r="QTV3" s="14"/>
      <c r="QTW3" s="14"/>
      <c r="QTX3" s="14"/>
      <c r="QTY3" s="14"/>
      <c r="QTZ3" s="14"/>
      <c r="QUA3" s="14"/>
      <c r="QUB3" s="14"/>
      <c r="QUC3" s="14"/>
      <c r="QUD3" s="14"/>
      <c r="QUE3" s="14"/>
      <c r="QUF3" s="14"/>
      <c r="QUG3" s="14"/>
      <c r="QUH3" s="14"/>
      <c r="QUI3" s="14"/>
      <c r="QUJ3" s="14"/>
      <c r="QUK3" s="14"/>
      <c r="QUL3" s="14"/>
      <c r="QUM3" s="14"/>
      <c r="QUN3" s="14"/>
      <c r="QUO3" s="14"/>
      <c r="QUP3" s="14"/>
      <c r="QUQ3" s="14"/>
      <c r="QUR3" s="14"/>
      <c r="QUS3" s="14"/>
      <c r="QUT3" s="14"/>
      <c r="QUU3" s="14"/>
      <c r="QUV3" s="14"/>
      <c r="QUW3" s="14"/>
      <c r="QUX3" s="14"/>
      <c r="QUY3" s="14"/>
      <c r="QUZ3" s="14"/>
      <c r="QVA3" s="14"/>
      <c r="QVB3" s="14"/>
      <c r="QVC3" s="14"/>
      <c r="QVD3" s="14"/>
      <c r="QVE3" s="14"/>
      <c r="QVF3" s="14"/>
      <c r="QVG3" s="14"/>
      <c r="QVH3" s="14"/>
      <c r="QVI3" s="14"/>
      <c r="QVJ3" s="14"/>
      <c r="QVK3" s="14"/>
      <c r="QVL3" s="14"/>
      <c r="QVM3" s="14"/>
      <c r="QVN3" s="14"/>
      <c r="QVO3" s="14"/>
      <c r="QVP3" s="14"/>
      <c r="QVQ3" s="14"/>
      <c r="QVR3" s="14"/>
      <c r="QVS3" s="14"/>
      <c r="QVT3" s="14"/>
      <c r="QVU3" s="14"/>
      <c r="QVV3" s="14"/>
      <c r="QVW3" s="14"/>
      <c r="QVX3" s="14"/>
      <c r="QVY3" s="14"/>
      <c r="QVZ3" s="14"/>
      <c r="QWA3" s="14"/>
      <c r="QWB3" s="14"/>
      <c r="QWC3" s="14"/>
      <c r="QWD3" s="14"/>
      <c r="QWE3" s="14"/>
      <c r="QWF3" s="14"/>
      <c r="QWG3" s="14"/>
      <c r="QWH3" s="14"/>
      <c r="QWI3" s="14"/>
      <c r="QWJ3" s="14"/>
      <c r="QWK3" s="14"/>
      <c r="QWL3" s="14"/>
      <c r="QWM3" s="14"/>
      <c r="QWN3" s="14"/>
      <c r="QWO3" s="14"/>
      <c r="QWP3" s="14"/>
      <c r="QWQ3" s="14"/>
      <c r="QWR3" s="14"/>
      <c r="QWS3" s="14"/>
      <c r="QWT3" s="14"/>
      <c r="QWU3" s="14"/>
      <c r="QWV3" s="14"/>
      <c r="QWW3" s="14"/>
      <c r="QWX3" s="14"/>
      <c r="QWY3" s="14"/>
      <c r="QWZ3" s="14"/>
      <c r="QXA3" s="14"/>
      <c r="QXB3" s="14"/>
      <c r="QXC3" s="14"/>
      <c r="QXD3" s="14"/>
      <c r="QXE3" s="14"/>
      <c r="QXF3" s="14"/>
      <c r="QXG3" s="14"/>
      <c r="QXH3" s="14"/>
      <c r="QXI3" s="14"/>
      <c r="QXJ3" s="14"/>
      <c r="QXK3" s="14"/>
      <c r="QXL3" s="14"/>
      <c r="QXM3" s="14"/>
      <c r="QXN3" s="14"/>
      <c r="QXO3" s="14"/>
      <c r="QXP3" s="14"/>
      <c r="QXQ3" s="14"/>
      <c r="QXR3" s="14"/>
      <c r="QXS3" s="14"/>
      <c r="QXT3" s="14"/>
      <c r="QXU3" s="14"/>
      <c r="QXV3" s="14"/>
      <c r="QXW3" s="14"/>
      <c r="QXX3" s="14"/>
      <c r="QXY3" s="14"/>
      <c r="QXZ3" s="14"/>
      <c r="QYA3" s="14"/>
      <c r="QYB3" s="14"/>
      <c r="QYC3" s="14"/>
      <c r="QYD3" s="14"/>
      <c r="QYE3" s="14"/>
      <c r="QYF3" s="14"/>
      <c r="QYG3" s="14"/>
      <c r="QYH3" s="14"/>
      <c r="QYI3" s="14"/>
      <c r="QYJ3" s="14"/>
      <c r="QYK3" s="14"/>
      <c r="QYL3" s="14"/>
      <c r="QYM3" s="14"/>
      <c r="QYN3" s="14"/>
      <c r="QYO3" s="14"/>
      <c r="QYP3" s="14"/>
      <c r="QYQ3" s="14"/>
      <c r="QYR3" s="14"/>
      <c r="QYS3" s="14"/>
      <c r="QYT3" s="14"/>
      <c r="QYU3" s="14"/>
      <c r="QYV3" s="14"/>
      <c r="QYW3" s="14"/>
      <c r="QYX3" s="14"/>
      <c r="QYY3" s="14"/>
      <c r="QYZ3" s="14"/>
      <c r="QZA3" s="14"/>
      <c r="QZB3" s="14"/>
      <c r="QZC3" s="14"/>
      <c r="QZD3" s="14"/>
      <c r="QZE3" s="14"/>
      <c r="QZF3" s="14"/>
      <c r="QZG3" s="14"/>
      <c r="QZH3" s="14"/>
      <c r="QZI3" s="14"/>
      <c r="QZJ3" s="14"/>
      <c r="QZK3" s="14"/>
      <c r="QZL3" s="14"/>
      <c r="QZM3" s="14"/>
      <c r="QZN3" s="14"/>
      <c r="QZO3" s="14"/>
      <c r="QZP3" s="14"/>
      <c r="QZQ3" s="14"/>
      <c r="QZR3" s="14"/>
      <c r="QZS3" s="14"/>
      <c r="QZT3" s="14"/>
      <c r="QZU3" s="14"/>
      <c r="QZV3" s="14"/>
      <c r="QZW3" s="14"/>
      <c r="QZX3" s="14"/>
      <c r="QZY3" s="14"/>
      <c r="QZZ3" s="14"/>
      <c r="RAA3" s="14"/>
      <c r="RAB3" s="14"/>
      <c r="RAC3" s="14"/>
      <c r="RAD3" s="14"/>
      <c r="RAE3" s="14"/>
      <c r="RAF3" s="14"/>
      <c r="RAG3" s="14"/>
      <c r="RAH3" s="14"/>
      <c r="RAI3" s="14"/>
      <c r="RAJ3" s="14"/>
      <c r="RAK3" s="14"/>
      <c r="RAL3" s="14"/>
      <c r="RAM3" s="14"/>
      <c r="RAN3" s="14"/>
      <c r="RAO3" s="14"/>
      <c r="RAP3" s="14"/>
      <c r="RAQ3" s="14"/>
      <c r="RAR3" s="14"/>
      <c r="RAS3" s="14"/>
      <c r="RAT3" s="14"/>
      <c r="RAU3" s="14"/>
      <c r="RAV3" s="14"/>
      <c r="RAW3" s="14"/>
      <c r="RAX3" s="14"/>
      <c r="RAY3" s="14"/>
      <c r="RAZ3" s="14"/>
      <c r="RBA3" s="14"/>
      <c r="RBB3" s="14"/>
      <c r="RBC3" s="14"/>
      <c r="RBD3" s="14"/>
      <c r="RBE3" s="14"/>
      <c r="RBF3" s="14"/>
      <c r="RBG3" s="14"/>
      <c r="RBH3" s="14"/>
      <c r="RBI3" s="14"/>
      <c r="RBJ3" s="14"/>
      <c r="RBK3" s="14"/>
      <c r="RBL3" s="14"/>
      <c r="RBM3" s="14"/>
      <c r="RBN3" s="14"/>
      <c r="RBO3" s="14"/>
      <c r="RBP3" s="14"/>
      <c r="RBQ3" s="14"/>
      <c r="RBR3" s="14"/>
      <c r="RBS3" s="14"/>
      <c r="RBT3" s="14"/>
      <c r="RBU3" s="14"/>
      <c r="RBV3" s="14"/>
      <c r="RBW3" s="14"/>
      <c r="RBX3" s="14"/>
      <c r="RBY3" s="14"/>
      <c r="RBZ3" s="14"/>
      <c r="RCA3" s="14"/>
      <c r="RCB3" s="14"/>
      <c r="RCC3" s="14"/>
      <c r="RCD3" s="14"/>
      <c r="RCE3" s="14"/>
      <c r="RCF3" s="14"/>
      <c r="RCG3" s="14"/>
      <c r="RCH3" s="14"/>
      <c r="RCI3" s="14"/>
      <c r="RCJ3" s="14"/>
      <c r="RCK3" s="14"/>
      <c r="RCL3" s="14"/>
      <c r="RCM3" s="14"/>
      <c r="RCN3" s="14"/>
      <c r="RCO3" s="14"/>
      <c r="RCP3" s="14"/>
      <c r="RCQ3" s="14"/>
      <c r="RCR3" s="14"/>
      <c r="RCS3" s="14"/>
      <c r="RCT3" s="14"/>
      <c r="RCU3" s="14"/>
      <c r="RCV3" s="14"/>
      <c r="RCW3" s="14"/>
      <c r="RCX3" s="14"/>
      <c r="RCY3" s="14"/>
      <c r="RCZ3" s="14"/>
      <c r="RDA3" s="14"/>
      <c r="RDB3" s="14"/>
      <c r="RDC3" s="14"/>
      <c r="RDD3" s="14"/>
      <c r="RDE3" s="14"/>
      <c r="RDF3" s="14"/>
      <c r="RDG3" s="14"/>
      <c r="RDH3" s="14"/>
      <c r="RDI3" s="14"/>
      <c r="RDJ3" s="14"/>
      <c r="RDK3" s="14"/>
      <c r="RDL3" s="14"/>
      <c r="RDM3" s="14"/>
      <c r="RDN3" s="14"/>
      <c r="RDO3" s="14"/>
      <c r="RDP3" s="14"/>
      <c r="RDQ3" s="14"/>
      <c r="RDR3" s="14"/>
      <c r="RDS3" s="14"/>
      <c r="RDT3" s="14"/>
      <c r="RDU3" s="14"/>
      <c r="RDV3" s="14"/>
      <c r="RDW3" s="14"/>
      <c r="RDX3" s="14"/>
      <c r="RDY3" s="14"/>
      <c r="RDZ3" s="14"/>
      <c r="REA3" s="14"/>
      <c r="REB3" s="14"/>
      <c r="REC3" s="14"/>
      <c r="RED3" s="14"/>
      <c r="REE3" s="14"/>
      <c r="REF3" s="14"/>
      <c r="REG3" s="14"/>
      <c r="REH3" s="14"/>
      <c r="REI3" s="14"/>
      <c r="REJ3" s="14"/>
      <c r="REK3" s="14"/>
      <c r="REL3" s="14"/>
      <c r="REM3" s="14"/>
      <c r="REN3" s="14"/>
      <c r="REO3" s="14"/>
      <c r="REP3" s="14"/>
      <c r="REQ3" s="14"/>
      <c r="RER3" s="14"/>
      <c r="RES3" s="14"/>
      <c r="RET3" s="14"/>
      <c r="REU3" s="14"/>
      <c r="REV3" s="14"/>
      <c r="REW3" s="14"/>
      <c r="REX3" s="14"/>
      <c r="REY3" s="14"/>
      <c r="REZ3" s="14"/>
      <c r="RFA3" s="14"/>
      <c r="RFB3" s="14"/>
      <c r="RFC3" s="14"/>
      <c r="RFD3" s="14"/>
      <c r="RFE3" s="14"/>
      <c r="RFF3" s="14"/>
      <c r="RFG3" s="14"/>
      <c r="RFH3" s="14"/>
      <c r="RFI3" s="14"/>
      <c r="RFJ3" s="14"/>
      <c r="RFK3" s="14"/>
      <c r="RFL3" s="14"/>
      <c r="RFM3" s="14"/>
      <c r="RFN3" s="14"/>
      <c r="RFO3" s="14"/>
      <c r="RFP3" s="14"/>
      <c r="RFQ3" s="14"/>
      <c r="RFR3" s="14"/>
      <c r="RFS3" s="14"/>
      <c r="RFT3" s="14"/>
      <c r="RFU3" s="14"/>
      <c r="RFV3" s="14"/>
      <c r="RFW3" s="14"/>
      <c r="RFX3" s="14"/>
      <c r="RFY3" s="14"/>
      <c r="RFZ3" s="14"/>
      <c r="RGA3" s="14"/>
      <c r="RGB3" s="14"/>
      <c r="RGC3" s="14"/>
      <c r="RGD3" s="14"/>
      <c r="RGE3" s="14"/>
      <c r="RGF3" s="14"/>
      <c r="RGG3" s="14"/>
      <c r="RGH3" s="14"/>
      <c r="RGI3" s="14"/>
      <c r="RGJ3" s="14"/>
      <c r="RGK3" s="14"/>
      <c r="RGL3" s="14"/>
      <c r="RGM3" s="14"/>
      <c r="RGN3" s="14"/>
      <c r="RGO3" s="14"/>
      <c r="RGP3" s="14"/>
      <c r="RGQ3" s="14"/>
      <c r="RGR3" s="14"/>
      <c r="RGS3" s="14"/>
      <c r="RGT3" s="14"/>
      <c r="RGU3" s="14"/>
      <c r="RGV3" s="14"/>
      <c r="RGW3" s="14"/>
      <c r="RGX3" s="14"/>
      <c r="RGY3" s="14"/>
      <c r="RGZ3" s="14"/>
      <c r="RHA3" s="14"/>
      <c r="RHB3" s="14"/>
      <c r="RHC3" s="14"/>
      <c r="RHD3" s="14"/>
      <c r="RHE3" s="14"/>
      <c r="RHF3" s="14"/>
      <c r="RHG3" s="14"/>
      <c r="RHH3" s="14"/>
      <c r="RHI3" s="14"/>
      <c r="RHJ3" s="14"/>
      <c r="RHK3" s="14"/>
      <c r="RHL3" s="14"/>
      <c r="RHM3" s="14"/>
      <c r="RHN3" s="14"/>
      <c r="RHO3" s="14"/>
      <c r="RHP3" s="14"/>
      <c r="RHQ3" s="14"/>
      <c r="RHR3" s="14"/>
      <c r="RHS3" s="14"/>
      <c r="RHT3" s="14"/>
      <c r="RHU3" s="14"/>
      <c r="RHV3" s="14"/>
      <c r="RHW3" s="14"/>
      <c r="RHX3" s="14"/>
      <c r="RHY3" s="14"/>
      <c r="RHZ3" s="14"/>
      <c r="RIA3" s="14"/>
      <c r="RIB3" s="14"/>
      <c r="RIC3" s="14"/>
      <c r="RID3" s="14"/>
      <c r="RIE3" s="14"/>
      <c r="RIF3" s="14"/>
      <c r="RIG3" s="14"/>
      <c r="RIH3" s="14"/>
      <c r="RII3" s="14"/>
      <c r="RIJ3" s="14"/>
      <c r="RIK3" s="14"/>
      <c r="RIL3" s="14"/>
      <c r="RIM3" s="14"/>
      <c r="RIN3" s="14"/>
      <c r="RIO3" s="14"/>
      <c r="RIP3" s="14"/>
      <c r="RIQ3" s="14"/>
      <c r="RIR3" s="14"/>
      <c r="RIS3" s="14"/>
      <c r="RIT3" s="14"/>
      <c r="RIU3" s="14"/>
      <c r="RIV3" s="14"/>
      <c r="RIW3" s="14"/>
      <c r="RIX3" s="14"/>
      <c r="RIY3" s="14"/>
      <c r="RIZ3" s="14"/>
      <c r="RJA3" s="14"/>
      <c r="RJB3" s="14"/>
      <c r="RJC3" s="14"/>
      <c r="RJD3" s="14"/>
      <c r="RJE3" s="14"/>
      <c r="RJF3" s="14"/>
      <c r="RJG3" s="14"/>
      <c r="RJH3" s="14"/>
      <c r="RJI3" s="14"/>
      <c r="RJJ3" s="14"/>
      <c r="RJK3" s="14"/>
      <c r="RJL3" s="14"/>
      <c r="RJM3" s="14"/>
      <c r="RJN3" s="14"/>
      <c r="RJO3" s="14"/>
      <c r="RJP3" s="14"/>
      <c r="RJQ3" s="14"/>
      <c r="RJR3" s="14"/>
      <c r="RJS3" s="14"/>
      <c r="RJT3" s="14"/>
      <c r="RJU3" s="14"/>
      <c r="RJV3" s="14"/>
      <c r="RJW3" s="14"/>
      <c r="RJX3" s="14"/>
      <c r="RJY3" s="14"/>
      <c r="RJZ3" s="14"/>
      <c r="RKA3" s="14"/>
      <c r="RKB3" s="14"/>
      <c r="RKC3" s="14"/>
      <c r="RKD3" s="14"/>
      <c r="RKE3" s="14"/>
      <c r="RKF3" s="14"/>
      <c r="RKG3" s="14"/>
      <c r="RKH3" s="14"/>
      <c r="RKI3" s="14"/>
      <c r="RKJ3" s="14"/>
      <c r="RKK3" s="14"/>
      <c r="RKL3" s="14"/>
      <c r="RKM3" s="14"/>
      <c r="RKN3" s="14"/>
      <c r="RKO3" s="14"/>
      <c r="RKP3" s="14"/>
      <c r="RKQ3" s="14"/>
      <c r="RKR3" s="14"/>
      <c r="RKS3" s="14"/>
      <c r="RKT3" s="14"/>
      <c r="RKU3" s="14"/>
      <c r="RKV3" s="14"/>
      <c r="RKW3" s="14"/>
      <c r="RKX3" s="14"/>
      <c r="RKY3" s="14"/>
      <c r="RKZ3" s="14"/>
      <c r="RLA3" s="14"/>
      <c r="RLB3" s="14"/>
      <c r="RLC3" s="14"/>
      <c r="RLD3" s="14"/>
      <c r="RLE3" s="14"/>
      <c r="RLF3" s="14"/>
      <c r="RLG3" s="14"/>
      <c r="RLH3" s="14"/>
      <c r="RLI3" s="14"/>
      <c r="RLJ3" s="14"/>
      <c r="RLK3" s="14"/>
      <c r="RLL3" s="14"/>
      <c r="RLM3" s="14"/>
      <c r="RLN3" s="14"/>
      <c r="RLO3" s="14"/>
      <c r="RLP3" s="14"/>
      <c r="RLQ3" s="14"/>
      <c r="RLR3" s="14"/>
      <c r="RLS3" s="14"/>
      <c r="RLT3" s="14"/>
      <c r="RLU3" s="14"/>
      <c r="RLV3" s="14"/>
      <c r="RLW3" s="14"/>
      <c r="RLX3" s="14"/>
      <c r="RLY3" s="14"/>
      <c r="RLZ3" s="14"/>
      <c r="RMA3" s="14"/>
      <c r="RMB3" s="14"/>
      <c r="RMC3" s="14"/>
      <c r="RMD3" s="14"/>
      <c r="RME3" s="14"/>
      <c r="RMF3" s="14"/>
      <c r="RMG3" s="14"/>
      <c r="RMH3" s="14"/>
      <c r="RMI3" s="14"/>
      <c r="RMJ3" s="14"/>
      <c r="RMK3" s="14"/>
      <c r="RML3" s="14"/>
      <c r="RMM3" s="14"/>
      <c r="RMN3" s="14"/>
      <c r="RMO3" s="14"/>
      <c r="RMP3" s="14"/>
      <c r="RMQ3" s="14"/>
      <c r="RMR3" s="14"/>
      <c r="RMS3" s="14"/>
      <c r="RMT3" s="14"/>
      <c r="RMU3" s="14"/>
      <c r="RMV3" s="14"/>
      <c r="RMW3" s="14"/>
      <c r="RMX3" s="14"/>
      <c r="RMY3" s="14"/>
      <c r="RMZ3" s="14"/>
      <c r="RNA3" s="14"/>
      <c r="RNB3" s="14"/>
      <c r="RNC3" s="14"/>
      <c r="RND3" s="14"/>
      <c r="RNE3" s="14"/>
      <c r="RNF3" s="14"/>
      <c r="RNG3" s="14"/>
      <c r="RNH3" s="14"/>
      <c r="RNI3" s="14"/>
      <c r="RNJ3" s="14"/>
      <c r="RNK3" s="14"/>
      <c r="RNL3" s="14"/>
      <c r="RNM3" s="14"/>
      <c r="RNN3" s="14"/>
      <c r="RNO3" s="14"/>
      <c r="RNP3" s="14"/>
      <c r="RNQ3" s="14"/>
      <c r="RNR3" s="14"/>
      <c r="RNS3" s="14"/>
      <c r="RNT3" s="14"/>
      <c r="RNU3" s="14"/>
      <c r="RNV3" s="14"/>
      <c r="RNW3" s="14"/>
      <c r="RNX3" s="14"/>
      <c r="RNY3" s="14"/>
      <c r="RNZ3" s="14"/>
      <c r="ROA3" s="14"/>
      <c r="ROB3" s="14"/>
      <c r="ROC3" s="14"/>
      <c r="ROD3" s="14"/>
      <c r="ROE3" s="14"/>
      <c r="ROF3" s="14"/>
      <c r="ROG3" s="14"/>
      <c r="ROH3" s="14"/>
      <c r="ROI3" s="14"/>
      <c r="ROJ3" s="14"/>
      <c r="ROK3" s="14"/>
      <c r="ROL3" s="14"/>
      <c r="ROM3" s="14"/>
      <c r="RON3" s="14"/>
      <c r="ROO3" s="14"/>
      <c r="ROP3" s="14"/>
      <c r="ROQ3" s="14"/>
      <c r="ROR3" s="14"/>
      <c r="ROS3" s="14"/>
      <c r="ROT3" s="14"/>
      <c r="ROU3" s="14"/>
      <c r="ROV3" s="14"/>
      <c r="ROW3" s="14"/>
      <c r="ROX3" s="14"/>
      <c r="ROY3" s="14"/>
      <c r="ROZ3" s="14"/>
      <c r="RPA3" s="14"/>
      <c r="RPB3" s="14"/>
      <c r="RPC3" s="14"/>
      <c r="RPD3" s="14"/>
      <c r="RPE3" s="14"/>
      <c r="RPF3" s="14"/>
      <c r="RPG3" s="14"/>
      <c r="RPH3" s="14"/>
      <c r="RPI3" s="14"/>
      <c r="RPJ3" s="14"/>
      <c r="RPK3" s="14"/>
      <c r="RPL3" s="14"/>
      <c r="RPM3" s="14"/>
      <c r="RPN3" s="14"/>
      <c r="RPO3" s="14"/>
      <c r="RPP3" s="14"/>
      <c r="RPQ3" s="14"/>
      <c r="RPR3" s="14"/>
      <c r="RPS3" s="14"/>
      <c r="RPT3" s="14"/>
      <c r="RPU3" s="14"/>
      <c r="RPV3" s="14"/>
      <c r="RPW3" s="14"/>
      <c r="RPX3" s="14"/>
      <c r="RPY3" s="14"/>
      <c r="RPZ3" s="14"/>
      <c r="RQA3" s="14"/>
      <c r="RQB3" s="14"/>
      <c r="RQC3" s="14"/>
      <c r="RQD3" s="14"/>
      <c r="RQE3" s="14"/>
      <c r="RQF3" s="14"/>
      <c r="RQG3" s="14"/>
      <c r="RQH3" s="14"/>
      <c r="RQI3" s="14"/>
      <c r="RQJ3" s="14"/>
      <c r="RQK3" s="14"/>
      <c r="RQL3" s="14"/>
      <c r="RQM3" s="14"/>
      <c r="RQN3" s="14"/>
      <c r="RQO3" s="14"/>
      <c r="RQP3" s="14"/>
      <c r="RQQ3" s="14"/>
      <c r="RQR3" s="14"/>
      <c r="RQS3" s="14"/>
      <c r="RQT3" s="14"/>
      <c r="RQU3" s="14"/>
      <c r="RQV3" s="14"/>
      <c r="RQW3" s="14"/>
      <c r="RQX3" s="14"/>
      <c r="RQY3" s="14"/>
      <c r="RQZ3" s="14"/>
      <c r="RRA3" s="14"/>
      <c r="RRB3" s="14"/>
      <c r="RRC3" s="14"/>
      <c r="RRD3" s="14"/>
      <c r="RRE3" s="14"/>
      <c r="RRF3" s="14"/>
      <c r="RRG3" s="14"/>
      <c r="RRH3" s="14"/>
      <c r="RRI3" s="14"/>
      <c r="RRJ3" s="14"/>
      <c r="RRK3" s="14"/>
      <c r="RRL3" s="14"/>
      <c r="RRM3" s="14"/>
      <c r="RRN3" s="14"/>
      <c r="RRO3" s="14"/>
      <c r="RRP3" s="14"/>
      <c r="RRQ3" s="14"/>
      <c r="RRR3" s="14"/>
      <c r="RRS3" s="14"/>
      <c r="RRT3" s="14"/>
      <c r="RRU3" s="14"/>
      <c r="RRV3" s="14"/>
      <c r="RRW3" s="14"/>
      <c r="RRX3" s="14"/>
      <c r="RRY3" s="14"/>
      <c r="RRZ3" s="14"/>
      <c r="RSA3" s="14"/>
      <c r="RSB3" s="14"/>
      <c r="RSC3" s="14"/>
      <c r="RSD3" s="14"/>
      <c r="RSE3" s="14"/>
      <c r="RSF3" s="14"/>
      <c r="RSG3" s="14"/>
      <c r="RSH3" s="14"/>
      <c r="RSI3" s="14"/>
      <c r="RSJ3" s="14"/>
      <c r="RSK3" s="14"/>
      <c r="RSL3" s="14"/>
      <c r="RSM3" s="14"/>
      <c r="RSN3" s="14"/>
      <c r="RSO3" s="14"/>
      <c r="RSP3" s="14"/>
      <c r="RSQ3" s="14"/>
      <c r="RSR3" s="14"/>
      <c r="RSS3" s="14"/>
      <c r="RST3" s="14"/>
      <c r="RSU3" s="14"/>
      <c r="RSV3" s="14"/>
      <c r="RSW3" s="14"/>
      <c r="RSX3" s="14"/>
      <c r="RSY3" s="14"/>
      <c r="RSZ3" s="14"/>
      <c r="RTA3" s="14"/>
      <c r="RTB3" s="14"/>
      <c r="RTC3" s="14"/>
      <c r="RTD3" s="14"/>
      <c r="RTE3" s="14"/>
      <c r="RTF3" s="14"/>
      <c r="RTG3" s="14"/>
      <c r="RTH3" s="14"/>
      <c r="RTI3" s="14"/>
      <c r="RTJ3" s="14"/>
      <c r="RTK3" s="14"/>
      <c r="RTL3" s="14"/>
      <c r="RTM3" s="14"/>
      <c r="RTN3" s="14"/>
      <c r="RTO3" s="14"/>
      <c r="RTP3" s="14"/>
      <c r="RTQ3" s="14"/>
      <c r="RTR3" s="14"/>
      <c r="RTS3" s="14"/>
      <c r="RTT3" s="14"/>
      <c r="RTU3" s="14"/>
      <c r="RTV3" s="14"/>
      <c r="RTW3" s="14"/>
      <c r="RTX3" s="14"/>
      <c r="RTY3" s="14"/>
      <c r="RTZ3" s="14"/>
      <c r="RUA3" s="14"/>
      <c r="RUB3" s="14"/>
      <c r="RUC3" s="14"/>
      <c r="RUD3" s="14"/>
      <c r="RUE3" s="14"/>
      <c r="RUF3" s="14"/>
      <c r="RUG3" s="14"/>
      <c r="RUH3" s="14"/>
      <c r="RUI3" s="14"/>
      <c r="RUJ3" s="14"/>
      <c r="RUK3" s="14"/>
      <c r="RUL3" s="14"/>
      <c r="RUM3" s="14"/>
      <c r="RUN3" s="14"/>
      <c r="RUO3" s="14"/>
      <c r="RUP3" s="14"/>
      <c r="RUQ3" s="14"/>
      <c r="RUR3" s="14"/>
      <c r="RUS3" s="14"/>
      <c r="RUT3" s="14"/>
      <c r="RUU3" s="14"/>
      <c r="RUV3" s="14"/>
      <c r="RUW3" s="14"/>
      <c r="RUX3" s="14"/>
      <c r="RUY3" s="14"/>
      <c r="RUZ3" s="14"/>
      <c r="RVA3" s="14"/>
      <c r="RVB3" s="14"/>
      <c r="RVC3" s="14"/>
      <c r="RVD3" s="14"/>
      <c r="RVE3" s="14"/>
      <c r="RVF3" s="14"/>
      <c r="RVG3" s="14"/>
      <c r="RVH3" s="14"/>
      <c r="RVI3" s="14"/>
      <c r="RVJ3" s="14"/>
      <c r="RVK3" s="14"/>
      <c r="RVL3" s="14"/>
      <c r="RVM3" s="14"/>
      <c r="RVN3" s="14"/>
      <c r="RVO3" s="14"/>
      <c r="RVP3" s="14"/>
      <c r="RVQ3" s="14"/>
      <c r="RVR3" s="14"/>
      <c r="RVS3" s="14"/>
      <c r="RVT3" s="14"/>
      <c r="RVU3" s="14"/>
      <c r="RVV3" s="14"/>
      <c r="RVW3" s="14"/>
      <c r="RVX3" s="14"/>
      <c r="RVY3" s="14"/>
      <c r="RVZ3" s="14"/>
      <c r="RWA3" s="14"/>
      <c r="RWB3" s="14"/>
      <c r="RWC3" s="14"/>
      <c r="RWD3" s="14"/>
      <c r="RWE3" s="14"/>
      <c r="RWF3" s="14"/>
      <c r="RWG3" s="14"/>
      <c r="RWH3" s="14"/>
      <c r="RWI3" s="14"/>
      <c r="RWJ3" s="14"/>
      <c r="RWK3" s="14"/>
      <c r="RWL3" s="14"/>
      <c r="RWM3" s="14"/>
      <c r="RWN3" s="14"/>
      <c r="RWO3" s="14"/>
      <c r="RWP3" s="14"/>
      <c r="RWQ3" s="14"/>
      <c r="RWR3" s="14"/>
      <c r="RWS3" s="14"/>
      <c r="RWT3" s="14"/>
      <c r="RWU3" s="14"/>
      <c r="RWV3" s="14"/>
      <c r="RWW3" s="14"/>
      <c r="RWX3" s="14"/>
      <c r="RWY3" s="14"/>
      <c r="RWZ3" s="14"/>
      <c r="RXA3" s="14"/>
      <c r="RXB3" s="14"/>
      <c r="RXC3" s="14"/>
      <c r="RXD3" s="14"/>
      <c r="RXE3" s="14"/>
      <c r="RXF3" s="14"/>
      <c r="RXG3" s="14"/>
      <c r="RXH3" s="14"/>
      <c r="RXI3" s="14"/>
      <c r="RXJ3" s="14"/>
      <c r="RXK3" s="14"/>
      <c r="RXL3" s="14"/>
      <c r="RXM3" s="14"/>
      <c r="RXN3" s="14"/>
      <c r="RXO3" s="14"/>
      <c r="RXP3" s="14"/>
      <c r="RXQ3" s="14"/>
      <c r="RXR3" s="14"/>
      <c r="RXS3" s="14"/>
      <c r="RXT3" s="14"/>
      <c r="RXU3" s="14"/>
      <c r="RXV3" s="14"/>
      <c r="RXW3" s="14"/>
      <c r="RXX3" s="14"/>
      <c r="RXY3" s="14"/>
      <c r="RXZ3" s="14"/>
      <c r="RYA3" s="14"/>
      <c r="RYB3" s="14"/>
      <c r="RYC3" s="14"/>
      <c r="RYD3" s="14"/>
      <c r="RYE3" s="14"/>
      <c r="RYF3" s="14"/>
      <c r="RYG3" s="14"/>
      <c r="RYH3" s="14"/>
      <c r="RYI3" s="14"/>
      <c r="RYJ3" s="14"/>
      <c r="RYK3" s="14"/>
      <c r="RYL3" s="14"/>
      <c r="RYM3" s="14"/>
      <c r="RYN3" s="14"/>
      <c r="RYO3" s="14"/>
      <c r="RYP3" s="14"/>
      <c r="RYQ3" s="14"/>
      <c r="RYR3" s="14"/>
      <c r="RYS3" s="14"/>
      <c r="RYT3" s="14"/>
      <c r="RYU3" s="14"/>
      <c r="RYV3" s="14"/>
      <c r="RYW3" s="14"/>
      <c r="RYX3" s="14"/>
      <c r="RYY3" s="14"/>
      <c r="RYZ3" s="14"/>
      <c r="RZA3" s="14"/>
      <c r="RZB3" s="14"/>
      <c r="RZC3" s="14"/>
      <c r="RZD3" s="14"/>
      <c r="RZE3" s="14"/>
      <c r="RZF3" s="14"/>
      <c r="RZG3" s="14"/>
      <c r="RZH3" s="14"/>
      <c r="RZI3" s="14"/>
      <c r="RZJ3" s="14"/>
      <c r="RZK3" s="14"/>
      <c r="RZL3" s="14"/>
      <c r="RZM3" s="14"/>
      <c r="RZN3" s="14"/>
      <c r="RZO3" s="14"/>
      <c r="RZP3" s="14"/>
      <c r="RZQ3" s="14"/>
      <c r="RZR3" s="14"/>
      <c r="RZS3" s="14"/>
      <c r="RZT3" s="14"/>
      <c r="RZU3" s="14"/>
      <c r="RZV3" s="14"/>
      <c r="RZW3" s="14"/>
      <c r="RZX3" s="14"/>
      <c r="RZY3" s="14"/>
      <c r="RZZ3" s="14"/>
      <c r="SAA3" s="14"/>
      <c r="SAB3" s="14"/>
      <c r="SAC3" s="14"/>
      <c r="SAD3" s="14"/>
      <c r="SAE3" s="14"/>
      <c r="SAF3" s="14"/>
      <c r="SAG3" s="14"/>
      <c r="SAH3" s="14"/>
      <c r="SAI3" s="14"/>
      <c r="SAJ3" s="14"/>
      <c r="SAK3" s="14"/>
      <c r="SAL3" s="14"/>
      <c r="SAM3" s="14"/>
      <c r="SAN3" s="14"/>
      <c r="SAO3" s="14"/>
      <c r="SAP3" s="14"/>
      <c r="SAQ3" s="14"/>
      <c r="SAR3" s="14"/>
      <c r="SAS3" s="14"/>
      <c r="SAT3" s="14"/>
      <c r="SAU3" s="14"/>
      <c r="SAV3" s="14"/>
      <c r="SAW3" s="14"/>
      <c r="SAX3" s="14"/>
      <c r="SAY3" s="14"/>
      <c r="SAZ3" s="14"/>
      <c r="SBA3" s="14"/>
      <c r="SBB3" s="14"/>
      <c r="SBC3" s="14"/>
      <c r="SBD3" s="14"/>
      <c r="SBE3" s="14"/>
      <c r="SBF3" s="14"/>
      <c r="SBG3" s="14"/>
      <c r="SBH3" s="14"/>
      <c r="SBI3" s="14"/>
      <c r="SBJ3" s="14"/>
      <c r="SBK3" s="14"/>
      <c r="SBL3" s="14"/>
      <c r="SBM3" s="14"/>
      <c r="SBN3" s="14"/>
      <c r="SBO3" s="14"/>
      <c r="SBP3" s="14"/>
      <c r="SBQ3" s="14"/>
      <c r="SBR3" s="14"/>
      <c r="SBS3" s="14"/>
      <c r="SBT3" s="14"/>
      <c r="SBU3" s="14"/>
      <c r="SBV3" s="14"/>
      <c r="SBW3" s="14"/>
      <c r="SBX3" s="14"/>
      <c r="SBY3" s="14"/>
      <c r="SBZ3" s="14"/>
      <c r="SCA3" s="14"/>
      <c r="SCB3" s="14"/>
      <c r="SCC3" s="14"/>
      <c r="SCD3" s="14"/>
      <c r="SCE3" s="14"/>
      <c r="SCF3" s="14"/>
      <c r="SCG3" s="14"/>
      <c r="SCH3" s="14"/>
      <c r="SCI3" s="14"/>
      <c r="SCJ3" s="14"/>
      <c r="SCK3" s="14"/>
      <c r="SCL3" s="14"/>
      <c r="SCM3" s="14"/>
      <c r="SCN3" s="14"/>
      <c r="SCO3" s="14"/>
      <c r="SCP3" s="14"/>
      <c r="SCQ3" s="14"/>
      <c r="SCR3" s="14"/>
      <c r="SCS3" s="14"/>
      <c r="SCT3" s="14"/>
      <c r="SCU3" s="14"/>
      <c r="SCV3" s="14"/>
      <c r="SCW3" s="14"/>
      <c r="SCX3" s="14"/>
      <c r="SCY3" s="14"/>
      <c r="SCZ3" s="14"/>
      <c r="SDA3" s="14"/>
      <c r="SDB3" s="14"/>
      <c r="SDC3" s="14"/>
      <c r="SDD3" s="14"/>
      <c r="SDE3" s="14"/>
      <c r="SDF3" s="14"/>
      <c r="SDG3" s="14"/>
      <c r="SDH3" s="14"/>
      <c r="SDI3" s="14"/>
      <c r="SDJ3" s="14"/>
      <c r="SDK3" s="14"/>
      <c r="SDL3" s="14"/>
      <c r="SDM3" s="14"/>
      <c r="SDN3" s="14"/>
      <c r="SDO3" s="14"/>
      <c r="SDP3" s="14"/>
      <c r="SDQ3" s="14"/>
      <c r="SDR3" s="14"/>
      <c r="SDS3" s="14"/>
      <c r="SDT3" s="14"/>
      <c r="SDU3" s="14"/>
      <c r="SDV3" s="14"/>
      <c r="SDW3" s="14"/>
      <c r="SDX3" s="14"/>
      <c r="SDY3" s="14"/>
      <c r="SDZ3" s="14"/>
      <c r="SEA3" s="14"/>
      <c r="SEB3" s="14"/>
      <c r="SEC3" s="14"/>
      <c r="SED3" s="14"/>
      <c r="SEE3" s="14"/>
      <c r="SEF3" s="14"/>
      <c r="SEG3" s="14"/>
      <c r="SEH3" s="14"/>
      <c r="SEI3" s="14"/>
      <c r="SEJ3" s="14"/>
      <c r="SEK3" s="14"/>
      <c r="SEL3" s="14"/>
      <c r="SEM3" s="14"/>
      <c r="SEN3" s="14"/>
      <c r="SEO3" s="14"/>
      <c r="SEP3" s="14"/>
      <c r="SEQ3" s="14"/>
      <c r="SER3" s="14"/>
      <c r="SES3" s="14"/>
      <c r="SET3" s="14"/>
      <c r="SEU3" s="14"/>
      <c r="SEV3" s="14"/>
      <c r="SEW3" s="14"/>
      <c r="SEX3" s="14"/>
      <c r="SEY3" s="14"/>
      <c r="SEZ3" s="14"/>
      <c r="SFA3" s="14"/>
      <c r="SFB3" s="14"/>
      <c r="SFC3" s="14"/>
      <c r="SFD3" s="14"/>
      <c r="SFE3" s="14"/>
      <c r="SFF3" s="14"/>
      <c r="SFG3" s="14"/>
      <c r="SFH3" s="14"/>
      <c r="SFI3" s="14"/>
      <c r="SFJ3" s="14"/>
      <c r="SFK3" s="14"/>
      <c r="SFL3" s="14"/>
      <c r="SFM3" s="14"/>
      <c r="SFN3" s="14"/>
      <c r="SFO3" s="14"/>
      <c r="SFP3" s="14"/>
      <c r="SFQ3" s="14"/>
      <c r="SFR3" s="14"/>
      <c r="SFS3" s="14"/>
      <c r="SFT3" s="14"/>
      <c r="SFU3" s="14"/>
      <c r="SFV3" s="14"/>
      <c r="SFW3" s="14"/>
      <c r="SFX3" s="14"/>
      <c r="SFY3" s="14"/>
      <c r="SFZ3" s="14"/>
      <c r="SGA3" s="14"/>
      <c r="SGB3" s="14"/>
      <c r="SGC3" s="14"/>
      <c r="SGD3" s="14"/>
      <c r="SGE3" s="14"/>
      <c r="SGF3" s="14"/>
      <c r="SGG3" s="14"/>
      <c r="SGH3" s="14"/>
      <c r="SGI3" s="14"/>
      <c r="SGJ3" s="14"/>
      <c r="SGK3" s="14"/>
      <c r="SGL3" s="14"/>
      <c r="SGM3" s="14"/>
      <c r="SGN3" s="14"/>
      <c r="SGO3" s="14"/>
      <c r="SGP3" s="14"/>
      <c r="SGQ3" s="14"/>
      <c r="SGR3" s="14"/>
      <c r="SGS3" s="14"/>
      <c r="SGT3" s="14"/>
      <c r="SGU3" s="14"/>
      <c r="SGV3" s="14"/>
      <c r="SGW3" s="14"/>
      <c r="SGX3" s="14"/>
      <c r="SGY3" s="14"/>
      <c r="SGZ3" s="14"/>
      <c r="SHA3" s="14"/>
      <c r="SHB3" s="14"/>
      <c r="SHC3" s="14"/>
      <c r="SHD3" s="14"/>
      <c r="SHE3" s="14"/>
      <c r="SHF3" s="14"/>
      <c r="SHG3" s="14"/>
      <c r="SHH3" s="14"/>
      <c r="SHI3" s="14"/>
      <c r="SHJ3" s="14"/>
      <c r="SHK3" s="14"/>
      <c r="SHL3" s="14"/>
      <c r="SHM3" s="14"/>
      <c r="SHN3" s="14"/>
      <c r="SHO3" s="14"/>
      <c r="SHP3" s="14"/>
      <c r="SHQ3" s="14"/>
      <c r="SHR3" s="14"/>
      <c r="SHS3" s="14"/>
      <c r="SHT3" s="14"/>
      <c r="SHU3" s="14"/>
      <c r="SHV3" s="14"/>
      <c r="SHW3" s="14"/>
      <c r="SHX3" s="14"/>
      <c r="SHY3" s="14"/>
      <c r="SHZ3" s="14"/>
      <c r="SIA3" s="14"/>
      <c r="SIB3" s="14"/>
      <c r="SIC3" s="14"/>
      <c r="SID3" s="14"/>
      <c r="SIE3" s="14"/>
      <c r="SIF3" s="14"/>
      <c r="SIG3" s="14"/>
      <c r="SIH3" s="14"/>
      <c r="SII3" s="14"/>
      <c r="SIJ3" s="14"/>
      <c r="SIK3" s="14"/>
      <c r="SIL3" s="14"/>
      <c r="SIM3" s="14"/>
      <c r="SIN3" s="14"/>
      <c r="SIO3" s="14"/>
      <c r="SIP3" s="14"/>
      <c r="SIQ3" s="14"/>
      <c r="SIR3" s="14"/>
      <c r="SIS3" s="14"/>
      <c r="SIT3" s="14"/>
      <c r="SIU3" s="14"/>
      <c r="SIV3" s="14"/>
      <c r="SIW3" s="14"/>
      <c r="SIX3" s="14"/>
      <c r="SIY3" s="14"/>
      <c r="SIZ3" s="14"/>
      <c r="SJA3" s="14"/>
      <c r="SJB3" s="14"/>
      <c r="SJC3" s="14"/>
      <c r="SJD3" s="14"/>
      <c r="SJE3" s="14"/>
      <c r="SJF3" s="14"/>
      <c r="SJG3" s="14"/>
      <c r="SJH3" s="14"/>
      <c r="SJI3" s="14"/>
      <c r="SJJ3" s="14"/>
      <c r="SJK3" s="14"/>
      <c r="SJL3" s="14"/>
      <c r="SJM3" s="14"/>
      <c r="SJN3" s="14"/>
      <c r="SJO3" s="14"/>
      <c r="SJP3" s="14"/>
      <c r="SJQ3" s="14"/>
      <c r="SJR3" s="14"/>
      <c r="SJS3" s="14"/>
      <c r="SJT3" s="14"/>
      <c r="SJU3" s="14"/>
      <c r="SJV3" s="14"/>
      <c r="SJW3" s="14"/>
      <c r="SJX3" s="14"/>
      <c r="SJY3" s="14"/>
      <c r="SJZ3" s="14"/>
      <c r="SKA3" s="14"/>
      <c r="SKB3" s="14"/>
      <c r="SKC3" s="14"/>
      <c r="SKD3" s="14"/>
      <c r="SKE3" s="14"/>
      <c r="SKF3" s="14"/>
      <c r="SKG3" s="14"/>
      <c r="SKH3" s="14"/>
      <c r="SKI3" s="14"/>
      <c r="SKJ3" s="14"/>
      <c r="SKK3" s="14"/>
      <c r="SKL3" s="14"/>
      <c r="SKM3" s="14"/>
      <c r="SKN3" s="14"/>
      <c r="SKO3" s="14"/>
      <c r="SKP3" s="14"/>
      <c r="SKQ3" s="14"/>
      <c r="SKR3" s="14"/>
      <c r="SKS3" s="14"/>
      <c r="SKT3" s="14"/>
      <c r="SKU3" s="14"/>
      <c r="SKV3" s="14"/>
      <c r="SKW3" s="14"/>
      <c r="SKX3" s="14"/>
      <c r="SKY3" s="14"/>
      <c r="SKZ3" s="14"/>
      <c r="SLA3" s="14"/>
      <c r="SLB3" s="14"/>
      <c r="SLC3" s="14"/>
      <c r="SLD3" s="14"/>
      <c r="SLE3" s="14"/>
      <c r="SLF3" s="14"/>
      <c r="SLG3" s="14"/>
      <c r="SLH3" s="14"/>
      <c r="SLI3" s="14"/>
      <c r="SLJ3" s="14"/>
      <c r="SLK3" s="14"/>
      <c r="SLL3" s="14"/>
      <c r="SLM3" s="14"/>
      <c r="SLN3" s="14"/>
      <c r="SLO3" s="14"/>
      <c r="SLP3" s="14"/>
      <c r="SLQ3" s="14"/>
      <c r="SLR3" s="14"/>
      <c r="SLS3" s="14"/>
      <c r="SLT3" s="14"/>
      <c r="SLU3" s="14"/>
      <c r="SLV3" s="14"/>
      <c r="SLW3" s="14"/>
      <c r="SLX3" s="14"/>
      <c r="SLY3" s="14"/>
      <c r="SLZ3" s="14"/>
      <c r="SMA3" s="14"/>
      <c r="SMB3" s="14"/>
      <c r="SMC3" s="14"/>
      <c r="SMD3" s="14"/>
      <c r="SME3" s="14"/>
      <c r="SMF3" s="14"/>
      <c r="SMG3" s="14"/>
      <c r="SMH3" s="14"/>
      <c r="SMI3" s="14"/>
      <c r="SMJ3" s="14"/>
      <c r="SMK3" s="14"/>
      <c r="SML3" s="14"/>
      <c r="SMM3" s="14"/>
      <c r="SMN3" s="14"/>
      <c r="SMO3" s="14"/>
      <c r="SMP3" s="14"/>
      <c r="SMQ3" s="14"/>
      <c r="SMR3" s="14"/>
      <c r="SMS3" s="14"/>
      <c r="SMT3" s="14"/>
      <c r="SMU3" s="14"/>
      <c r="SMV3" s="14"/>
      <c r="SMW3" s="14"/>
      <c r="SMX3" s="14"/>
      <c r="SMY3" s="14"/>
      <c r="SMZ3" s="14"/>
      <c r="SNA3" s="14"/>
      <c r="SNB3" s="14"/>
      <c r="SNC3" s="14"/>
      <c r="SND3" s="14"/>
      <c r="SNE3" s="14"/>
      <c r="SNF3" s="14"/>
      <c r="SNG3" s="14"/>
      <c r="SNH3" s="14"/>
      <c r="SNI3" s="14"/>
      <c r="SNJ3" s="14"/>
      <c r="SNK3" s="14"/>
      <c r="SNL3" s="14"/>
      <c r="SNM3" s="14"/>
      <c r="SNN3" s="14"/>
      <c r="SNO3" s="14"/>
      <c r="SNP3" s="14"/>
      <c r="SNQ3" s="14"/>
      <c r="SNR3" s="14"/>
      <c r="SNS3" s="14"/>
      <c r="SNT3" s="14"/>
      <c r="SNU3" s="14"/>
      <c r="SNV3" s="14"/>
      <c r="SNW3" s="14"/>
      <c r="SNX3" s="14"/>
      <c r="SNY3" s="14"/>
      <c r="SNZ3" s="14"/>
      <c r="SOA3" s="14"/>
      <c r="SOB3" s="14"/>
      <c r="SOC3" s="14"/>
      <c r="SOD3" s="14"/>
      <c r="SOE3" s="14"/>
      <c r="SOF3" s="14"/>
      <c r="SOG3" s="14"/>
      <c r="SOH3" s="14"/>
      <c r="SOI3" s="14"/>
      <c r="SOJ3" s="14"/>
      <c r="SOK3" s="14"/>
      <c r="SOL3" s="14"/>
      <c r="SOM3" s="14"/>
      <c r="SON3" s="14"/>
      <c r="SOO3" s="14"/>
      <c r="SOP3" s="14"/>
      <c r="SOQ3" s="14"/>
      <c r="SOR3" s="14"/>
      <c r="SOS3" s="14"/>
      <c r="SOT3" s="14"/>
      <c r="SOU3" s="14"/>
      <c r="SOV3" s="14"/>
      <c r="SOW3" s="14"/>
      <c r="SOX3" s="14"/>
      <c r="SOY3" s="14"/>
      <c r="SOZ3" s="14"/>
      <c r="SPA3" s="14"/>
      <c r="SPB3" s="14"/>
      <c r="SPC3" s="14"/>
      <c r="SPD3" s="14"/>
      <c r="SPE3" s="14"/>
      <c r="SPF3" s="14"/>
      <c r="SPG3" s="14"/>
      <c r="SPH3" s="14"/>
      <c r="SPI3" s="14"/>
      <c r="SPJ3" s="14"/>
      <c r="SPK3" s="14"/>
      <c r="SPL3" s="14"/>
      <c r="SPM3" s="14"/>
      <c r="SPN3" s="14"/>
      <c r="SPO3" s="14"/>
      <c r="SPP3" s="14"/>
      <c r="SPQ3" s="14"/>
      <c r="SPR3" s="14"/>
      <c r="SPS3" s="14"/>
      <c r="SPT3" s="14"/>
      <c r="SPU3" s="14"/>
      <c r="SPV3" s="14"/>
      <c r="SPW3" s="14"/>
      <c r="SPX3" s="14"/>
      <c r="SPY3" s="14"/>
      <c r="SPZ3" s="14"/>
      <c r="SQA3" s="14"/>
      <c r="SQB3" s="14"/>
      <c r="SQC3" s="14"/>
      <c r="SQD3" s="14"/>
      <c r="SQE3" s="14"/>
      <c r="SQF3" s="14"/>
      <c r="SQG3" s="14"/>
      <c r="SQH3" s="14"/>
      <c r="SQI3" s="14"/>
      <c r="SQJ3" s="14"/>
      <c r="SQK3" s="14"/>
      <c r="SQL3" s="14"/>
      <c r="SQM3" s="14"/>
      <c r="SQN3" s="14"/>
      <c r="SQO3" s="14"/>
      <c r="SQP3" s="14"/>
      <c r="SQQ3" s="14"/>
      <c r="SQR3" s="14"/>
      <c r="SQS3" s="14"/>
      <c r="SQT3" s="14"/>
      <c r="SQU3" s="14"/>
      <c r="SQV3" s="14"/>
      <c r="SQW3" s="14"/>
      <c r="SQX3" s="14"/>
      <c r="SQY3" s="14"/>
      <c r="SQZ3" s="14"/>
      <c r="SRA3" s="14"/>
      <c r="SRB3" s="14"/>
      <c r="SRC3" s="14"/>
      <c r="SRD3" s="14"/>
      <c r="SRE3" s="14"/>
      <c r="SRF3" s="14"/>
      <c r="SRG3" s="14"/>
      <c r="SRH3" s="14"/>
      <c r="SRI3" s="14"/>
      <c r="SRJ3" s="14"/>
      <c r="SRK3" s="14"/>
      <c r="SRL3" s="14"/>
      <c r="SRM3" s="14"/>
      <c r="SRN3" s="14"/>
      <c r="SRO3" s="14"/>
      <c r="SRP3" s="14"/>
      <c r="SRQ3" s="14"/>
      <c r="SRR3" s="14"/>
      <c r="SRS3" s="14"/>
      <c r="SRT3" s="14"/>
      <c r="SRU3" s="14"/>
      <c r="SRV3" s="14"/>
      <c r="SRW3" s="14"/>
      <c r="SRX3" s="14"/>
      <c r="SRY3" s="14"/>
      <c r="SRZ3" s="14"/>
      <c r="SSA3" s="14"/>
      <c r="SSB3" s="14"/>
      <c r="SSC3" s="14"/>
      <c r="SSD3" s="14"/>
      <c r="SSE3" s="14"/>
      <c r="SSF3" s="14"/>
      <c r="SSG3" s="14"/>
      <c r="SSH3" s="14"/>
      <c r="SSI3" s="14"/>
      <c r="SSJ3" s="14"/>
      <c r="SSK3" s="14"/>
      <c r="SSL3" s="14"/>
      <c r="SSM3" s="14"/>
      <c r="SSN3" s="14"/>
      <c r="SSO3" s="14"/>
      <c r="SSP3" s="14"/>
      <c r="SSQ3" s="14"/>
      <c r="SSR3" s="14"/>
      <c r="SSS3" s="14"/>
      <c r="SST3" s="14"/>
      <c r="SSU3" s="14"/>
      <c r="SSV3" s="14"/>
      <c r="SSW3" s="14"/>
      <c r="SSX3" s="14"/>
      <c r="SSY3" s="14"/>
      <c r="SSZ3" s="14"/>
      <c r="STA3" s="14"/>
      <c r="STB3" s="14"/>
      <c r="STC3" s="14"/>
      <c r="STD3" s="14"/>
      <c r="STE3" s="14"/>
      <c r="STF3" s="14"/>
      <c r="STG3" s="14"/>
      <c r="STH3" s="14"/>
      <c r="STI3" s="14"/>
      <c r="STJ3" s="14"/>
      <c r="STK3" s="14"/>
      <c r="STL3" s="14"/>
      <c r="STM3" s="14"/>
      <c r="STN3" s="14"/>
      <c r="STO3" s="14"/>
      <c r="STP3" s="14"/>
      <c r="STQ3" s="14"/>
      <c r="STR3" s="14"/>
      <c r="STS3" s="14"/>
      <c r="STT3" s="14"/>
      <c r="STU3" s="14"/>
      <c r="STV3" s="14"/>
      <c r="STW3" s="14"/>
      <c r="STX3" s="14"/>
      <c r="STY3" s="14"/>
      <c r="STZ3" s="14"/>
      <c r="SUA3" s="14"/>
      <c r="SUB3" s="14"/>
      <c r="SUC3" s="14"/>
      <c r="SUD3" s="14"/>
      <c r="SUE3" s="14"/>
      <c r="SUF3" s="14"/>
      <c r="SUG3" s="14"/>
      <c r="SUH3" s="14"/>
      <c r="SUI3" s="14"/>
      <c r="SUJ3" s="14"/>
      <c r="SUK3" s="14"/>
      <c r="SUL3" s="14"/>
      <c r="SUM3" s="14"/>
      <c r="SUN3" s="14"/>
      <c r="SUO3" s="14"/>
      <c r="SUP3" s="14"/>
      <c r="SUQ3" s="14"/>
      <c r="SUR3" s="14"/>
      <c r="SUS3" s="14"/>
      <c r="SUT3" s="14"/>
      <c r="SUU3" s="14"/>
      <c r="SUV3" s="14"/>
      <c r="SUW3" s="14"/>
      <c r="SUX3" s="14"/>
      <c r="SUY3" s="14"/>
      <c r="SUZ3" s="14"/>
      <c r="SVA3" s="14"/>
      <c r="SVB3" s="14"/>
      <c r="SVC3" s="14"/>
      <c r="SVD3" s="14"/>
      <c r="SVE3" s="14"/>
      <c r="SVF3" s="14"/>
      <c r="SVG3" s="14"/>
      <c r="SVH3" s="14"/>
      <c r="SVI3" s="14"/>
      <c r="SVJ3" s="14"/>
      <c r="SVK3" s="14"/>
      <c r="SVL3" s="14"/>
      <c r="SVM3" s="14"/>
      <c r="SVN3" s="14"/>
      <c r="SVO3" s="14"/>
      <c r="SVP3" s="14"/>
      <c r="SVQ3" s="14"/>
      <c r="SVR3" s="14"/>
      <c r="SVS3" s="14"/>
      <c r="SVT3" s="14"/>
      <c r="SVU3" s="14"/>
      <c r="SVV3" s="14"/>
      <c r="SVW3" s="14"/>
      <c r="SVX3" s="14"/>
      <c r="SVY3" s="14"/>
      <c r="SVZ3" s="14"/>
      <c r="SWA3" s="14"/>
      <c r="SWB3" s="14"/>
      <c r="SWC3" s="14"/>
      <c r="SWD3" s="14"/>
      <c r="SWE3" s="14"/>
      <c r="SWF3" s="14"/>
      <c r="SWG3" s="14"/>
      <c r="SWH3" s="14"/>
      <c r="SWI3" s="14"/>
      <c r="SWJ3" s="14"/>
      <c r="SWK3" s="14"/>
      <c r="SWL3" s="14"/>
      <c r="SWM3" s="14"/>
      <c r="SWN3" s="14"/>
      <c r="SWO3" s="14"/>
      <c r="SWP3" s="14"/>
      <c r="SWQ3" s="14"/>
      <c r="SWR3" s="14"/>
      <c r="SWS3" s="14"/>
      <c r="SWT3" s="14"/>
      <c r="SWU3" s="14"/>
      <c r="SWV3" s="14"/>
      <c r="SWW3" s="14"/>
      <c r="SWX3" s="14"/>
      <c r="SWY3" s="14"/>
      <c r="SWZ3" s="14"/>
      <c r="SXA3" s="14"/>
      <c r="SXB3" s="14"/>
      <c r="SXC3" s="14"/>
      <c r="SXD3" s="14"/>
      <c r="SXE3" s="14"/>
      <c r="SXF3" s="14"/>
      <c r="SXG3" s="14"/>
      <c r="SXH3" s="14"/>
      <c r="SXI3" s="14"/>
      <c r="SXJ3" s="14"/>
      <c r="SXK3" s="14"/>
      <c r="SXL3" s="14"/>
      <c r="SXM3" s="14"/>
      <c r="SXN3" s="14"/>
      <c r="SXO3" s="14"/>
      <c r="SXP3" s="14"/>
      <c r="SXQ3" s="14"/>
      <c r="SXR3" s="14"/>
      <c r="SXS3" s="14"/>
      <c r="SXT3" s="14"/>
      <c r="SXU3" s="14"/>
      <c r="SXV3" s="14"/>
      <c r="SXW3" s="14"/>
      <c r="SXX3" s="14"/>
      <c r="SXY3" s="14"/>
      <c r="SXZ3" s="14"/>
      <c r="SYA3" s="14"/>
      <c r="SYB3" s="14"/>
      <c r="SYC3" s="14"/>
      <c r="SYD3" s="14"/>
      <c r="SYE3" s="14"/>
      <c r="SYF3" s="14"/>
      <c r="SYG3" s="14"/>
      <c r="SYH3" s="14"/>
      <c r="SYI3" s="14"/>
      <c r="SYJ3" s="14"/>
      <c r="SYK3" s="14"/>
      <c r="SYL3" s="14"/>
      <c r="SYM3" s="14"/>
      <c r="SYN3" s="14"/>
      <c r="SYO3" s="14"/>
      <c r="SYP3" s="14"/>
      <c r="SYQ3" s="14"/>
      <c r="SYR3" s="14"/>
      <c r="SYS3" s="14"/>
      <c r="SYT3" s="14"/>
      <c r="SYU3" s="14"/>
      <c r="SYV3" s="14"/>
      <c r="SYW3" s="14"/>
      <c r="SYX3" s="14"/>
      <c r="SYY3" s="14"/>
      <c r="SYZ3" s="14"/>
      <c r="SZA3" s="14"/>
      <c r="SZB3" s="14"/>
      <c r="SZC3" s="14"/>
      <c r="SZD3" s="14"/>
      <c r="SZE3" s="14"/>
      <c r="SZF3" s="14"/>
      <c r="SZG3" s="14"/>
      <c r="SZH3" s="14"/>
      <c r="SZI3" s="14"/>
      <c r="SZJ3" s="14"/>
      <c r="SZK3" s="14"/>
      <c r="SZL3" s="14"/>
      <c r="SZM3" s="14"/>
      <c r="SZN3" s="14"/>
      <c r="SZO3" s="14"/>
      <c r="SZP3" s="14"/>
      <c r="SZQ3" s="14"/>
      <c r="SZR3" s="14"/>
      <c r="SZS3" s="14"/>
      <c r="SZT3" s="14"/>
      <c r="SZU3" s="14"/>
      <c r="SZV3" s="14"/>
      <c r="SZW3" s="14"/>
      <c r="SZX3" s="14"/>
      <c r="SZY3" s="14"/>
      <c r="SZZ3" s="14"/>
      <c r="TAA3" s="14"/>
      <c r="TAB3" s="14"/>
      <c r="TAC3" s="14"/>
      <c r="TAD3" s="14"/>
      <c r="TAE3" s="14"/>
      <c r="TAF3" s="14"/>
      <c r="TAG3" s="14"/>
      <c r="TAH3" s="14"/>
      <c r="TAI3" s="14"/>
      <c r="TAJ3" s="14"/>
      <c r="TAK3" s="14"/>
      <c r="TAL3" s="14"/>
      <c r="TAM3" s="14"/>
      <c r="TAN3" s="14"/>
      <c r="TAO3" s="14"/>
      <c r="TAP3" s="14"/>
      <c r="TAQ3" s="14"/>
      <c r="TAR3" s="14"/>
      <c r="TAS3" s="14"/>
      <c r="TAT3" s="14"/>
      <c r="TAU3" s="14"/>
      <c r="TAV3" s="14"/>
      <c r="TAW3" s="14"/>
      <c r="TAX3" s="14"/>
      <c r="TAY3" s="14"/>
      <c r="TAZ3" s="14"/>
      <c r="TBA3" s="14"/>
      <c r="TBB3" s="14"/>
      <c r="TBC3" s="14"/>
      <c r="TBD3" s="14"/>
      <c r="TBE3" s="14"/>
      <c r="TBF3" s="14"/>
      <c r="TBG3" s="14"/>
      <c r="TBH3" s="14"/>
      <c r="TBI3" s="14"/>
      <c r="TBJ3" s="14"/>
      <c r="TBK3" s="14"/>
      <c r="TBL3" s="14"/>
      <c r="TBM3" s="14"/>
      <c r="TBN3" s="14"/>
      <c r="TBO3" s="14"/>
      <c r="TBP3" s="14"/>
      <c r="TBQ3" s="14"/>
      <c r="TBR3" s="14"/>
      <c r="TBS3" s="14"/>
      <c r="TBT3" s="14"/>
      <c r="TBU3" s="14"/>
      <c r="TBV3" s="14"/>
      <c r="TBW3" s="14"/>
      <c r="TBX3" s="14"/>
      <c r="TBY3" s="14"/>
      <c r="TBZ3" s="14"/>
      <c r="TCA3" s="14"/>
      <c r="TCB3" s="14"/>
      <c r="TCC3" s="14"/>
      <c r="TCD3" s="14"/>
      <c r="TCE3" s="14"/>
      <c r="TCF3" s="14"/>
      <c r="TCG3" s="14"/>
      <c r="TCH3" s="14"/>
      <c r="TCI3" s="14"/>
      <c r="TCJ3" s="14"/>
      <c r="TCK3" s="14"/>
      <c r="TCL3" s="14"/>
      <c r="TCM3" s="14"/>
      <c r="TCN3" s="14"/>
      <c r="TCO3" s="14"/>
      <c r="TCP3" s="14"/>
      <c r="TCQ3" s="14"/>
      <c r="TCR3" s="14"/>
      <c r="TCS3" s="14"/>
      <c r="TCT3" s="14"/>
      <c r="TCU3" s="14"/>
      <c r="TCV3" s="14"/>
      <c r="TCW3" s="14"/>
      <c r="TCX3" s="14"/>
      <c r="TCY3" s="14"/>
      <c r="TCZ3" s="14"/>
      <c r="TDA3" s="14"/>
      <c r="TDB3" s="14"/>
      <c r="TDC3" s="14"/>
      <c r="TDD3" s="14"/>
      <c r="TDE3" s="14"/>
      <c r="TDF3" s="14"/>
      <c r="TDG3" s="14"/>
      <c r="TDH3" s="14"/>
      <c r="TDI3" s="14"/>
      <c r="TDJ3" s="14"/>
      <c r="TDK3" s="14"/>
      <c r="TDL3" s="14"/>
      <c r="TDM3" s="14"/>
      <c r="TDN3" s="14"/>
      <c r="TDO3" s="14"/>
      <c r="TDP3" s="14"/>
      <c r="TDQ3" s="14"/>
      <c r="TDR3" s="14"/>
      <c r="TDS3" s="14"/>
      <c r="TDT3" s="14"/>
      <c r="TDU3" s="14"/>
      <c r="TDV3" s="14"/>
      <c r="TDW3" s="14"/>
      <c r="TDX3" s="14"/>
      <c r="TDY3" s="14"/>
      <c r="TDZ3" s="14"/>
      <c r="TEA3" s="14"/>
      <c r="TEB3" s="14"/>
      <c r="TEC3" s="14"/>
      <c r="TED3" s="14"/>
      <c r="TEE3" s="14"/>
      <c r="TEF3" s="14"/>
      <c r="TEG3" s="14"/>
      <c r="TEH3" s="14"/>
      <c r="TEI3" s="14"/>
      <c r="TEJ3" s="14"/>
      <c r="TEK3" s="14"/>
      <c r="TEL3" s="14"/>
      <c r="TEM3" s="14"/>
      <c r="TEN3" s="14"/>
      <c r="TEO3" s="14"/>
      <c r="TEP3" s="14"/>
      <c r="TEQ3" s="14"/>
      <c r="TER3" s="14"/>
      <c r="TES3" s="14"/>
      <c r="TET3" s="14"/>
      <c r="TEU3" s="14"/>
      <c r="TEV3" s="14"/>
      <c r="TEW3" s="14"/>
      <c r="TEX3" s="14"/>
      <c r="TEY3" s="14"/>
      <c r="TEZ3" s="14"/>
      <c r="TFA3" s="14"/>
      <c r="TFB3" s="14"/>
      <c r="TFC3" s="14"/>
      <c r="TFD3" s="14"/>
      <c r="TFE3" s="14"/>
      <c r="TFF3" s="14"/>
      <c r="TFG3" s="14"/>
      <c r="TFH3" s="14"/>
      <c r="TFI3" s="14"/>
      <c r="TFJ3" s="14"/>
      <c r="TFK3" s="14"/>
      <c r="TFL3" s="14"/>
      <c r="TFM3" s="14"/>
      <c r="TFN3" s="14"/>
      <c r="TFO3" s="14"/>
      <c r="TFP3" s="14"/>
      <c r="TFQ3" s="14"/>
      <c r="TFR3" s="14"/>
      <c r="TFS3" s="14"/>
      <c r="TFT3" s="14"/>
      <c r="TFU3" s="14"/>
      <c r="TFV3" s="14"/>
      <c r="TFW3" s="14"/>
      <c r="TFX3" s="14"/>
      <c r="TFY3" s="14"/>
      <c r="TFZ3" s="14"/>
      <c r="TGA3" s="14"/>
      <c r="TGB3" s="14"/>
      <c r="TGC3" s="14"/>
      <c r="TGD3" s="14"/>
      <c r="TGE3" s="14"/>
      <c r="TGF3" s="14"/>
      <c r="TGG3" s="14"/>
      <c r="TGH3" s="14"/>
      <c r="TGI3" s="14"/>
      <c r="TGJ3" s="14"/>
      <c r="TGK3" s="14"/>
      <c r="TGL3" s="14"/>
      <c r="TGM3" s="14"/>
      <c r="TGN3" s="14"/>
      <c r="TGO3" s="14"/>
      <c r="TGP3" s="14"/>
      <c r="TGQ3" s="14"/>
      <c r="TGR3" s="14"/>
      <c r="TGS3" s="14"/>
      <c r="TGT3" s="14"/>
      <c r="TGU3" s="14"/>
      <c r="TGV3" s="14"/>
      <c r="TGW3" s="14"/>
      <c r="TGX3" s="14"/>
      <c r="TGY3" s="14"/>
      <c r="TGZ3" s="14"/>
      <c r="THA3" s="14"/>
      <c r="THB3" s="14"/>
      <c r="THC3" s="14"/>
      <c r="THD3" s="14"/>
      <c r="THE3" s="14"/>
      <c r="THF3" s="14"/>
      <c r="THG3" s="14"/>
      <c r="THH3" s="14"/>
      <c r="THI3" s="14"/>
      <c r="THJ3" s="14"/>
      <c r="THK3" s="14"/>
      <c r="THL3" s="14"/>
      <c r="THM3" s="14"/>
      <c r="THN3" s="14"/>
      <c r="THO3" s="14"/>
      <c r="THP3" s="14"/>
      <c r="THQ3" s="14"/>
      <c r="THR3" s="14"/>
      <c r="THS3" s="14"/>
      <c r="THT3" s="14"/>
      <c r="THU3" s="14"/>
      <c r="THV3" s="14"/>
      <c r="THW3" s="14"/>
      <c r="THX3" s="14"/>
      <c r="THY3" s="14"/>
      <c r="THZ3" s="14"/>
      <c r="TIA3" s="14"/>
      <c r="TIB3" s="14"/>
      <c r="TIC3" s="14"/>
      <c r="TID3" s="14"/>
      <c r="TIE3" s="14"/>
      <c r="TIF3" s="14"/>
      <c r="TIG3" s="14"/>
      <c r="TIH3" s="14"/>
      <c r="TII3" s="14"/>
      <c r="TIJ3" s="14"/>
      <c r="TIK3" s="14"/>
      <c r="TIL3" s="14"/>
      <c r="TIM3" s="14"/>
      <c r="TIN3" s="14"/>
      <c r="TIO3" s="14"/>
      <c r="TIP3" s="14"/>
      <c r="TIQ3" s="14"/>
      <c r="TIR3" s="14"/>
      <c r="TIS3" s="14"/>
      <c r="TIT3" s="14"/>
      <c r="TIU3" s="14"/>
      <c r="TIV3" s="14"/>
      <c r="TIW3" s="14"/>
      <c r="TIX3" s="14"/>
      <c r="TIY3" s="14"/>
      <c r="TIZ3" s="14"/>
      <c r="TJA3" s="14"/>
      <c r="TJB3" s="14"/>
      <c r="TJC3" s="14"/>
      <c r="TJD3" s="14"/>
      <c r="TJE3" s="14"/>
      <c r="TJF3" s="14"/>
      <c r="TJG3" s="14"/>
      <c r="TJH3" s="14"/>
      <c r="TJI3" s="14"/>
      <c r="TJJ3" s="14"/>
      <c r="TJK3" s="14"/>
      <c r="TJL3" s="14"/>
      <c r="TJM3" s="14"/>
      <c r="TJN3" s="14"/>
      <c r="TJO3" s="14"/>
      <c r="TJP3" s="14"/>
      <c r="TJQ3" s="14"/>
      <c r="TJR3" s="14"/>
      <c r="TJS3" s="14"/>
      <c r="TJT3" s="14"/>
      <c r="TJU3" s="14"/>
      <c r="TJV3" s="14"/>
      <c r="TJW3" s="14"/>
      <c r="TJX3" s="14"/>
      <c r="TJY3" s="14"/>
      <c r="TJZ3" s="14"/>
      <c r="TKA3" s="14"/>
      <c r="TKB3" s="14"/>
      <c r="TKC3" s="14"/>
      <c r="TKD3" s="14"/>
      <c r="TKE3" s="14"/>
      <c r="TKF3" s="14"/>
      <c r="TKG3" s="14"/>
      <c r="TKH3" s="14"/>
      <c r="TKI3" s="14"/>
      <c r="TKJ3" s="14"/>
      <c r="TKK3" s="14"/>
      <c r="TKL3" s="14"/>
      <c r="TKM3" s="14"/>
      <c r="TKN3" s="14"/>
      <c r="TKO3" s="14"/>
      <c r="TKP3" s="14"/>
      <c r="TKQ3" s="14"/>
      <c r="TKR3" s="14"/>
      <c r="TKS3" s="14"/>
      <c r="TKT3" s="14"/>
      <c r="TKU3" s="14"/>
      <c r="TKV3" s="14"/>
      <c r="TKW3" s="14"/>
      <c r="TKX3" s="14"/>
      <c r="TKY3" s="14"/>
      <c r="TKZ3" s="14"/>
      <c r="TLA3" s="14"/>
      <c r="TLB3" s="14"/>
      <c r="TLC3" s="14"/>
      <c r="TLD3" s="14"/>
      <c r="TLE3" s="14"/>
      <c r="TLF3" s="14"/>
      <c r="TLG3" s="14"/>
      <c r="TLH3" s="14"/>
      <c r="TLI3" s="14"/>
      <c r="TLJ3" s="14"/>
      <c r="TLK3" s="14"/>
      <c r="TLL3" s="14"/>
      <c r="TLM3" s="14"/>
      <c r="TLN3" s="14"/>
      <c r="TLO3" s="14"/>
      <c r="TLP3" s="14"/>
      <c r="TLQ3" s="14"/>
      <c r="TLR3" s="14"/>
      <c r="TLS3" s="14"/>
      <c r="TLT3" s="14"/>
      <c r="TLU3" s="14"/>
      <c r="TLV3" s="14"/>
      <c r="TLW3" s="14"/>
      <c r="TLX3" s="14"/>
      <c r="TLY3" s="14"/>
      <c r="TLZ3" s="14"/>
      <c r="TMA3" s="14"/>
      <c r="TMB3" s="14"/>
      <c r="TMC3" s="14"/>
      <c r="TMD3" s="14"/>
      <c r="TME3" s="14"/>
      <c r="TMF3" s="14"/>
      <c r="TMG3" s="14"/>
      <c r="TMH3" s="14"/>
      <c r="TMI3" s="14"/>
      <c r="TMJ3" s="14"/>
      <c r="TMK3" s="14"/>
      <c r="TML3" s="14"/>
      <c r="TMM3" s="14"/>
      <c r="TMN3" s="14"/>
      <c r="TMO3" s="14"/>
      <c r="TMP3" s="14"/>
      <c r="TMQ3" s="14"/>
      <c r="TMR3" s="14"/>
      <c r="TMS3" s="14"/>
      <c r="TMT3" s="14"/>
      <c r="TMU3" s="14"/>
      <c r="TMV3" s="14"/>
      <c r="TMW3" s="14"/>
      <c r="TMX3" s="14"/>
      <c r="TMY3" s="14"/>
      <c r="TMZ3" s="14"/>
      <c r="TNA3" s="14"/>
      <c r="TNB3" s="14"/>
      <c r="TNC3" s="14"/>
      <c r="TND3" s="14"/>
      <c r="TNE3" s="14"/>
      <c r="TNF3" s="14"/>
      <c r="TNG3" s="14"/>
      <c r="TNH3" s="14"/>
      <c r="TNI3" s="14"/>
      <c r="TNJ3" s="14"/>
      <c r="TNK3" s="14"/>
      <c r="TNL3" s="14"/>
      <c r="TNM3" s="14"/>
      <c r="TNN3" s="14"/>
      <c r="TNO3" s="14"/>
      <c r="TNP3" s="14"/>
      <c r="TNQ3" s="14"/>
      <c r="TNR3" s="14"/>
      <c r="TNS3" s="14"/>
      <c r="TNT3" s="14"/>
      <c r="TNU3" s="14"/>
      <c r="TNV3" s="14"/>
      <c r="TNW3" s="14"/>
      <c r="TNX3" s="14"/>
      <c r="TNY3" s="14"/>
      <c r="TNZ3" s="14"/>
      <c r="TOA3" s="14"/>
      <c r="TOB3" s="14"/>
      <c r="TOC3" s="14"/>
      <c r="TOD3" s="14"/>
      <c r="TOE3" s="14"/>
      <c r="TOF3" s="14"/>
      <c r="TOG3" s="14"/>
      <c r="TOH3" s="14"/>
      <c r="TOI3" s="14"/>
      <c r="TOJ3" s="14"/>
      <c r="TOK3" s="14"/>
      <c r="TOL3" s="14"/>
      <c r="TOM3" s="14"/>
      <c r="TON3" s="14"/>
      <c r="TOO3" s="14"/>
      <c r="TOP3" s="14"/>
      <c r="TOQ3" s="14"/>
      <c r="TOR3" s="14"/>
      <c r="TOS3" s="14"/>
      <c r="TOT3" s="14"/>
      <c r="TOU3" s="14"/>
      <c r="TOV3" s="14"/>
      <c r="TOW3" s="14"/>
      <c r="TOX3" s="14"/>
      <c r="TOY3" s="14"/>
      <c r="TOZ3" s="14"/>
      <c r="TPA3" s="14"/>
      <c r="TPB3" s="14"/>
      <c r="TPC3" s="14"/>
      <c r="TPD3" s="14"/>
      <c r="TPE3" s="14"/>
      <c r="TPF3" s="14"/>
      <c r="TPG3" s="14"/>
      <c r="TPH3" s="14"/>
      <c r="TPI3" s="14"/>
      <c r="TPJ3" s="14"/>
      <c r="TPK3" s="14"/>
      <c r="TPL3" s="14"/>
      <c r="TPM3" s="14"/>
      <c r="TPN3" s="14"/>
      <c r="TPO3" s="14"/>
      <c r="TPP3" s="14"/>
      <c r="TPQ3" s="14"/>
      <c r="TPR3" s="14"/>
      <c r="TPS3" s="14"/>
      <c r="TPT3" s="14"/>
      <c r="TPU3" s="14"/>
      <c r="TPV3" s="14"/>
      <c r="TPW3" s="14"/>
      <c r="TPX3" s="14"/>
      <c r="TPY3" s="14"/>
      <c r="TPZ3" s="14"/>
      <c r="TQA3" s="14"/>
      <c r="TQB3" s="14"/>
      <c r="TQC3" s="14"/>
      <c r="TQD3" s="14"/>
      <c r="TQE3" s="14"/>
      <c r="TQF3" s="14"/>
      <c r="TQG3" s="14"/>
      <c r="TQH3" s="14"/>
      <c r="TQI3" s="14"/>
      <c r="TQJ3" s="14"/>
      <c r="TQK3" s="14"/>
      <c r="TQL3" s="14"/>
      <c r="TQM3" s="14"/>
      <c r="TQN3" s="14"/>
      <c r="TQO3" s="14"/>
      <c r="TQP3" s="14"/>
      <c r="TQQ3" s="14"/>
      <c r="TQR3" s="14"/>
      <c r="TQS3" s="14"/>
      <c r="TQT3" s="14"/>
      <c r="TQU3" s="14"/>
      <c r="TQV3" s="14"/>
      <c r="TQW3" s="14"/>
      <c r="TQX3" s="14"/>
      <c r="TQY3" s="14"/>
      <c r="TQZ3" s="14"/>
      <c r="TRA3" s="14"/>
      <c r="TRB3" s="14"/>
      <c r="TRC3" s="14"/>
      <c r="TRD3" s="14"/>
      <c r="TRE3" s="14"/>
      <c r="TRF3" s="14"/>
      <c r="TRG3" s="14"/>
      <c r="TRH3" s="14"/>
      <c r="TRI3" s="14"/>
      <c r="TRJ3" s="14"/>
      <c r="TRK3" s="14"/>
      <c r="TRL3" s="14"/>
      <c r="TRM3" s="14"/>
      <c r="TRN3" s="14"/>
      <c r="TRO3" s="14"/>
      <c r="TRP3" s="14"/>
      <c r="TRQ3" s="14"/>
      <c r="TRR3" s="14"/>
      <c r="TRS3" s="14"/>
      <c r="TRT3" s="14"/>
      <c r="TRU3" s="14"/>
      <c r="TRV3" s="14"/>
      <c r="TRW3" s="14"/>
      <c r="TRX3" s="14"/>
      <c r="TRY3" s="14"/>
      <c r="TRZ3" s="14"/>
      <c r="TSA3" s="14"/>
      <c r="TSB3" s="14"/>
      <c r="TSC3" s="14"/>
      <c r="TSD3" s="14"/>
      <c r="TSE3" s="14"/>
      <c r="TSF3" s="14"/>
      <c r="TSG3" s="14"/>
      <c r="TSH3" s="14"/>
      <c r="TSI3" s="14"/>
      <c r="TSJ3" s="14"/>
      <c r="TSK3" s="14"/>
      <c r="TSL3" s="14"/>
      <c r="TSM3" s="14"/>
      <c r="TSN3" s="14"/>
      <c r="TSO3" s="14"/>
      <c r="TSP3" s="14"/>
      <c r="TSQ3" s="14"/>
      <c r="TSR3" s="14"/>
      <c r="TSS3" s="14"/>
      <c r="TST3" s="14"/>
      <c r="TSU3" s="14"/>
      <c r="TSV3" s="14"/>
      <c r="TSW3" s="14"/>
      <c r="TSX3" s="14"/>
      <c r="TSY3" s="14"/>
      <c r="TSZ3" s="14"/>
      <c r="TTA3" s="14"/>
      <c r="TTB3" s="14"/>
      <c r="TTC3" s="14"/>
      <c r="TTD3" s="14"/>
      <c r="TTE3" s="14"/>
      <c r="TTF3" s="14"/>
      <c r="TTG3" s="14"/>
      <c r="TTH3" s="14"/>
      <c r="TTI3" s="14"/>
      <c r="TTJ3" s="14"/>
      <c r="TTK3" s="14"/>
      <c r="TTL3" s="14"/>
      <c r="TTM3" s="14"/>
      <c r="TTN3" s="14"/>
      <c r="TTO3" s="14"/>
      <c r="TTP3" s="14"/>
      <c r="TTQ3" s="14"/>
      <c r="TTR3" s="14"/>
      <c r="TTS3" s="14"/>
      <c r="TTT3" s="14"/>
      <c r="TTU3" s="14"/>
      <c r="TTV3" s="14"/>
      <c r="TTW3" s="14"/>
      <c r="TTX3" s="14"/>
      <c r="TTY3" s="14"/>
      <c r="TTZ3" s="14"/>
      <c r="TUA3" s="14"/>
      <c r="TUB3" s="14"/>
      <c r="TUC3" s="14"/>
      <c r="TUD3" s="14"/>
      <c r="TUE3" s="14"/>
      <c r="TUF3" s="14"/>
      <c r="TUG3" s="14"/>
      <c r="TUH3" s="14"/>
      <c r="TUI3" s="14"/>
      <c r="TUJ3" s="14"/>
      <c r="TUK3" s="14"/>
      <c r="TUL3" s="14"/>
      <c r="TUM3" s="14"/>
      <c r="TUN3" s="14"/>
      <c r="TUO3" s="14"/>
      <c r="TUP3" s="14"/>
      <c r="TUQ3" s="14"/>
      <c r="TUR3" s="14"/>
      <c r="TUS3" s="14"/>
      <c r="TUT3" s="14"/>
      <c r="TUU3" s="14"/>
      <c r="TUV3" s="14"/>
      <c r="TUW3" s="14"/>
      <c r="TUX3" s="14"/>
      <c r="TUY3" s="14"/>
      <c r="TUZ3" s="14"/>
      <c r="TVA3" s="14"/>
      <c r="TVB3" s="14"/>
      <c r="TVC3" s="14"/>
      <c r="TVD3" s="14"/>
      <c r="TVE3" s="14"/>
      <c r="TVF3" s="14"/>
      <c r="TVG3" s="14"/>
      <c r="TVH3" s="14"/>
      <c r="TVI3" s="14"/>
      <c r="TVJ3" s="14"/>
      <c r="TVK3" s="14"/>
      <c r="TVL3" s="14"/>
      <c r="TVM3" s="14"/>
      <c r="TVN3" s="14"/>
      <c r="TVO3" s="14"/>
      <c r="TVP3" s="14"/>
      <c r="TVQ3" s="14"/>
      <c r="TVR3" s="14"/>
      <c r="TVS3" s="14"/>
      <c r="TVT3" s="14"/>
      <c r="TVU3" s="14"/>
      <c r="TVV3" s="14"/>
      <c r="TVW3" s="14"/>
      <c r="TVX3" s="14"/>
      <c r="TVY3" s="14"/>
      <c r="TVZ3" s="14"/>
      <c r="TWA3" s="14"/>
      <c r="TWB3" s="14"/>
      <c r="TWC3" s="14"/>
      <c r="TWD3" s="14"/>
      <c r="TWE3" s="14"/>
      <c r="TWF3" s="14"/>
      <c r="TWG3" s="14"/>
      <c r="TWH3" s="14"/>
      <c r="TWI3" s="14"/>
      <c r="TWJ3" s="14"/>
      <c r="TWK3" s="14"/>
      <c r="TWL3" s="14"/>
      <c r="TWM3" s="14"/>
      <c r="TWN3" s="14"/>
      <c r="TWO3" s="14"/>
      <c r="TWP3" s="14"/>
      <c r="TWQ3" s="14"/>
      <c r="TWR3" s="14"/>
      <c r="TWS3" s="14"/>
      <c r="TWT3" s="14"/>
      <c r="TWU3" s="14"/>
      <c r="TWV3" s="14"/>
      <c r="TWW3" s="14"/>
      <c r="TWX3" s="14"/>
      <c r="TWY3" s="14"/>
      <c r="TWZ3" s="14"/>
      <c r="TXA3" s="14"/>
      <c r="TXB3" s="14"/>
      <c r="TXC3" s="14"/>
      <c r="TXD3" s="14"/>
      <c r="TXE3" s="14"/>
      <c r="TXF3" s="14"/>
      <c r="TXG3" s="14"/>
      <c r="TXH3" s="14"/>
      <c r="TXI3" s="14"/>
      <c r="TXJ3" s="14"/>
      <c r="TXK3" s="14"/>
      <c r="TXL3" s="14"/>
      <c r="TXM3" s="14"/>
      <c r="TXN3" s="14"/>
      <c r="TXO3" s="14"/>
      <c r="TXP3" s="14"/>
      <c r="TXQ3" s="14"/>
      <c r="TXR3" s="14"/>
      <c r="TXS3" s="14"/>
      <c r="TXT3" s="14"/>
      <c r="TXU3" s="14"/>
      <c r="TXV3" s="14"/>
      <c r="TXW3" s="14"/>
      <c r="TXX3" s="14"/>
      <c r="TXY3" s="14"/>
      <c r="TXZ3" s="14"/>
      <c r="TYA3" s="14"/>
      <c r="TYB3" s="14"/>
      <c r="TYC3" s="14"/>
      <c r="TYD3" s="14"/>
      <c r="TYE3" s="14"/>
      <c r="TYF3" s="14"/>
      <c r="TYG3" s="14"/>
      <c r="TYH3" s="14"/>
      <c r="TYI3" s="14"/>
      <c r="TYJ3" s="14"/>
      <c r="TYK3" s="14"/>
      <c r="TYL3" s="14"/>
      <c r="TYM3" s="14"/>
      <c r="TYN3" s="14"/>
      <c r="TYO3" s="14"/>
      <c r="TYP3" s="14"/>
      <c r="TYQ3" s="14"/>
      <c r="TYR3" s="14"/>
      <c r="TYS3" s="14"/>
      <c r="TYT3" s="14"/>
      <c r="TYU3" s="14"/>
      <c r="TYV3" s="14"/>
      <c r="TYW3" s="14"/>
      <c r="TYX3" s="14"/>
      <c r="TYY3" s="14"/>
      <c r="TYZ3" s="14"/>
      <c r="TZA3" s="14"/>
      <c r="TZB3" s="14"/>
      <c r="TZC3" s="14"/>
      <c r="TZD3" s="14"/>
      <c r="TZE3" s="14"/>
      <c r="TZF3" s="14"/>
      <c r="TZG3" s="14"/>
      <c r="TZH3" s="14"/>
      <c r="TZI3" s="14"/>
      <c r="TZJ3" s="14"/>
      <c r="TZK3" s="14"/>
      <c r="TZL3" s="14"/>
      <c r="TZM3" s="14"/>
      <c r="TZN3" s="14"/>
      <c r="TZO3" s="14"/>
      <c r="TZP3" s="14"/>
      <c r="TZQ3" s="14"/>
      <c r="TZR3" s="14"/>
      <c r="TZS3" s="14"/>
      <c r="TZT3" s="14"/>
      <c r="TZU3" s="14"/>
      <c r="TZV3" s="14"/>
      <c r="TZW3" s="14"/>
      <c r="TZX3" s="14"/>
      <c r="TZY3" s="14"/>
      <c r="TZZ3" s="14"/>
      <c r="UAA3" s="14"/>
      <c r="UAB3" s="14"/>
      <c r="UAC3" s="14"/>
      <c r="UAD3" s="14"/>
      <c r="UAE3" s="14"/>
      <c r="UAF3" s="14"/>
      <c r="UAG3" s="14"/>
      <c r="UAH3" s="14"/>
      <c r="UAI3" s="14"/>
      <c r="UAJ3" s="14"/>
      <c r="UAK3" s="14"/>
      <c r="UAL3" s="14"/>
      <c r="UAM3" s="14"/>
      <c r="UAN3" s="14"/>
      <c r="UAO3" s="14"/>
      <c r="UAP3" s="14"/>
      <c r="UAQ3" s="14"/>
      <c r="UAR3" s="14"/>
      <c r="UAS3" s="14"/>
      <c r="UAT3" s="14"/>
      <c r="UAU3" s="14"/>
      <c r="UAV3" s="14"/>
      <c r="UAW3" s="14"/>
      <c r="UAX3" s="14"/>
      <c r="UAY3" s="14"/>
      <c r="UAZ3" s="14"/>
      <c r="UBA3" s="14"/>
      <c r="UBB3" s="14"/>
      <c r="UBC3" s="14"/>
      <c r="UBD3" s="14"/>
      <c r="UBE3" s="14"/>
      <c r="UBF3" s="14"/>
      <c r="UBG3" s="14"/>
      <c r="UBH3" s="14"/>
      <c r="UBI3" s="14"/>
      <c r="UBJ3" s="14"/>
      <c r="UBK3" s="14"/>
      <c r="UBL3" s="14"/>
      <c r="UBM3" s="14"/>
      <c r="UBN3" s="14"/>
      <c r="UBO3" s="14"/>
      <c r="UBP3" s="14"/>
      <c r="UBQ3" s="14"/>
      <c r="UBR3" s="14"/>
      <c r="UBS3" s="14"/>
      <c r="UBT3" s="14"/>
      <c r="UBU3" s="14"/>
      <c r="UBV3" s="14"/>
      <c r="UBW3" s="14"/>
      <c r="UBX3" s="14"/>
      <c r="UBY3" s="14"/>
      <c r="UBZ3" s="14"/>
      <c r="UCA3" s="14"/>
      <c r="UCB3" s="14"/>
      <c r="UCC3" s="14"/>
      <c r="UCD3" s="14"/>
      <c r="UCE3" s="14"/>
      <c r="UCF3" s="14"/>
      <c r="UCG3" s="14"/>
      <c r="UCH3" s="14"/>
      <c r="UCI3" s="14"/>
      <c r="UCJ3" s="14"/>
      <c r="UCK3" s="14"/>
      <c r="UCL3" s="14"/>
      <c r="UCM3" s="14"/>
      <c r="UCN3" s="14"/>
      <c r="UCO3" s="14"/>
      <c r="UCP3" s="14"/>
      <c r="UCQ3" s="14"/>
      <c r="UCR3" s="14"/>
      <c r="UCS3" s="14"/>
      <c r="UCT3" s="14"/>
      <c r="UCU3" s="14"/>
      <c r="UCV3" s="14"/>
      <c r="UCW3" s="14"/>
      <c r="UCX3" s="14"/>
      <c r="UCY3" s="14"/>
      <c r="UCZ3" s="14"/>
      <c r="UDA3" s="14"/>
      <c r="UDB3" s="14"/>
      <c r="UDC3" s="14"/>
      <c r="UDD3" s="14"/>
      <c r="UDE3" s="14"/>
      <c r="UDF3" s="14"/>
      <c r="UDG3" s="14"/>
      <c r="UDH3" s="14"/>
      <c r="UDI3" s="14"/>
      <c r="UDJ3" s="14"/>
      <c r="UDK3" s="14"/>
      <c r="UDL3" s="14"/>
      <c r="UDM3" s="14"/>
      <c r="UDN3" s="14"/>
      <c r="UDO3" s="14"/>
      <c r="UDP3" s="14"/>
      <c r="UDQ3" s="14"/>
      <c r="UDR3" s="14"/>
      <c r="UDS3" s="14"/>
      <c r="UDT3" s="14"/>
      <c r="UDU3" s="14"/>
      <c r="UDV3" s="14"/>
      <c r="UDW3" s="14"/>
      <c r="UDX3" s="14"/>
      <c r="UDY3" s="14"/>
      <c r="UDZ3" s="14"/>
      <c r="UEA3" s="14"/>
      <c r="UEB3" s="14"/>
      <c r="UEC3" s="14"/>
      <c r="UED3" s="14"/>
      <c r="UEE3" s="14"/>
      <c r="UEF3" s="14"/>
      <c r="UEG3" s="14"/>
      <c r="UEH3" s="14"/>
      <c r="UEI3" s="14"/>
      <c r="UEJ3" s="14"/>
      <c r="UEK3" s="14"/>
      <c r="UEL3" s="14"/>
      <c r="UEM3" s="14"/>
      <c r="UEN3" s="14"/>
      <c r="UEO3" s="14"/>
      <c r="UEP3" s="14"/>
      <c r="UEQ3" s="14"/>
      <c r="UER3" s="14"/>
      <c r="UES3" s="14"/>
      <c r="UET3" s="14"/>
      <c r="UEU3" s="14"/>
      <c r="UEV3" s="14"/>
      <c r="UEW3" s="14"/>
      <c r="UEX3" s="14"/>
      <c r="UEY3" s="14"/>
      <c r="UEZ3" s="14"/>
      <c r="UFA3" s="14"/>
      <c r="UFB3" s="14"/>
      <c r="UFC3" s="14"/>
      <c r="UFD3" s="14"/>
      <c r="UFE3" s="14"/>
      <c r="UFF3" s="14"/>
      <c r="UFG3" s="14"/>
      <c r="UFH3" s="14"/>
      <c r="UFI3" s="14"/>
      <c r="UFJ3" s="14"/>
      <c r="UFK3" s="14"/>
      <c r="UFL3" s="14"/>
      <c r="UFM3" s="14"/>
      <c r="UFN3" s="14"/>
      <c r="UFO3" s="14"/>
      <c r="UFP3" s="14"/>
      <c r="UFQ3" s="14"/>
      <c r="UFR3" s="14"/>
      <c r="UFS3" s="14"/>
      <c r="UFT3" s="14"/>
      <c r="UFU3" s="14"/>
      <c r="UFV3" s="14"/>
      <c r="UFW3" s="14"/>
      <c r="UFX3" s="14"/>
      <c r="UFY3" s="14"/>
      <c r="UFZ3" s="14"/>
      <c r="UGA3" s="14"/>
      <c r="UGB3" s="14"/>
      <c r="UGC3" s="14"/>
      <c r="UGD3" s="14"/>
      <c r="UGE3" s="14"/>
      <c r="UGF3" s="14"/>
      <c r="UGG3" s="14"/>
      <c r="UGH3" s="14"/>
      <c r="UGI3" s="14"/>
      <c r="UGJ3" s="14"/>
      <c r="UGK3" s="14"/>
      <c r="UGL3" s="14"/>
      <c r="UGM3" s="14"/>
      <c r="UGN3" s="14"/>
      <c r="UGO3" s="14"/>
      <c r="UGP3" s="14"/>
      <c r="UGQ3" s="14"/>
      <c r="UGR3" s="14"/>
      <c r="UGS3" s="14"/>
      <c r="UGT3" s="14"/>
      <c r="UGU3" s="14"/>
      <c r="UGV3" s="14"/>
      <c r="UGW3" s="14"/>
      <c r="UGX3" s="14"/>
      <c r="UGY3" s="14"/>
      <c r="UGZ3" s="14"/>
      <c r="UHA3" s="14"/>
      <c r="UHB3" s="14"/>
      <c r="UHC3" s="14"/>
      <c r="UHD3" s="14"/>
      <c r="UHE3" s="14"/>
      <c r="UHF3" s="14"/>
      <c r="UHG3" s="14"/>
      <c r="UHH3" s="14"/>
      <c r="UHI3" s="14"/>
      <c r="UHJ3" s="14"/>
      <c r="UHK3" s="14"/>
      <c r="UHL3" s="14"/>
      <c r="UHM3" s="14"/>
      <c r="UHN3" s="14"/>
      <c r="UHO3" s="14"/>
      <c r="UHP3" s="14"/>
      <c r="UHQ3" s="14"/>
      <c r="UHR3" s="14"/>
      <c r="UHS3" s="14"/>
      <c r="UHT3" s="14"/>
      <c r="UHU3" s="14"/>
      <c r="UHV3" s="14"/>
      <c r="UHW3" s="14"/>
      <c r="UHX3" s="14"/>
      <c r="UHY3" s="14"/>
      <c r="UHZ3" s="14"/>
      <c r="UIA3" s="14"/>
      <c r="UIB3" s="14"/>
      <c r="UIC3" s="14"/>
      <c r="UID3" s="14"/>
      <c r="UIE3" s="14"/>
      <c r="UIF3" s="14"/>
      <c r="UIG3" s="14"/>
      <c r="UIH3" s="14"/>
      <c r="UII3" s="14"/>
      <c r="UIJ3" s="14"/>
      <c r="UIK3" s="14"/>
      <c r="UIL3" s="14"/>
      <c r="UIM3" s="14"/>
      <c r="UIN3" s="14"/>
      <c r="UIO3" s="14"/>
      <c r="UIP3" s="14"/>
      <c r="UIQ3" s="14"/>
      <c r="UIR3" s="14"/>
      <c r="UIS3" s="14"/>
      <c r="UIT3" s="14"/>
      <c r="UIU3" s="14"/>
      <c r="UIV3" s="14"/>
      <c r="UIW3" s="14"/>
      <c r="UIX3" s="14"/>
      <c r="UIY3" s="14"/>
      <c r="UIZ3" s="14"/>
      <c r="UJA3" s="14"/>
      <c r="UJB3" s="14"/>
      <c r="UJC3" s="14"/>
      <c r="UJD3" s="14"/>
      <c r="UJE3" s="14"/>
      <c r="UJF3" s="14"/>
      <c r="UJG3" s="14"/>
      <c r="UJH3" s="14"/>
      <c r="UJI3" s="14"/>
      <c r="UJJ3" s="14"/>
      <c r="UJK3" s="14"/>
      <c r="UJL3" s="14"/>
      <c r="UJM3" s="14"/>
      <c r="UJN3" s="14"/>
      <c r="UJO3" s="14"/>
      <c r="UJP3" s="14"/>
      <c r="UJQ3" s="14"/>
      <c r="UJR3" s="14"/>
      <c r="UJS3" s="14"/>
      <c r="UJT3" s="14"/>
      <c r="UJU3" s="14"/>
      <c r="UJV3" s="14"/>
      <c r="UJW3" s="14"/>
      <c r="UJX3" s="14"/>
      <c r="UJY3" s="14"/>
      <c r="UJZ3" s="14"/>
      <c r="UKA3" s="14"/>
      <c r="UKB3" s="14"/>
      <c r="UKC3" s="14"/>
      <c r="UKD3" s="14"/>
      <c r="UKE3" s="14"/>
      <c r="UKF3" s="14"/>
      <c r="UKG3" s="14"/>
      <c r="UKH3" s="14"/>
      <c r="UKI3" s="14"/>
      <c r="UKJ3" s="14"/>
      <c r="UKK3" s="14"/>
      <c r="UKL3" s="14"/>
      <c r="UKM3" s="14"/>
      <c r="UKN3" s="14"/>
      <c r="UKO3" s="14"/>
      <c r="UKP3" s="14"/>
      <c r="UKQ3" s="14"/>
      <c r="UKR3" s="14"/>
      <c r="UKS3" s="14"/>
      <c r="UKT3" s="14"/>
      <c r="UKU3" s="14"/>
      <c r="UKV3" s="14"/>
      <c r="UKW3" s="14"/>
      <c r="UKX3" s="14"/>
      <c r="UKY3" s="14"/>
      <c r="UKZ3" s="14"/>
      <c r="ULA3" s="14"/>
      <c r="ULB3" s="14"/>
      <c r="ULC3" s="14"/>
      <c r="ULD3" s="14"/>
      <c r="ULE3" s="14"/>
      <c r="ULF3" s="14"/>
      <c r="ULG3" s="14"/>
      <c r="ULH3" s="14"/>
      <c r="ULI3" s="14"/>
      <c r="ULJ3" s="14"/>
      <c r="ULK3" s="14"/>
      <c r="ULL3" s="14"/>
      <c r="ULM3" s="14"/>
      <c r="ULN3" s="14"/>
      <c r="ULO3" s="14"/>
      <c r="ULP3" s="14"/>
      <c r="ULQ3" s="14"/>
      <c r="ULR3" s="14"/>
      <c r="ULS3" s="14"/>
      <c r="ULT3" s="14"/>
      <c r="ULU3" s="14"/>
      <c r="ULV3" s="14"/>
      <c r="ULW3" s="14"/>
      <c r="ULX3" s="14"/>
      <c r="ULY3" s="14"/>
      <c r="ULZ3" s="14"/>
      <c r="UMA3" s="14"/>
      <c r="UMB3" s="14"/>
      <c r="UMC3" s="14"/>
      <c r="UMD3" s="14"/>
      <c r="UME3" s="14"/>
      <c r="UMF3" s="14"/>
      <c r="UMG3" s="14"/>
      <c r="UMH3" s="14"/>
      <c r="UMI3" s="14"/>
      <c r="UMJ3" s="14"/>
      <c r="UMK3" s="14"/>
      <c r="UML3" s="14"/>
      <c r="UMM3" s="14"/>
      <c r="UMN3" s="14"/>
      <c r="UMO3" s="14"/>
      <c r="UMP3" s="14"/>
      <c r="UMQ3" s="14"/>
      <c r="UMR3" s="14"/>
      <c r="UMS3" s="14"/>
      <c r="UMT3" s="14"/>
      <c r="UMU3" s="14"/>
      <c r="UMV3" s="14"/>
      <c r="UMW3" s="14"/>
      <c r="UMX3" s="14"/>
      <c r="UMY3" s="14"/>
      <c r="UMZ3" s="14"/>
      <c r="UNA3" s="14"/>
      <c r="UNB3" s="14"/>
      <c r="UNC3" s="14"/>
      <c r="UND3" s="14"/>
      <c r="UNE3" s="14"/>
      <c r="UNF3" s="14"/>
      <c r="UNG3" s="14"/>
      <c r="UNH3" s="14"/>
      <c r="UNI3" s="14"/>
      <c r="UNJ3" s="14"/>
      <c r="UNK3" s="14"/>
      <c r="UNL3" s="14"/>
      <c r="UNM3" s="14"/>
      <c r="UNN3" s="14"/>
      <c r="UNO3" s="14"/>
      <c r="UNP3" s="14"/>
      <c r="UNQ3" s="14"/>
      <c r="UNR3" s="14"/>
      <c r="UNS3" s="14"/>
      <c r="UNT3" s="14"/>
      <c r="UNU3" s="14"/>
      <c r="UNV3" s="14"/>
      <c r="UNW3" s="14"/>
      <c r="UNX3" s="14"/>
      <c r="UNY3" s="14"/>
      <c r="UNZ3" s="14"/>
      <c r="UOA3" s="14"/>
      <c r="UOB3" s="14"/>
      <c r="UOC3" s="14"/>
      <c r="UOD3" s="14"/>
      <c r="UOE3" s="14"/>
      <c r="UOF3" s="14"/>
      <c r="UOG3" s="14"/>
      <c r="UOH3" s="14"/>
      <c r="UOI3" s="14"/>
      <c r="UOJ3" s="14"/>
      <c r="UOK3" s="14"/>
      <c r="UOL3" s="14"/>
      <c r="UOM3" s="14"/>
      <c r="UON3" s="14"/>
      <c r="UOO3" s="14"/>
      <c r="UOP3" s="14"/>
      <c r="UOQ3" s="14"/>
      <c r="UOR3" s="14"/>
      <c r="UOS3" s="14"/>
      <c r="UOT3" s="14"/>
      <c r="UOU3" s="14"/>
      <c r="UOV3" s="14"/>
      <c r="UOW3" s="14"/>
      <c r="UOX3" s="14"/>
      <c r="UOY3" s="14"/>
      <c r="UOZ3" s="14"/>
      <c r="UPA3" s="14"/>
      <c r="UPB3" s="14"/>
      <c r="UPC3" s="14"/>
      <c r="UPD3" s="14"/>
      <c r="UPE3" s="14"/>
      <c r="UPF3" s="14"/>
      <c r="UPG3" s="14"/>
      <c r="UPH3" s="14"/>
      <c r="UPI3" s="14"/>
      <c r="UPJ3" s="14"/>
      <c r="UPK3" s="14"/>
      <c r="UPL3" s="14"/>
      <c r="UPM3" s="14"/>
      <c r="UPN3" s="14"/>
      <c r="UPO3" s="14"/>
      <c r="UPP3" s="14"/>
      <c r="UPQ3" s="14"/>
      <c r="UPR3" s="14"/>
      <c r="UPS3" s="14"/>
      <c r="UPT3" s="14"/>
      <c r="UPU3" s="14"/>
      <c r="UPV3" s="14"/>
      <c r="UPW3" s="14"/>
      <c r="UPX3" s="14"/>
      <c r="UPY3" s="14"/>
      <c r="UPZ3" s="14"/>
      <c r="UQA3" s="14"/>
      <c r="UQB3" s="14"/>
      <c r="UQC3" s="14"/>
      <c r="UQD3" s="14"/>
      <c r="UQE3" s="14"/>
      <c r="UQF3" s="14"/>
      <c r="UQG3" s="14"/>
      <c r="UQH3" s="14"/>
      <c r="UQI3" s="14"/>
      <c r="UQJ3" s="14"/>
      <c r="UQK3" s="14"/>
      <c r="UQL3" s="14"/>
      <c r="UQM3" s="14"/>
      <c r="UQN3" s="14"/>
      <c r="UQO3" s="14"/>
      <c r="UQP3" s="14"/>
      <c r="UQQ3" s="14"/>
      <c r="UQR3" s="14"/>
      <c r="UQS3" s="14"/>
      <c r="UQT3" s="14"/>
      <c r="UQU3" s="14"/>
      <c r="UQV3" s="14"/>
      <c r="UQW3" s="14"/>
      <c r="UQX3" s="14"/>
      <c r="UQY3" s="14"/>
      <c r="UQZ3" s="14"/>
      <c r="URA3" s="14"/>
      <c r="URB3" s="14"/>
      <c r="URC3" s="14"/>
      <c r="URD3" s="14"/>
      <c r="URE3" s="14"/>
      <c r="URF3" s="14"/>
      <c r="URG3" s="14"/>
      <c r="URH3" s="14"/>
      <c r="URI3" s="14"/>
      <c r="URJ3" s="14"/>
      <c r="URK3" s="14"/>
      <c r="URL3" s="14"/>
      <c r="URM3" s="14"/>
      <c r="URN3" s="14"/>
      <c r="URO3" s="14"/>
      <c r="URP3" s="14"/>
      <c r="URQ3" s="14"/>
      <c r="URR3" s="14"/>
      <c r="URS3" s="14"/>
      <c r="URT3" s="14"/>
      <c r="URU3" s="14"/>
      <c r="URV3" s="14"/>
      <c r="URW3" s="14"/>
      <c r="URX3" s="14"/>
      <c r="URY3" s="14"/>
      <c r="URZ3" s="14"/>
      <c r="USA3" s="14"/>
      <c r="USB3" s="14"/>
      <c r="USC3" s="14"/>
      <c r="USD3" s="14"/>
      <c r="USE3" s="14"/>
      <c r="USF3" s="14"/>
      <c r="USG3" s="14"/>
      <c r="USH3" s="14"/>
      <c r="USI3" s="14"/>
      <c r="USJ3" s="14"/>
      <c r="USK3" s="14"/>
      <c r="USL3" s="14"/>
      <c r="USM3" s="14"/>
      <c r="USN3" s="14"/>
      <c r="USO3" s="14"/>
      <c r="USP3" s="14"/>
      <c r="USQ3" s="14"/>
      <c r="USR3" s="14"/>
      <c r="USS3" s="14"/>
      <c r="UST3" s="14"/>
      <c r="USU3" s="14"/>
      <c r="USV3" s="14"/>
      <c r="USW3" s="14"/>
      <c r="USX3" s="14"/>
      <c r="USY3" s="14"/>
      <c r="USZ3" s="14"/>
      <c r="UTA3" s="14"/>
      <c r="UTB3" s="14"/>
      <c r="UTC3" s="14"/>
      <c r="UTD3" s="14"/>
      <c r="UTE3" s="14"/>
      <c r="UTF3" s="14"/>
      <c r="UTG3" s="14"/>
      <c r="UTH3" s="14"/>
      <c r="UTI3" s="14"/>
      <c r="UTJ3" s="14"/>
      <c r="UTK3" s="14"/>
      <c r="UTL3" s="14"/>
      <c r="UTM3" s="14"/>
      <c r="UTN3" s="14"/>
      <c r="UTO3" s="14"/>
      <c r="UTP3" s="14"/>
      <c r="UTQ3" s="14"/>
      <c r="UTR3" s="14"/>
      <c r="UTS3" s="14"/>
      <c r="UTT3" s="14"/>
      <c r="UTU3" s="14"/>
      <c r="UTV3" s="14"/>
      <c r="UTW3" s="14"/>
      <c r="UTX3" s="14"/>
      <c r="UTY3" s="14"/>
      <c r="UTZ3" s="14"/>
      <c r="UUA3" s="14"/>
      <c r="UUB3" s="14"/>
      <c r="UUC3" s="14"/>
      <c r="UUD3" s="14"/>
      <c r="UUE3" s="14"/>
      <c r="UUF3" s="14"/>
      <c r="UUG3" s="14"/>
      <c r="UUH3" s="14"/>
      <c r="UUI3" s="14"/>
      <c r="UUJ3" s="14"/>
      <c r="UUK3" s="14"/>
      <c r="UUL3" s="14"/>
      <c r="UUM3" s="14"/>
      <c r="UUN3" s="14"/>
      <c r="UUO3" s="14"/>
      <c r="UUP3" s="14"/>
      <c r="UUQ3" s="14"/>
      <c r="UUR3" s="14"/>
      <c r="UUS3" s="14"/>
      <c r="UUT3" s="14"/>
      <c r="UUU3" s="14"/>
      <c r="UUV3" s="14"/>
      <c r="UUW3" s="14"/>
      <c r="UUX3" s="14"/>
      <c r="UUY3" s="14"/>
      <c r="UUZ3" s="14"/>
      <c r="UVA3" s="14"/>
      <c r="UVB3" s="14"/>
      <c r="UVC3" s="14"/>
      <c r="UVD3" s="14"/>
      <c r="UVE3" s="14"/>
      <c r="UVF3" s="14"/>
      <c r="UVG3" s="14"/>
      <c r="UVH3" s="14"/>
      <c r="UVI3" s="14"/>
      <c r="UVJ3" s="14"/>
      <c r="UVK3" s="14"/>
      <c r="UVL3" s="14"/>
      <c r="UVM3" s="14"/>
      <c r="UVN3" s="14"/>
      <c r="UVO3" s="14"/>
      <c r="UVP3" s="14"/>
      <c r="UVQ3" s="14"/>
      <c r="UVR3" s="14"/>
      <c r="UVS3" s="14"/>
      <c r="UVT3" s="14"/>
      <c r="UVU3" s="14"/>
      <c r="UVV3" s="14"/>
      <c r="UVW3" s="14"/>
      <c r="UVX3" s="14"/>
      <c r="UVY3" s="14"/>
      <c r="UVZ3" s="14"/>
      <c r="UWA3" s="14"/>
      <c r="UWB3" s="14"/>
      <c r="UWC3" s="14"/>
      <c r="UWD3" s="14"/>
      <c r="UWE3" s="14"/>
      <c r="UWF3" s="14"/>
      <c r="UWG3" s="14"/>
      <c r="UWH3" s="14"/>
      <c r="UWI3" s="14"/>
      <c r="UWJ3" s="14"/>
      <c r="UWK3" s="14"/>
      <c r="UWL3" s="14"/>
      <c r="UWM3" s="14"/>
      <c r="UWN3" s="14"/>
      <c r="UWO3" s="14"/>
      <c r="UWP3" s="14"/>
      <c r="UWQ3" s="14"/>
      <c r="UWR3" s="14"/>
      <c r="UWS3" s="14"/>
      <c r="UWT3" s="14"/>
      <c r="UWU3" s="14"/>
      <c r="UWV3" s="14"/>
      <c r="UWW3" s="14"/>
      <c r="UWX3" s="14"/>
      <c r="UWY3" s="14"/>
      <c r="UWZ3" s="14"/>
      <c r="UXA3" s="14"/>
      <c r="UXB3" s="14"/>
      <c r="UXC3" s="14"/>
      <c r="UXD3" s="14"/>
      <c r="UXE3" s="14"/>
      <c r="UXF3" s="14"/>
      <c r="UXG3" s="14"/>
      <c r="UXH3" s="14"/>
      <c r="UXI3" s="14"/>
      <c r="UXJ3" s="14"/>
      <c r="UXK3" s="14"/>
      <c r="UXL3" s="14"/>
      <c r="UXM3" s="14"/>
      <c r="UXN3" s="14"/>
      <c r="UXO3" s="14"/>
      <c r="UXP3" s="14"/>
      <c r="UXQ3" s="14"/>
      <c r="UXR3" s="14"/>
      <c r="UXS3" s="14"/>
      <c r="UXT3" s="14"/>
      <c r="UXU3" s="14"/>
      <c r="UXV3" s="14"/>
      <c r="UXW3" s="14"/>
      <c r="UXX3" s="14"/>
      <c r="UXY3" s="14"/>
      <c r="UXZ3" s="14"/>
      <c r="UYA3" s="14"/>
      <c r="UYB3" s="14"/>
      <c r="UYC3" s="14"/>
    </row>
    <row r="4" spans="1:14849" ht="180">
      <c r="A4" s="28"/>
      <c r="B4" s="14" t="s">
        <v>28</v>
      </c>
      <c r="C4" s="14" t="s">
        <v>29</v>
      </c>
      <c r="D4" s="14" t="s">
        <v>30</v>
      </c>
      <c r="E4" s="17" t="s">
        <v>31</v>
      </c>
      <c r="F4" s="14" t="s">
        <v>32</v>
      </c>
      <c r="G4" s="14" t="s">
        <v>33</v>
      </c>
      <c r="H4" s="17" t="s">
        <v>34</v>
      </c>
      <c r="I4" s="14" t="s">
        <v>35</v>
      </c>
      <c r="J4" s="14" t="s">
        <v>36</v>
      </c>
      <c r="K4" s="14" t="s">
        <v>37</v>
      </c>
      <c r="L4" s="14" t="s">
        <v>38</v>
      </c>
      <c r="M4" s="15" t="s">
        <v>39</v>
      </c>
      <c r="N4" s="15" t="s">
        <v>40</v>
      </c>
      <c r="O4" s="14" t="s">
        <v>41</v>
      </c>
      <c r="P4" s="14" t="s">
        <v>42</v>
      </c>
      <c r="Q4" s="14" t="s">
        <v>43</v>
      </c>
      <c r="R4" s="14" t="s">
        <v>44</v>
      </c>
      <c r="S4" s="14" t="s">
        <v>45</v>
      </c>
      <c r="T4" s="14" t="s">
        <v>46</v>
      </c>
      <c r="U4" s="14" t="s">
        <v>47</v>
      </c>
      <c r="V4" s="15" t="s">
        <v>48</v>
      </c>
      <c r="W4" s="14" t="s">
        <v>49</v>
      </c>
      <c r="X4" s="14" t="s">
        <v>50</v>
      </c>
      <c r="Y4" s="17" t="s">
        <v>51</v>
      </c>
      <c r="Z4" s="17" t="s">
        <v>52</v>
      </c>
      <c r="AA4" s="14" t="s">
        <v>53</v>
      </c>
      <c r="AB4" s="14" t="s">
        <v>54</v>
      </c>
      <c r="AC4" s="17" t="s">
        <v>55</v>
      </c>
      <c r="AD4" s="17" t="s">
        <v>56</v>
      </c>
      <c r="AE4" s="14" t="s">
        <v>57</v>
      </c>
      <c r="AF4" s="14" t="s">
        <v>58</v>
      </c>
      <c r="AG4" s="17" t="s">
        <v>59</v>
      </c>
      <c r="AH4" s="17" t="s">
        <v>60</v>
      </c>
      <c r="AI4" s="14" t="s">
        <v>61</v>
      </c>
      <c r="AJ4" s="22" t="s">
        <v>62</v>
      </c>
      <c r="AK4" s="29" t="s">
        <v>79</v>
      </c>
      <c r="AL4" s="29" t="s">
        <v>80</v>
      </c>
      <c r="AM4" s="14" t="s">
        <v>63</v>
      </c>
      <c r="AN4" s="29" t="s">
        <v>64</v>
      </c>
      <c r="AO4" s="29" t="s">
        <v>81</v>
      </c>
      <c r="AP4" s="14" t="s">
        <v>65</v>
      </c>
      <c r="AQ4" s="14" t="s">
        <v>66</v>
      </c>
      <c r="AR4" s="14" t="s">
        <v>67</v>
      </c>
      <c r="AS4" s="40" t="s">
        <v>82</v>
      </c>
      <c r="AT4" s="14" t="s">
        <v>68</v>
      </c>
      <c r="AU4" s="14" t="s">
        <v>110</v>
      </c>
      <c r="AV4" s="14" t="s">
        <v>111</v>
      </c>
      <c r="AW4" s="14"/>
      <c r="AX4" s="14" t="s">
        <v>112</v>
      </c>
      <c r="AY4" s="14" t="s">
        <v>113</v>
      </c>
      <c r="AZ4" s="14" t="s">
        <v>114</v>
      </c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  <c r="APB4" s="14"/>
      <c r="APC4" s="14"/>
      <c r="APD4" s="14"/>
      <c r="APE4" s="14"/>
      <c r="APF4" s="14"/>
      <c r="APG4" s="14"/>
      <c r="APH4" s="14"/>
      <c r="API4" s="14"/>
      <c r="APJ4" s="14"/>
      <c r="APK4" s="14"/>
      <c r="APL4" s="14"/>
      <c r="APM4" s="14"/>
      <c r="APN4" s="14"/>
      <c r="APO4" s="14"/>
      <c r="APP4" s="14"/>
      <c r="APQ4" s="14"/>
      <c r="APR4" s="14"/>
      <c r="APS4" s="14"/>
      <c r="APT4" s="14"/>
      <c r="APU4" s="14"/>
      <c r="APV4" s="14"/>
      <c r="APW4" s="14"/>
      <c r="APX4" s="14"/>
      <c r="APY4" s="14"/>
      <c r="APZ4" s="14"/>
      <c r="AQA4" s="14"/>
      <c r="AQB4" s="14"/>
      <c r="AQC4" s="14"/>
      <c r="AQD4" s="14"/>
      <c r="AQE4" s="14"/>
      <c r="AQF4" s="14"/>
      <c r="AQG4" s="14"/>
      <c r="AQH4" s="14"/>
      <c r="AQI4" s="14"/>
      <c r="AQJ4" s="14"/>
      <c r="AQK4" s="14"/>
      <c r="AQL4" s="14"/>
      <c r="AQM4" s="14"/>
      <c r="AQN4" s="14"/>
      <c r="AQO4" s="14"/>
      <c r="AQP4" s="14"/>
      <c r="AQQ4" s="14"/>
      <c r="AQR4" s="14"/>
      <c r="AQS4" s="14"/>
      <c r="AQT4" s="14"/>
      <c r="AQU4" s="14"/>
      <c r="AQV4" s="14"/>
      <c r="AQW4" s="14"/>
      <c r="AQX4" s="14"/>
      <c r="AQY4" s="14"/>
      <c r="AQZ4" s="14"/>
      <c r="ARA4" s="14"/>
      <c r="ARB4" s="14"/>
      <c r="ARC4" s="14"/>
      <c r="ARD4" s="14"/>
      <c r="ARE4" s="14"/>
      <c r="ARF4" s="14"/>
      <c r="ARG4" s="14"/>
      <c r="ARH4" s="14"/>
      <c r="ARI4" s="14"/>
      <c r="ARJ4" s="14"/>
      <c r="ARK4" s="14"/>
      <c r="ARL4" s="14"/>
      <c r="ARM4" s="14"/>
      <c r="ARN4" s="14"/>
      <c r="ARO4" s="14"/>
      <c r="ARP4" s="14"/>
      <c r="ARQ4" s="14"/>
      <c r="ARR4" s="14"/>
      <c r="ARS4" s="14"/>
      <c r="ART4" s="14"/>
      <c r="ARU4" s="14"/>
      <c r="ARV4" s="14"/>
      <c r="ARW4" s="14"/>
      <c r="ARX4" s="14"/>
      <c r="ARY4" s="14"/>
      <c r="ARZ4" s="14"/>
      <c r="ASA4" s="14"/>
      <c r="ASB4" s="14"/>
      <c r="ASC4" s="14"/>
      <c r="ASD4" s="14"/>
      <c r="ASE4" s="14"/>
      <c r="ASF4" s="14"/>
      <c r="ASG4" s="14"/>
      <c r="ASH4" s="14"/>
      <c r="ASI4" s="14"/>
      <c r="ASJ4" s="14"/>
      <c r="ASK4" s="14"/>
      <c r="ASL4" s="14"/>
      <c r="ASM4" s="14"/>
      <c r="ASN4" s="14"/>
      <c r="ASO4" s="14"/>
      <c r="ASP4" s="14"/>
      <c r="ASQ4" s="14"/>
      <c r="ASR4" s="14"/>
      <c r="ASS4" s="14"/>
      <c r="AST4" s="14"/>
      <c r="ASU4" s="14"/>
      <c r="ASV4" s="14"/>
      <c r="ASW4" s="14"/>
      <c r="ASX4" s="14"/>
      <c r="ASY4" s="14"/>
      <c r="ASZ4" s="14"/>
      <c r="ATA4" s="14"/>
      <c r="ATB4" s="14"/>
      <c r="ATC4" s="14"/>
      <c r="ATD4" s="14"/>
      <c r="ATE4" s="14"/>
      <c r="ATF4" s="14"/>
      <c r="ATG4" s="14"/>
      <c r="ATH4" s="14"/>
      <c r="ATI4" s="14"/>
      <c r="ATJ4" s="14"/>
      <c r="ATK4" s="14"/>
      <c r="ATL4" s="14"/>
      <c r="ATM4" s="14"/>
      <c r="ATN4" s="14"/>
      <c r="ATO4" s="14"/>
      <c r="ATP4" s="14"/>
      <c r="ATQ4" s="14"/>
      <c r="ATR4" s="14"/>
      <c r="ATS4" s="14"/>
      <c r="ATT4" s="14"/>
      <c r="ATU4" s="14"/>
      <c r="ATV4" s="14"/>
      <c r="ATW4" s="14"/>
      <c r="ATX4" s="14"/>
      <c r="ATY4" s="14"/>
      <c r="ATZ4" s="14"/>
      <c r="AUA4" s="14"/>
      <c r="AUB4" s="14"/>
      <c r="AUC4" s="14"/>
      <c r="AUD4" s="14"/>
      <c r="AUE4" s="14"/>
      <c r="AUF4" s="14"/>
      <c r="AUG4" s="14"/>
      <c r="AUH4" s="14"/>
      <c r="AUI4" s="14"/>
      <c r="AUJ4" s="14"/>
      <c r="AUK4" s="14"/>
      <c r="AUL4" s="14"/>
      <c r="AUM4" s="14"/>
      <c r="AUN4" s="14"/>
      <c r="AUO4" s="14"/>
      <c r="AUP4" s="14"/>
      <c r="AUQ4" s="14"/>
      <c r="AUR4" s="14"/>
      <c r="AUS4" s="14"/>
      <c r="AUT4" s="14"/>
      <c r="AUU4" s="14"/>
      <c r="AUV4" s="14"/>
      <c r="AUW4" s="14"/>
      <c r="AUX4" s="14"/>
      <c r="AUY4" s="14"/>
      <c r="AUZ4" s="14"/>
      <c r="AVA4" s="14"/>
      <c r="AVB4" s="14"/>
      <c r="AVC4" s="14"/>
      <c r="AVD4" s="14"/>
      <c r="AVE4" s="14"/>
      <c r="AVF4" s="14"/>
      <c r="AVG4" s="14"/>
      <c r="AVH4" s="14"/>
      <c r="AVI4" s="14"/>
      <c r="AVJ4" s="14"/>
      <c r="AVK4" s="14"/>
      <c r="AVL4" s="14"/>
      <c r="AVM4" s="14"/>
      <c r="AVN4" s="14"/>
      <c r="AVO4" s="14"/>
      <c r="AVP4" s="14"/>
      <c r="AVQ4" s="14"/>
      <c r="AVR4" s="14"/>
      <c r="AVS4" s="14"/>
      <c r="AVT4" s="14"/>
      <c r="AVU4" s="14"/>
      <c r="AVV4" s="14"/>
      <c r="AVW4" s="14"/>
      <c r="AVX4" s="14"/>
      <c r="AVY4" s="14"/>
      <c r="AVZ4" s="14"/>
      <c r="AWA4" s="14"/>
      <c r="AWB4" s="14"/>
      <c r="AWC4" s="14"/>
      <c r="AWD4" s="14"/>
      <c r="AWE4" s="14"/>
      <c r="AWF4" s="14"/>
      <c r="AWG4" s="14"/>
      <c r="AWH4" s="14"/>
      <c r="AWI4" s="14"/>
      <c r="AWJ4" s="14"/>
      <c r="AWK4" s="14"/>
      <c r="AWL4" s="14"/>
      <c r="AWM4" s="14"/>
      <c r="AWN4" s="14"/>
      <c r="AWO4" s="14"/>
      <c r="AWP4" s="14"/>
      <c r="AWQ4" s="14"/>
      <c r="AWR4" s="14"/>
      <c r="AWS4" s="14"/>
      <c r="AWT4" s="14"/>
      <c r="AWU4" s="14"/>
      <c r="AWV4" s="14"/>
      <c r="AWW4" s="14"/>
      <c r="AWX4" s="14"/>
      <c r="AWY4" s="14"/>
      <c r="AWZ4" s="14"/>
      <c r="AXA4" s="14"/>
      <c r="AXB4" s="14"/>
      <c r="AXC4" s="14"/>
      <c r="AXD4" s="14"/>
      <c r="AXE4" s="14"/>
      <c r="AXF4" s="14"/>
      <c r="AXG4" s="14"/>
      <c r="AXH4" s="14"/>
      <c r="AXI4" s="14"/>
      <c r="AXJ4" s="14"/>
      <c r="AXK4" s="14"/>
      <c r="AXL4" s="14"/>
      <c r="AXM4" s="14"/>
      <c r="AXN4" s="14"/>
      <c r="AXO4" s="14"/>
      <c r="AXP4" s="14"/>
      <c r="AXQ4" s="14"/>
      <c r="AXR4" s="14"/>
      <c r="AXS4" s="14"/>
      <c r="AXT4" s="14"/>
      <c r="AXU4" s="14"/>
      <c r="AXV4" s="14"/>
      <c r="AXW4" s="14"/>
      <c r="AXX4" s="14"/>
      <c r="AXY4" s="14"/>
      <c r="AXZ4" s="14"/>
      <c r="AYA4" s="14"/>
      <c r="AYB4" s="14"/>
      <c r="AYC4" s="14"/>
      <c r="AYD4" s="14"/>
      <c r="AYE4" s="14"/>
      <c r="AYF4" s="14"/>
      <c r="AYG4" s="14"/>
      <c r="AYH4" s="14"/>
      <c r="AYI4" s="14"/>
      <c r="AYJ4" s="14"/>
      <c r="AYK4" s="14"/>
      <c r="AYL4" s="14"/>
      <c r="AYM4" s="14"/>
      <c r="AYN4" s="14"/>
      <c r="AYO4" s="14"/>
      <c r="AYP4" s="14"/>
      <c r="AYQ4" s="14"/>
      <c r="AYR4" s="14"/>
      <c r="AYS4" s="14"/>
      <c r="AYT4" s="14"/>
      <c r="AYU4" s="14"/>
      <c r="AYV4" s="14"/>
      <c r="AYW4" s="14"/>
      <c r="AYX4" s="14"/>
      <c r="AYY4" s="14"/>
      <c r="AYZ4" s="14"/>
      <c r="AZA4" s="14"/>
      <c r="AZB4" s="14"/>
      <c r="AZC4" s="14"/>
      <c r="AZD4" s="14"/>
      <c r="AZE4" s="14"/>
      <c r="AZF4" s="14"/>
      <c r="AZG4" s="14"/>
      <c r="AZH4" s="14"/>
      <c r="AZI4" s="14"/>
      <c r="AZJ4" s="14"/>
      <c r="AZK4" s="14"/>
      <c r="AZL4" s="14"/>
      <c r="AZM4" s="14"/>
      <c r="AZN4" s="14"/>
      <c r="AZO4" s="14"/>
      <c r="AZP4" s="14"/>
      <c r="AZQ4" s="14"/>
      <c r="AZR4" s="14"/>
      <c r="AZS4" s="14"/>
      <c r="AZT4" s="14"/>
      <c r="AZU4" s="14"/>
      <c r="AZV4" s="14"/>
      <c r="AZW4" s="14"/>
      <c r="AZX4" s="14"/>
      <c r="AZY4" s="14"/>
      <c r="AZZ4" s="14"/>
      <c r="BAA4" s="14"/>
      <c r="BAB4" s="14"/>
      <c r="BAC4" s="14"/>
      <c r="BAD4" s="14"/>
      <c r="BAE4" s="14"/>
      <c r="BAF4" s="14"/>
      <c r="BAG4" s="14"/>
      <c r="BAH4" s="14"/>
      <c r="BAI4" s="14"/>
      <c r="BAJ4" s="14"/>
      <c r="BAK4" s="14"/>
      <c r="BAL4" s="14"/>
      <c r="BAM4" s="14"/>
      <c r="BAN4" s="14"/>
      <c r="BAO4" s="14"/>
      <c r="BAP4" s="14"/>
      <c r="BAQ4" s="14"/>
      <c r="BAR4" s="14"/>
      <c r="BAS4" s="14"/>
      <c r="BAT4" s="14"/>
      <c r="BAU4" s="14"/>
      <c r="BAV4" s="14"/>
      <c r="BAW4" s="14"/>
      <c r="BAX4" s="14"/>
      <c r="BAY4" s="14"/>
      <c r="BAZ4" s="14"/>
      <c r="BBA4" s="14"/>
      <c r="BBB4" s="14"/>
      <c r="BBC4" s="14"/>
      <c r="BBD4" s="14"/>
      <c r="BBE4" s="14"/>
      <c r="BBF4" s="14"/>
      <c r="BBG4" s="14"/>
      <c r="BBH4" s="14"/>
      <c r="BBI4" s="14"/>
      <c r="BBJ4" s="14"/>
      <c r="BBK4" s="14"/>
      <c r="BBL4" s="14"/>
      <c r="BBM4" s="14"/>
      <c r="BBN4" s="14"/>
      <c r="BBO4" s="14"/>
      <c r="BBP4" s="14"/>
      <c r="BBQ4" s="14"/>
      <c r="BBR4" s="14"/>
      <c r="BBS4" s="14"/>
      <c r="BBT4" s="14"/>
      <c r="BBU4" s="14"/>
      <c r="BBV4" s="14"/>
      <c r="BBW4" s="14"/>
      <c r="BBX4" s="14"/>
      <c r="BBY4" s="14"/>
      <c r="BBZ4" s="14"/>
      <c r="BCA4" s="14"/>
      <c r="BCB4" s="14"/>
      <c r="BCC4" s="14"/>
      <c r="BCD4" s="14"/>
      <c r="BCE4" s="14"/>
      <c r="BCF4" s="14"/>
      <c r="BCG4" s="14"/>
      <c r="BCH4" s="14"/>
      <c r="BCI4" s="14"/>
      <c r="BCJ4" s="14"/>
      <c r="BCK4" s="14"/>
      <c r="BCL4" s="14"/>
      <c r="BCM4" s="14"/>
      <c r="BCN4" s="14"/>
      <c r="BCO4" s="14"/>
      <c r="BCP4" s="14"/>
      <c r="BCQ4" s="14"/>
      <c r="BCR4" s="14"/>
      <c r="BCS4" s="14"/>
      <c r="BCT4" s="14"/>
      <c r="BCU4" s="14"/>
      <c r="BCV4" s="14"/>
      <c r="BCW4" s="14"/>
      <c r="BCX4" s="14"/>
      <c r="BCY4" s="14"/>
      <c r="BCZ4" s="14"/>
      <c r="BDA4" s="14"/>
      <c r="BDB4" s="14"/>
      <c r="BDC4" s="14"/>
      <c r="BDD4" s="14"/>
      <c r="BDE4" s="14"/>
      <c r="BDF4" s="14"/>
      <c r="BDG4" s="14"/>
      <c r="BDH4" s="14"/>
      <c r="BDI4" s="14"/>
      <c r="BDJ4" s="14"/>
      <c r="BDK4" s="14"/>
      <c r="BDL4" s="14"/>
      <c r="BDM4" s="14"/>
      <c r="BDN4" s="14"/>
      <c r="BDO4" s="14"/>
      <c r="BDP4" s="14"/>
      <c r="BDQ4" s="14"/>
      <c r="BDR4" s="14"/>
      <c r="BDS4" s="14"/>
      <c r="BDT4" s="14"/>
      <c r="BDU4" s="14"/>
      <c r="BDV4" s="14"/>
      <c r="BDW4" s="14"/>
      <c r="BDX4" s="14"/>
      <c r="BDY4" s="14"/>
      <c r="BDZ4" s="14"/>
      <c r="BEA4" s="14"/>
      <c r="BEB4" s="14"/>
      <c r="BEC4" s="14"/>
      <c r="BED4" s="14"/>
      <c r="BEE4" s="14"/>
      <c r="BEF4" s="14"/>
      <c r="BEG4" s="14"/>
      <c r="BEH4" s="14"/>
      <c r="BEI4" s="14"/>
      <c r="BEJ4" s="14"/>
      <c r="BEK4" s="14"/>
      <c r="BEL4" s="14"/>
      <c r="BEM4" s="14"/>
      <c r="BEN4" s="14"/>
      <c r="BEO4" s="14"/>
      <c r="BEP4" s="14"/>
      <c r="BEQ4" s="14"/>
      <c r="BER4" s="14"/>
      <c r="BES4" s="14"/>
      <c r="BET4" s="14"/>
      <c r="BEU4" s="14"/>
      <c r="BEV4" s="14"/>
      <c r="BEW4" s="14"/>
      <c r="BEX4" s="14"/>
      <c r="BEY4" s="14"/>
      <c r="BEZ4" s="14"/>
      <c r="BFA4" s="14"/>
      <c r="BFB4" s="14"/>
      <c r="BFC4" s="14"/>
      <c r="BFD4" s="14"/>
      <c r="BFE4" s="14"/>
      <c r="BFF4" s="14"/>
      <c r="BFG4" s="14"/>
      <c r="BFH4" s="14"/>
      <c r="BFI4" s="14"/>
      <c r="BFJ4" s="14"/>
      <c r="BFK4" s="14"/>
      <c r="BFL4" s="14"/>
      <c r="BFM4" s="14"/>
      <c r="BFN4" s="14"/>
      <c r="BFO4" s="14"/>
      <c r="BFP4" s="14"/>
      <c r="BFQ4" s="14"/>
      <c r="BFR4" s="14"/>
      <c r="BFS4" s="14"/>
      <c r="BFT4" s="14"/>
      <c r="BFU4" s="14"/>
      <c r="BFV4" s="14"/>
      <c r="BFW4" s="14"/>
      <c r="BFX4" s="14"/>
      <c r="BFY4" s="14"/>
      <c r="BFZ4" s="14"/>
      <c r="BGA4" s="14"/>
      <c r="BGB4" s="14"/>
      <c r="BGC4" s="14"/>
      <c r="BGD4" s="14"/>
      <c r="BGE4" s="14"/>
      <c r="BGF4" s="14"/>
      <c r="BGG4" s="14"/>
      <c r="BGH4" s="14"/>
      <c r="BGI4" s="14"/>
      <c r="BGJ4" s="14"/>
      <c r="BGK4" s="14"/>
      <c r="BGL4" s="14"/>
      <c r="BGM4" s="14"/>
      <c r="BGN4" s="14"/>
      <c r="BGO4" s="14"/>
      <c r="BGP4" s="14"/>
      <c r="BGQ4" s="14"/>
      <c r="BGR4" s="14"/>
      <c r="BGS4" s="14"/>
      <c r="BGT4" s="14"/>
      <c r="BGU4" s="14"/>
      <c r="BGV4" s="14"/>
      <c r="BGW4" s="14"/>
      <c r="BGX4" s="14"/>
      <c r="BGY4" s="14"/>
      <c r="BGZ4" s="14"/>
      <c r="BHA4" s="14"/>
      <c r="BHB4" s="14"/>
      <c r="BHC4" s="14"/>
      <c r="BHD4" s="14"/>
      <c r="BHE4" s="14"/>
      <c r="BHF4" s="14"/>
      <c r="BHG4" s="14"/>
      <c r="BHH4" s="14"/>
      <c r="BHI4" s="14"/>
      <c r="BHJ4" s="14"/>
      <c r="BHK4" s="14"/>
      <c r="BHL4" s="14"/>
      <c r="BHM4" s="14"/>
      <c r="BHN4" s="14"/>
      <c r="BHO4" s="14"/>
      <c r="BHP4" s="14"/>
      <c r="BHQ4" s="14"/>
      <c r="BHR4" s="14"/>
      <c r="BHS4" s="14"/>
      <c r="BHT4" s="14"/>
      <c r="BHU4" s="14"/>
      <c r="BHV4" s="14"/>
      <c r="BHW4" s="14"/>
      <c r="BHX4" s="14"/>
      <c r="BHY4" s="14"/>
      <c r="BHZ4" s="14"/>
      <c r="BIA4" s="14"/>
      <c r="BIB4" s="14"/>
      <c r="BIC4" s="14"/>
      <c r="BID4" s="14"/>
      <c r="BIE4" s="14"/>
      <c r="BIF4" s="14"/>
      <c r="BIG4" s="14"/>
      <c r="BIH4" s="14"/>
      <c r="BII4" s="14"/>
      <c r="BIJ4" s="14"/>
      <c r="BIK4" s="14"/>
      <c r="BIL4" s="14"/>
      <c r="BIM4" s="14"/>
      <c r="BIN4" s="14"/>
      <c r="BIO4" s="14"/>
      <c r="BIP4" s="14"/>
      <c r="BIQ4" s="14"/>
      <c r="BIR4" s="14"/>
      <c r="BIS4" s="14"/>
      <c r="BIT4" s="14"/>
      <c r="BIU4" s="14"/>
      <c r="BIV4" s="14"/>
      <c r="BIW4" s="14"/>
      <c r="BIX4" s="14"/>
      <c r="BIY4" s="14"/>
      <c r="BIZ4" s="14"/>
      <c r="BJA4" s="14"/>
      <c r="BJB4" s="14"/>
      <c r="BJC4" s="14"/>
      <c r="BJD4" s="14"/>
      <c r="BJE4" s="14"/>
      <c r="BJF4" s="14"/>
      <c r="BJG4" s="14"/>
      <c r="BJH4" s="14"/>
      <c r="BJI4" s="14"/>
      <c r="BJJ4" s="14"/>
      <c r="BJK4" s="14"/>
      <c r="BJL4" s="14"/>
      <c r="BJM4" s="14"/>
      <c r="BJN4" s="14"/>
      <c r="BJO4" s="14"/>
      <c r="BJP4" s="14"/>
      <c r="BJQ4" s="14"/>
      <c r="BJR4" s="14"/>
      <c r="BJS4" s="14"/>
      <c r="BJT4" s="14"/>
      <c r="BJU4" s="14"/>
      <c r="BJV4" s="14"/>
      <c r="BJW4" s="14"/>
      <c r="BJX4" s="14"/>
      <c r="BJY4" s="14"/>
      <c r="BJZ4" s="14"/>
      <c r="BKA4" s="14"/>
      <c r="BKB4" s="14"/>
      <c r="BKC4" s="14"/>
      <c r="BKD4" s="14"/>
      <c r="BKE4" s="14"/>
      <c r="BKF4" s="14"/>
      <c r="BKG4" s="14"/>
      <c r="BKH4" s="14"/>
      <c r="BKI4" s="14"/>
      <c r="BKJ4" s="14"/>
      <c r="BKK4" s="14"/>
      <c r="BKL4" s="14"/>
      <c r="BKM4" s="14"/>
      <c r="BKN4" s="14"/>
      <c r="BKO4" s="14"/>
      <c r="BKP4" s="14"/>
      <c r="BKQ4" s="14"/>
      <c r="BKR4" s="14"/>
      <c r="BKS4" s="14"/>
      <c r="BKT4" s="14"/>
      <c r="BKU4" s="14"/>
      <c r="BKV4" s="14"/>
      <c r="BKW4" s="14"/>
      <c r="BKX4" s="14"/>
      <c r="BKY4" s="14"/>
      <c r="BKZ4" s="14"/>
      <c r="BLA4" s="14"/>
      <c r="BLB4" s="14"/>
      <c r="BLC4" s="14"/>
      <c r="BLD4" s="14"/>
      <c r="BLE4" s="14"/>
      <c r="BLF4" s="14"/>
      <c r="BLG4" s="14"/>
      <c r="BLH4" s="14"/>
      <c r="BLI4" s="14"/>
      <c r="BLJ4" s="14"/>
      <c r="BLK4" s="14"/>
      <c r="BLL4" s="14"/>
      <c r="BLM4" s="14"/>
      <c r="BLN4" s="14"/>
      <c r="BLO4" s="14"/>
      <c r="BLP4" s="14"/>
      <c r="BLQ4" s="14"/>
      <c r="BLR4" s="14"/>
      <c r="BLS4" s="14"/>
      <c r="BLT4" s="14"/>
      <c r="BLU4" s="14"/>
      <c r="BLV4" s="14"/>
      <c r="BLW4" s="14"/>
      <c r="BLX4" s="14"/>
      <c r="BLY4" s="14"/>
      <c r="BLZ4" s="14"/>
      <c r="BMA4" s="14"/>
      <c r="BMB4" s="14"/>
      <c r="BMC4" s="14"/>
      <c r="BMD4" s="14"/>
      <c r="BME4" s="14"/>
      <c r="BMF4" s="14"/>
      <c r="BMG4" s="14"/>
      <c r="BMH4" s="14"/>
      <c r="BMI4" s="14"/>
      <c r="BMJ4" s="14"/>
      <c r="BMK4" s="14"/>
      <c r="BML4" s="14"/>
      <c r="BMM4" s="14"/>
      <c r="BMN4" s="14"/>
      <c r="BMO4" s="14"/>
      <c r="BMP4" s="14"/>
      <c r="BMQ4" s="14"/>
      <c r="BMR4" s="14"/>
      <c r="BMS4" s="14"/>
      <c r="BMT4" s="14"/>
      <c r="BMU4" s="14"/>
      <c r="BMV4" s="14"/>
      <c r="BMW4" s="14"/>
      <c r="BMX4" s="14"/>
      <c r="BMY4" s="14"/>
      <c r="BMZ4" s="14"/>
      <c r="BNA4" s="14"/>
      <c r="BNB4" s="14"/>
      <c r="BNC4" s="14"/>
      <c r="BND4" s="14"/>
      <c r="BNE4" s="14"/>
      <c r="BNF4" s="14"/>
      <c r="BNG4" s="14"/>
      <c r="BNH4" s="14"/>
      <c r="BNI4" s="14"/>
      <c r="BNJ4" s="14"/>
      <c r="BNK4" s="14"/>
      <c r="BNL4" s="14"/>
      <c r="BNM4" s="14"/>
      <c r="BNN4" s="14"/>
      <c r="BNO4" s="14"/>
      <c r="BNP4" s="14"/>
      <c r="BNQ4" s="14"/>
      <c r="BNR4" s="14"/>
      <c r="BNS4" s="14"/>
      <c r="BNT4" s="14"/>
      <c r="BNU4" s="14"/>
      <c r="BNV4" s="14"/>
      <c r="BNW4" s="14"/>
      <c r="BNX4" s="14"/>
      <c r="BNY4" s="14"/>
      <c r="BNZ4" s="14"/>
      <c r="BOA4" s="14"/>
      <c r="BOB4" s="14"/>
      <c r="BOC4" s="14"/>
      <c r="BOD4" s="14"/>
      <c r="BOE4" s="14"/>
      <c r="BOF4" s="14"/>
      <c r="BOG4" s="14"/>
      <c r="BOH4" s="14"/>
      <c r="BOI4" s="14"/>
      <c r="BOJ4" s="14"/>
      <c r="BOK4" s="14"/>
      <c r="BOL4" s="14"/>
      <c r="BOM4" s="14"/>
      <c r="BON4" s="14"/>
      <c r="BOO4" s="14"/>
      <c r="BOP4" s="14"/>
      <c r="BOQ4" s="14"/>
      <c r="BOR4" s="14"/>
      <c r="BOS4" s="14"/>
      <c r="BOT4" s="14"/>
      <c r="BOU4" s="14"/>
      <c r="BOV4" s="14"/>
      <c r="BOW4" s="14"/>
      <c r="BOX4" s="14"/>
      <c r="BOY4" s="14"/>
      <c r="BOZ4" s="14"/>
      <c r="BPA4" s="14"/>
      <c r="BPB4" s="14"/>
      <c r="BPC4" s="14"/>
      <c r="BPD4" s="14"/>
      <c r="BPE4" s="14"/>
      <c r="BPF4" s="14"/>
      <c r="BPG4" s="14"/>
      <c r="BPH4" s="14"/>
      <c r="BPI4" s="14"/>
      <c r="BPJ4" s="14"/>
      <c r="BPK4" s="14"/>
      <c r="BPL4" s="14"/>
      <c r="BPM4" s="14"/>
      <c r="BPN4" s="14"/>
      <c r="BPO4" s="14"/>
      <c r="BPP4" s="14"/>
      <c r="BPQ4" s="14"/>
      <c r="BPR4" s="14"/>
      <c r="BPS4" s="14"/>
      <c r="BPT4" s="14"/>
      <c r="BPU4" s="14"/>
      <c r="BPV4" s="14"/>
      <c r="BPW4" s="14"/>
      <c r="BPX4" s="14"/>
      <c r="BPY4" s="14"/>
      <c r="BPZ4" s="14"/>
      <c r="BQA4" s="14"/>
      <c r="BQB4" s="14"/>
      <c r="BQC4" s="14"/>
      <c r="BQD4" s="14"/>
      <c r="BQE4" s="14"/>
      <c r="BQF4" s="14"/>
      <c r="BQG4" s="14"/>
      <c r="BQH4" s="14"/>
      <c r="BQI4" s="14"/>
      <c r="BQJ4" s="14"/>
      <c r="BQK4" s="14"/>
      <c r="BQL4" s="14"/>
      <c r="BQM4" s="14"/>
      <c r="BQN4" s="14"/>
      <c r="BQO4" s="14"/>
      <c r="BQP4" s="14"/>
      <c r="BQQ4" s="14"/>
      <c r="BQR4" s="14"/>
      <c r="BQS4" s="14"/>
      <c r="BQT4" s="14"/>
      <c r="BQU4" s="14"/>
      <c r="BQV4" s="14"/>
      <c r="BQW4" s="14"/>
      <c r="BQX4" s="14"/>
      <c r="BQY4" s="14"/>
      <c r="BQZ4" s="14"/>
      <c r="BRA4" s="14"/>
      <c r="BRB4" s="14"/>
      <c r="BRC4" s="14"/>
      <c r="BRD4" s="14"/>
      <c r="BRE4" s="14"/>
      <c r="BRF4" s="14"/>
      <c r="BRG4" s="14"/>
      <c r="BRH4" s="14"/>
      <c r="BRI4" s="14"/>
      <c r="BRJ4" s="14"/>
      <c r="BRK4" s="14"/>
      <c r="BRL4" s="14"/>
      <c r="BRM4" s="14"/>
      <c r="BRN4" s="14"/>
      <c r="BRO4" s="14"/>
      <c r="BRP4" s="14"/>
      <c r="BRQ4" s="14"/>
      <c r="BRR4" s="14"/>
      <c r="BRS4" s="14"/>
      <c r="BRT4" s="14"/>
      <c r="BRU4" s="14"/>
      <c r="BRV4" s="14"/>
      <c r="BRW4" s="14"/>
      <c r="BRX4" s="14"/>
      <c r="BRY4" s="14"/>
      <c r="BRZ4" s="14"/>
      <c r="BSA4" s="14"/>
      <c r="BSB4" s="14"/>
      <c r="BSC4" s="14"/>
      <c r="BSD4" s="14"/>
      <c r="BSE4" s="14"/>
      <c r="BSF4" s="14"/>
      <c r="BSG4" s="14"/>
      <c r="BSH4" s="14"/>
      <c r="BSI4" s="14"/>
      <c r="BSJ4" s="14"/>
      <c r="BSK4" s="14"/>
      <c r="BSL4" s="14"/>
      <c r="BSM4" s="14"/>
      <c r="BSN4" s="14"/>
      <c r="BSO4" s="14"/>
      <c r="BSP4" s="14"/>
      <c r="BSQ4" s="14"/>
      <c r="BSR4" s="14"/>
      <c r="BSS4" s="14"/>
      <c r="BST4" s="14"/>
      <c r="BSU4" s="14"/>
      <c r="BSV4" s="14"/>
      <c r="BSW4" s="14"/>
      <c r="BSX4" s="14"/>
      <c r="BSY4" s="14"/>
      <c r="BSZ4" s="14"/>
      <c r="BTA4" s="14"/>
      <c r="BTB4" s="14"/>
      <c r="BTC4" s="14"/>
      <c r="BTD4" s="14"/>
      <c r="BTE4" s="14"/>
      <c r="BTF4" s="14"/>
      <c r="BTG4" s="14"/>
      <c r="BTH4" s="14"/>
      <c r="BTI4" s="14"/>
      <c r="BTJ4" s="14"/>
      <c r="BTK4" s="14"/>
      <c r="BTL4" s="14"/>
      <c r="BTM4" s="14"/>
      <c r="BTN4" s="14"/>
      <c r="BTO4" s="14"/>
      <c r="BTP4" s="14"/>
      <c r="BTQ4" s="14"/>
      <c r="BTR4" s="14"/>
      <c r="BTS4" s="14"/>
      <c r="BTT4" s="14"/>
      <c r="BTU4" s="14"/>
      <c r="BTV4" s="14"/>
      <c r="BTW4" s="14"/>
      <c r="BTX4" s="14"/>
      <c r="BTY4" s="14"/>
      <c r="BTZ4" s="14"/>
      <c r="BUA4" s="14"/>
      <c r="BUB4" s="14"/>
      <c r="BUC4" s="14"/>
      <c r="BUD4" s="14"/>
      <c r="BUE4" s="14"/>
      <c r="BUF4" s="14"/>
      <c r="BUG4" s="14"/>
      <c r="BUH4" s="14"/>
      <c r="BUI4" s="14"/>
      <c r="BUJ4" s="14"/>
      <c r="BUK4" s="14"/>
      <c r="BUL4" s="14"/>
      <c r="BUM4" s="14"/>
      <c r="BUN4" s="14"/>
      <c r="BUO4" s="14"/>
      <c r="BUP4" s="14"/>
      <c r="BUQ4" s="14"/>
      <c r="BUR4" s="14"/>
      <c r="BUS4" s="14"/>
      <c r="BUT4" s="14"/>
      <c r="BUU4" s="14"/>
      <c r="BUV4" s="14"/>
      <c r="BUW4" s="14"/>
      <c r="BUX4" s="14"/>
      <c r="BUY4" s="14"/>
      <c r="BUZ4" s="14"/>
      <c r="BVA4" s="14"/>
      <c r="BVB4" s="14"/>
      <c r="BVC4" s="14"/>
      <c r="BVD4" s="14"/>
      <c r="BVE4" s="14"/>
      <c r="BVF4" s="14"/>
      <c r="BVG4" s="14"/>
      <c r="BVH4" s="14"/>
      <c r="BVI4" s="14"/>
      <c r="BVJ4" s="14"/>
      <c r="BVK4" s="14"/>
      <c r="BVL4" s="14"/>
      <c r="BVM4" s="14"/>
      <c r="BVN4" s="14"/>
      <c r="BVO4" s="14"/>
      <c r="BVP4" s="14"/>
      <c r="BVQ4" s="14"/>
      <c r="BVR4" s="14"/>
      <c r="BVS4" s="14"/>
      <c r="BVT4" s="14"/>
      <c r="BVU4" s="14"/>
      <c r="BVV4" s="14"/>
      <c r="BVW4" s="14"/>
      <c r="BVX4" s="14"/>
      <c r="BVY4" s="14"/>
      <c r="BVZ4" s="14"/>
      <c r="BWA4" s="14"/>
      <c r="BWB4" s="14"/>
      <c r="BWC4" s="14"/>
      <c r="BWD4" s="14"/>
      <c r="BWE4" s="14"/>
      <c r="BWF4" s="14"/>
      <c r="BWG4" s="14"/>
      <c r="BWH4" s="14"/>
      <c r="BWI4" s="14"/>
      <c r="BWJ4" s="14"/>
      <c r="BWK4" s="14"/>
      <c r="BWL4" s="14"/>
      <c r="BWM4" s="14"/>
      <c r="BWN4" s="14"/>
      <c r="BWO4" s="14"/>
      <c r="BWP4" s="14"/>
      <c r="BWQ4" s="14"/>
      <c r="BWR4" s="14"/>
      <c r="BWS4" s="14"/>
      <c r="BWT4" s="14"/>
      <c r="BWU4" s="14"/>
      <c r="BWV4" s="14"/>
      <c r="BWW4" s="14"/>
      <c r="BWX4" s="14"/>
      <c r="BWY4" s="14"/>
      <c r="BWZ4" s="14"/>
      <c r="BXA4" s="14"/>
      <c r="BXB4" s="14"/>
      <c r="BXC4" s="14"/>
      <c r="BXD4" s="14"/>
      <c r="BXE4" s="14"/>
      <c r="BXF4" s="14"/>
      <c r="BXG4" s="14"/>
      <c r="BXH4" s="14"/>
      <c r="BXI4" s="14"/>
      <c r="BXJ4" s="14"/>
      <c r="BXK4" s="14"/>
      <c r="BXL4" s="14"/>
      <c r="BXM4" s="14"/>
      <c r="BXN4" s="14"/>
      <c r="BXO4" s="14"/>
      <c r="BXP4" s="14"/>
      <c r="BXQ4" s="14"/>
      <c r="BXR4" s="14"/>
      <c r="BXS4" s="14"/>
      <c r="BXT4" s="14"/>
      <c r="BXU4" s="14"/>
      <c r="BXV4" s="14"/>
      <c r="BXW4" s="14"/>
      <c r="BXX4" s="14"/>
      <c r="BXY4" s="14"/>
      <c r="BXZ4" s="14"/>
      <c r="BYA4" s="14"/>
      <c r="BYB4" s="14"/>
      <c r="BYC4" s="14"/>
      <c r="BYD4" s="14"/>
      <c r="BYE4" s="14"/>
      <c r="BYF4" s="14"/>
      <c r="BYG4" s="14"/>
      <c r="BYH4" s="14"/>
      <c r="BYI4" s="14"/>
      <c r="BYJ4" s="14"/>
      <c r="BYK4" s="14"/>
      <c r="BYL4" s="14"/>
      <c r="BYM4" s="14"/>
      <c r="BYN4" s="14"/>
      <c r="BYO4" s="14"/>
      <c r="BYP4" s="14"/>
      <c r="BYQ4" s="14"/>
      <c r="BYR4" s="14"/>
      <c r="BYS4" s="14"/>
      <c r="BYT4" s="14"/>
      <c r="BYU4" s="14"/>
      <c r="BYV4" s="14"/>
      <c r="BYW4" s="14"/>
      <c r="BYX4" s="14"/>
      <c r="BYY4" s="14"/>
      <c r="BYZ4" s="14"/>
      <c r="BZA4" s="14"/>
      <c r="BZB4" s="14"/>
      <c r="BZC4" s="14"/>
      <c r="BZD4" s="14"/>
      <c r="BZE4" s="14"/>
      <c r="BZF4" s="14"/>
      <c r="BZG4" s="14"/>
      <c r="BZH4" s="14"/>
      <c r="BZI4" s="14"/>
      <c r="BZJ4" s="14"/>
      <c r="BZK4" s="14"/>
      <c r="BZL4" s="14"/>
      <c r="BZM4" s="14"/>
      <c r="BZN4" s="14"/>
      <c r="BZO4" s="14"/>
      <c r="BZP4" s="14"/>
      <c r="BZQ4" s="14"/>
      <c r="BZR4" s="14"/>
      <c r="BZS4" s="14"/>
      <c r="BZT4" s="14"/>
      <c r="BZU4" s="14"/>
      <c r="BZV4" s="14"/>
      <c r="BZW4" s="14"/>
      <c r="BZX4" s="14"/>
      <c r="BZY4" s="14"/>
      <c r="BZZ4" s="14"/>
      <c r="CAA4" s="14"/>
      <c r="CAB4" s="14"/>
      <c r="CAC4" s="14"/>
      <c r="CAD4" s="14"/>
      <c r="CAE4" s="14"/>
      <c r="CAF4" s="14"/>
      <c r="CAG4" s="14"/>
      <c r="CAH4" s="14"/>
      <c r="CAI4" s="14"/>
      <c r="CAJ4" s="14"/>
      <c r="CAK4" s="14"/>
      <c r="CAL4" s="14"/>
      <c r="CAM4" s="14"/>
      <c r="CAN4" s="14"/>
      <c r="CAO4" s="14"/>
      <c r="CAP4" s="14"/>
      <c r="CAQ4" s="14"/>
      <c r="CAR4" s="14"/>
      <c r="CAS4" s="14"/>
      <c r="CAT4" s="14"/>
      <c r="CAU4" s="14"/>
      <c r="CAV4" s="14"/>
      <c r="CAW4" s="14"/>
      <c r="CAX4" s="14"/>
      <c r="CAY4" s="14"/>
      <c r="CAZ4" s="14"/>
      <c r="CBA4" s="14"/>
      <c r="CBB4" s="14"/>
      <c r="CBC4" s="14"/>
      <c r="CBD4" s="14"/>
      <c r="CBE4" s="14"/>
      <c r="CBF4" s="14"/>
      <c r="CBG4" s="14"/>
      <c r="CBH4" s="14"/>
      <c r="CBI4" s="14"/>
      <c r="CBJ4" s="14"/>
      <c r="CBK4" s="14"/>
      <c r="CBL4" s="14"/>
      <c r="CBM4" s="14"/>
      <c r="CBN4" s="14"/>
      <c r="CBO4" s="14"/>
      <c r="CBP4" s="14"/>
      <c r="CBQ4" s="14"/>
      <c r="CBR4" s="14"/>
      <c r="CBS4" s="14"/>
      <c r="CBT4" s="14"/>
      <c r="CBU4" s="14"/>
      <c r="CBV4" s="14"/>
      <c r="CBW4" s="14"/>
      <c r="CBX4" s="14"/>
      <c r="CBY4" s="14"/>
      <c r="CBZ4" s="14"/>
      <c r="CCA4" s="14"/>
      <c r="CCB4" s="14"/>
      <c r="CCC4" s="14"/>
      <c r="CCD4" s="14"/>
      <c r="CCE4" s="14"/>
      <c r="CCF4" s="14"/>
      <c r="CCG4" s="14"/>
      <c r="CCH4" s="14"/>
      <c r="CCI4" s="14"/>
      <c r="CCJ4" s="14"/>
      <c r="CCK4" s="14"/>
      <c r="CCL4" s="14"/>
      <c r="CCM4" s="14"/>
      <c r="CCN4" s="14"/>
      <c r="CCO4" s="14"/>
      <c r="CCP4" s="14"/>
      <c r="CCQ4" s="14"/>
      <c r="CCR4" s="14"/>
      <c r="CCS4" s="14"/>
      <c r="CCT4" s="14"/>
      <c r="CCU4" s="14"/>
      <c r="CCV4" s="14"/>
      <c r="CCW4" s="14"/>
      <c r="CCX4" s="14"/>
      <c r="CCY4" s="14"/>
      <c r="CCZ4" s="14"/>
      <c r="CDA4" s="14"/>
      <c r="CDB4" s="14"/>
      <c r="CDC4" s="14"/>
      <c r="CDD4" s="14"/>
      <c r="CDE4" s="14"/>
      <c r="CDF4" s="14"/>
      <c r="CDG4" s="14"/>
      <c r="CDH4" s="14"/>
      <c r="CDI4" s="14"/>
      <c r="CDJ4" s="14"/>
      <c r="CDK4" s="14"/>
      <c r="CDL4" s="14"/>
      <c r="CDM4" s="14"/>
      <c r="CDN4" s="14"/>
      <c r="CDO4" s="14"/>
      <c r="CDP4" s="14"/>
      <c r="CDQ4" s="14"/>
      <c r="CDR4" s="14"/>
      <c r="CDS4" s="14"/>
      <c r="CDT4" s="14"/>
      <c r="CDU4" s="14"/>
      <c r="CDV4" s="14"/>
      <c r="CDW4" s="14"/>
      <c r="CDX4" s="14"/>
      <c r="CDY4" s="14"/>
      <c r="CDZ4" s="14"/>
      <c r="CEA4" s="14"/>
      <c r="CEB4" s="14"/>
      <c r="CEC4" s="14"/>
      <c r="CED4" s="14"/>
      <c r="CEE4" s="14"/>
      <c r="CEF4" s="14"/>
      <c r="CEG4" s="14"/>
      <c r="CEH4" s="14"/>
      <c r="CEI4" s="14"/>
      <c r="CEJ4" s="14"/>
      <c r="CEK4" s="14"/>
      <c r="CEL4" s="14"/>
      <c r="CEM4" s="14"/>
      <c r="CEN4" s="14"/>
      <c r="CEO4" s="14"/>
      <c r="CEP4" s="14"/>
      <c r="CEQ4" s="14"/>
      <c r="CER4" s="14"/>
      <c r="CES4" s="14"/>
      <c r="CET4" s="14"/>
      <c r="CEU4" s="14"/>
      <c r="CEV4" s="14"/>
      <c r="CEW4" s="14"/>
      <c r="CEX4" s="14"/>
      <c r="CEY4" s="14"/>
      <c r="CEZ4" s="14"/>
      <c r="CFA4" s="14"/>
      <c r="CFB4" s="14"/>
      <c r="CFC4" s="14"/>
      <c r="CFD4" s="14"/>
      <c r="CFE4" s="14"/>
      <c r="CFF4" s="14"/>
      <c r="CFG4" s="14"/>
      <c r="CFH4" s="14"/>
      <c r="CFI4" s="14"/>
      <c r="CFJ4" s="14"/>
      <c r="CFK4" s="14"/>
      <c r="CFL4" s="14"/>
      <c r="CFM4" s="14"/>
      <c r="CFN4" s="14"/>
      <c r="CFO4" s="14"/>
      <c r="CFP4" s="14"/>
      <c r="CFQ4" s="14"/>
      <c r="CFR4" s="14"/>
      <c r="CFS4" s="14"/>
      <c r="CFT4" s="14"/>
      <c r="CFU4" s="14"/>
      <c r="CFV4" s="14"/>
      <c r="CFW4" s="14"/>
      <c r="CFX4" s="14"/>
      <c r="CFY4" s="14"/>
      <c r="CFZ4" s="14"/>
      <c r="CGA4" s="14"/>
      <c r="CGB4" s="14"/>
      <c r="CGC4" s="14"/>
      <c r="CGD4" s="14"/>
      <c r="CGE4" s="14"/>
      <c r="CGF4" s="14"/>
      <c r="CGG4" s="14"/>
      <c r="CGH4" s="14"/>
      <c r="CGI4" s="14"/>
      <c r="CGJ4" s="14"/>
      <c r="CGK4" s="14"/>
      <c r="CGL4" s="14"/>
      <c r="CGM4" s="14"/>
      <c r="CGN4" s="14"/>
      <c r="CGO4" s="14"/>
      <c r="CGP4" s="14"/>
      <c r="CGQ4" s="14"/>
      <c r="CGR4" s="14"/>
      <c r="CGS4" s="14"/>
      <c r="CGT4" s="14"/>
      <c r="CGU4" s="14"/>
      <c r="CGV4" s="14"/>
      <c r="CGW4" s="14"/>
      <c r="CGX4" s="14"/>
      <c r="CGY4" s="14"/>
      <c r="CGZ4" s="14"/>
      <c r="CHA4" s="14"/>
      <c r="CHB4" s="14"/>
      <c r="CHC4" s="14"/>
      <c r="CHD4" s="14"/>
      <c r="CHE4" s="14"/>
      <c r="CHF4" s="14"/>
      <c r="CHG4" s="14"/>
      <c r="CHH4" s="14"/>
      <c r="CHI4" s="14"/>
      <c r="CHJ4" s="14"/>
      <c r="CHK4" s="14"/>
      <c r="CHL4" s="14"/>
      <c r="CHM4" s="14"/>
      <c r="CHN4" s="14"/>
      <c r="CHO4" s="14"/>
      <c r="CHP4" s="14"/>
      <c r="CHQ4" s="14"/>
      <c r="CHR4" s="14"/>
      <c r="CHS4" s="14"/>
      <c r="CHT4" s="14"/>
      <c r="CHU4" s="14"/>
      <c r="CHV4" s="14"/>
      <c r="CHW4" s="14"/>
      <c r="CHX4" s="14"/>
      <c r="CHY4" s="14"/>
      <c r="CHZ4" s="14"/>
      <c r="CIA4" s="14"/>
      <c r="CIB4" s="14"/>
      <c r="CIC4" s="14"/>
      <c r="CID4" s="14"/>
      <c r="CIE4" s="14"/>
      <c r="CIF4" s="14"/>
      <c r="CIG4" s="14"/>
      <c r="CIH4" s="14"/>
      <c r="CII4" s="14"/>
      <c r="CIJ4" s="14"/>
      <c r="CIK4" s="14"/>
      <c r="CIL4" s="14"/>
      <c r="CIM4" s="14"/>
      <c r="CIN4" s="14"/>
      <c r="CIO4" s="14"/>
      <c r="CIP4" s="14"/>
      <c r="CIQ4" s="14"/>
      <c r="CIR4" s="14"/>
      <c r="CIS4" s="14"/>
      <c r="CIT4" s="14"/>
      <c r="CIU4" s="14"/>
      <c r="CIV4" s="14"/>
      <c r="CIW4" s="14"/>
      <c r="CIX4" s="14"/>
      <c r="CIY4" s="14"/>
      <c r="CIZ4" s="14"/>
      <c r="CJA4" s="14"/>
      <c r="CJB4" s="14"/>
      <c r="CJC4" s="14"/>
      <c r="CJD4" s="14"/>
      <c r="CJE4" s="14"/>
      <c r="CJF4" s="14"/>
      <c r="CJG4" s="14"/>
      <c r="CJH4" s="14"/>
      <c r="CJI4" s="14"/>
      <c r="CJJ4" s="14"/>
      <c r="CJK4" s="14"/>
      <c r="CJL4" s="14"/>
      <c r="CJM4" s="14"/>
      <c r="CJN4" s="14"/>
      <c r="CJO4" s="14"/>
      <c r="CJP4" s="14"/>
      <c r="CJQ4" s="14"/>
      <c r="CJR4" s="14"/>
      <c r="CJS4" s="14"/>
      <c r="CJT4" s="14"/>
      <c r="CJU4" s="14"/>
      <c r="CJV4" s="14"/>
      <c r="CJW4" s="14"/>
      <c r="CJX4" s="14"/>
      <c r="CJY4" s="14"/>
      <c r="CJZ4" s="14"/>
      <c r="CKA4" s="14"/>
      <c r="CKB4" s="14"/>
      <c r="CKC4" s="14"/>
      <c r="CKD4" s="14"/>
      <c r="CKE4" s="14"/>
      <c r="CKF4" s="14"/>
      <c r="CKG4" s="14"/>
      <c r="CKH4" s="14"/>
      <c r="CKI4" s="14"/>
      <c r="CKJ4" s="14"/>
      <c r="CKK4" s="14"/>
      <c r="CKL4" s="14"/>
      <c r="CKM4" s="14"/>
      <c r="CKN4" s="14"/>
      <c r="CKO4" s="14"/>
      <c r="CKP4" s="14"/>
      <c r="CKQ4" s="14"/>
      <c r="CKR4" s="14"/>
      <c r="CKS4" s="14"/>
      <c r="CKT4" s="14"/>
      <c r="CKU4" s="14"/>
      <c r="CKV4" s="14"/>
      <c r="CKW4" s="14"/>
      <c r="CKX4" s="14"/>
      <c r="CKY4" s="14"/>
      <c r="CKZ4" s="14"/>
      <c r="CLA4" s="14"/>
      <c r="CLB4" s="14"/>
      <c r="CLC4" s="14"/>
      <c r="CLD4" s="14"/>
      <c r="CLE4" s="14"/>
      <c r="CLF4" s="14"/>
      <c r="CLG4" s="14"/>
      <c r="CLH4" s="14"/>
      <c r="CLI4" s="14"/>
      <c r="CLJ4" s="14"/>
      <c r="CLK4" s="14"/>
      <c r="CLL4" s="14"/>
      <c r="CLM4" s="14"/>
      <c r="CLN4" s="14"/>
      <c r="CLO4" s="14"/>
      <c r="CLP4" s="14"/>
      <c r="CLQ4" s="14"/>
      <c r="CLR4" s="14"/>
      <c r="CLS4" s="14"/>
      <c r="CLT4" s="14"/>
      <c r="CLU4" s="14"/>
      <c r="CLV4" s="14"/>
      <c r="CLW4" s="14"/>
      <c r="CLX4" s="14"/>
      <c r="CLY4" s="14"/>
      <c r="CLZ4" s="14"/>
      <c r="CMA4" s="14"/>
      <c r="CMB4" s="14"/>
      <c r="CMC4" s="14"/>
      <c r="CMD4" s="14"/>
      <c r="CME4" s="14"/>
      <c r="CMF4" s="14"/>
      <c r="CMG4" s="14"/>
      <c r="CMH4" s="14"/>
      <c r="CMI4" s="14"/>
      <c r="CMJ4" s="14"/>
      <c r="CMK4" s="14"/>
      <c r="CML4" s="14"/>
      <c r="CMM4" s="14"/>
      <c r="CMN4" s="14"/>
      <c r="CMO4" s="14"/>
      <c r="CMP4" s="14"/>
      <c r="CMQ4" s="14"/>
      <c r="CMR4" s="14"/>
      <c r="CMS4" s="14"/>
      <c r="CMT4" s="14"/>
      <c r="CMU4" s="14"/>
      <c r="CMV4" s="14"/>
      <c r="CMW4" s="14"/>
      <c r="CMX4" s="14"/>
      <c r="CMY4" s="14"/>
      <c r="CMZ4" s="14"/>
      <c r="CNA4" s="14"/>
      <c r="CNB4" s="14"/>
      <c r="CNC4" s="14"/>
      <c r="CND4" s="14"/>
      <c r="CNE4" s="14"/>
      <c r="CNF4" s="14"/>
      <c r="CNG4" s="14"/>
      <c r="CNH4" s="14"/>
      <c r="CNI4" s="14"/>
      <c r="CNJ4" s="14"/>
      <c r="CNK4" s="14"/>
      <c r="CNL4" s="14"/>
      <c r="CNM4" s="14"/>
      <c r="CNN4" s="14"/>
      <c r="CNO4" s="14"/>
      <c r="CNP4" s="14"/>
      <c r="CNQ4" s="14"/>
      <c r="CNR4" s="14"/>
      <c r="CNS4" s="14"/>
      <c r="CNT4" s="14"/>
      <c r="CNU4" s="14"/>
      <c r="CNV4" s="14"/>
      <c r="CNW4" s="14"/>
      <c r="CNX4" s="14"/>
      <c r="CNY4" s="14"/>
      <c r="CNZ4" s="14"/>
      <c r="COA4" s="14"/>
      <c r="COB4" s="14"/>
      <c r="COC4" s="14"/>
      <c r="COD4" s="14"/>
      <c r="COE4" s="14"/>
      <c r="COF4" s="14"/>
      <c r="COG4" s="14"/>
      <c r="COH4" s="14"/>
      <c r="COI4" s="14"/>
      <c r="COJ4" s="14"/>
      <c r="COK4" s="14"/>
      <c r="COL4" s="14"/>
      <c r="COM4" s="14"/>
      <c r="CON4" s="14"/>
      <c r="COO4" s="14"/>
      <c r="COP4" s="14"/>
      <c r="COQ4" s="14"/>
      <c r="COR4" s="14"/>
      <c r="COS4" s="14"/>
      <c r="COT4" s="14"/>
      <c r="COU4" s="14"/>
      <c r="COV4" s="14"/>
      <c r="COW4" s="14"/>
      <c r="COX4" s="14"/>
      <c r="COY4" s="14"/>
      <c r="COZ4" s="14"/>
      <c r="CPA4" s="14"/>
      <c r="CPB4" s="14"/>
      <c r="CPC4" s="14"/>
      <c r="CPD4" s="14"/>
      <c r="CPE4" s="14"/>
      <c r="CPF4" s="14"/>
      <c r="CPG4" s="14"/>
      <c r="CPH4" s="14"/>
      <c r="CPI4" s="14"/>
      <c r="CPJ4" s="14"/>
      <c r="CPK4" s="14"/>
      <c r="CPL4" s="14"/>
      <c r="CPM4" s="14"/>
      <c r="CPN4" s="14"/>
      <c r="CPO4" s="14"/>
      <c r="CPP4" s="14"/>
      <c r="CPQ4" s="14"/>
      <c r="CPR4" s="14"/>
      <c r="CPS4" s="14"/>
      <c r="CPT4" s="14"/>
      <c r="CPU4" s="14"/>
      <c r="CPV4" s="14"/>
      <c r="CPW4" s="14"/>
      <c r="CPX4" s="14"/>
      <c r="CPY4" s="14"/>
      <c r="CPZ4" s="14"/>
      <c r="CQA4" s="14"/>
      <c r="CQB4" s="14"/>
      <c r="CQC4" s="14"/>
      <c r="CQD4" s="14"/>
      <c r="CQE4" s="14"/>
      <c r="CQF4" s="14"/>
      <c r="CQG4" s="14"/>
      <c r="CQH4" s="14"/>
      <c r="CQI4" s="14"/>
      <c r="CQJ4" s="14"/>
      <c r="CQK4" s="14"/>
      <c r="CQL4" s="14"/>
      <c r="CQM4" s="14"/>
      <c r="CQN4" s="14"/>
      <c r="CQO4" s="14"/>
      <c r="CQP4" s="14"/>
      <c r="CQQ4" s="14"/>
      <c r="CQR4" s="14"/>
      <c r="CQS4" s="14"/>
      <c r="CQT4" s="14"/>
      <c r="CQU4" s="14"/>
      <c r="CQV4" s="14"/>
      <c r="CQW4" s="14"/>
      <c r="CQX4" s="14"/>
      <c r="CQY4" s="14"/>
      <c r="CQZ4" s="14"/>
      <c r="CRA4" s="14"/>
      <c r="CRB4" s="14"/>
      <c r="CRC4" s="14"/>
      <c r="CRD4" s="14"/>
      <c r="CRE4" s="14"/>
      <c r="CRF4" s="14"/>
      <c r="CRG4" s="14"/>
      <c r="CRH4" s="14"/>
      <c r="CRI4" s="14"/>
      <c r="CRJ4" s="14"/>
      <c r="CRK4" s="14"/>
      <c r="CRL4" s="14"/>
      <c r="CRM4" s="14"/>
      <c r="CRN4" s="14"/>
      <c r="CRO4" s="14"/>
      <c r="CRP4" s="14"/>
      <c r="CRQ4" s="14"/>
      <c r="CRR4" s="14"/>
      <c r="CRS4" s="14"/>
      <c r="CRT4" s="14"/>
      <c r="CRU4" s="14"/>
      <c r="CRV4" s="14"/>
      <c r="CRW4" s="14"/>
      <c r="CRX4" s="14"/>
      <c r="CRY4" s="14"/>
      <c r="CRZ4" s="14"/>
      <c r="CSA4" s="14"/>
      <c r="CSB4" s="14"/>
      <c r="CSC4" s="14"/>
      <c r="CSD4" s="14"/>
      <c r="CSE4" s="14"/>
      <c r="CSF4" s="14"/>
      <c r="CSG4" s="14"/>
      <c r="CSH4" s="14"/>
      <c r="CSI4" s="14"/>
      <c r="CSJ4" s="14"/>
      <c r="CSK4" s="14"/>
      <c r="CSL4" s="14"/>
      <c r="CSM4" s="14"/>
      <c r="CSN4" s="14"/>
      <c r="CSO4" s="14"/>
      <c r="CSP4" s="14"/>
      <c r="CSQ4" s="14"/>
      <c r="CSR4" s="14"/>
      <c r="CSS4" s="14"/>
      <c r="CST4" s="14"/>
      <c r="CSU4" s="14"/>
      <c r="CSV4" s="14"/>
      <c r="CSW4" s="14"/>
      <c r="CSX4" s="14"/>
      <c r="CSY4" s="14"/>
      <c r="CSZ4" s="14"/>
      <c r="CTA4" s="14"/>
      <c r="CTB4" s="14"/>
      <c r="CTC4" s="14"/>
      <c r="CTD4" s="14"/>
      <c r="CTE4" s="14"/>
      <c r="CTF4" s="14"/>
      <c r="CTG4" s="14"/>
      <c r="CTH4" s="14"/>
      <c r="CTI4" s="14"/>
      <c r="CTJ4" s="14"/>
      <c r="CTK4" s="14"/>
      <c r="CTL4" s="14"/>
      <c r="CTM4" s="14"/>
      <c r="CTN4" s="14"/>
      <c r="CTO4" s="14"/>
      <c r="CTP4" s="14"/>
      <c r="CTQ4" s="14"/>
      <c r="CTR4" s="14"/>
      <c r="CTS4" s="14"/>
      <c r="CTT4" s="14"/>
      <c r="CTU4" s="14"/>
      <c r="CTV4" s="14"/>
      <c r="CTW4" s="14"/>
      <c r="CTX4" s="14"/>
      <c r="CTY4" s="14"/>
      <c r="CTZ4" s="14"/>
      <c r="CUA4" s="14"/>
      <c r="CUB4" s="14"/>
      <c r="CUC4" s="14"/>
      <c r="CUD4" s="14"/>
      <c r="CUE4" s="14"/>
      <c r="CUF4" s="14"/>
      <c r="CUG4" s="14"/>
      <c r="CUH4" s="14"/>
      <c r="CUI4" s="14"/>
      <c r="CUJ4" s="14"/>
      <c r="CUK4" s="14"/>
      <c r="CUL4" s="14"/>
      <c r="CUM4" s="14"/>
      <c r="CUN4" s="14"/>
      <c r="CUO4" s="14"/>
      <c r="CUP4" s="14"/>
      <c r="CUQ4" s="14"/>
      <c r="CUR4" s="14"/>
      <c r="CUS4" s="14"/>
      <c r="CUT4" s="14"/>
      <c r="CUU4" s="14"/>
      <c r="CUV4" s="14"/>
      <c r="CUW4" s="14"/>
      <c r="CUX4" s="14"/>
      <c r="CUY4" s="14"/>
      <c r="CUZ4" s="14"/>
      <c r="CVA4" s="14"/>
      <c r="CVB4" s="14"/>
      <c r="CVC4" s="14"/>
      <c r="CVD4" s="14"/>
      <c r="CVE4" s="14"/>
      <c r="CVF4" s="14"/>
      <c r="CVG4" s="14"/>
      <c r="CVH4" s="14"/>
      <c r="CVI4" s="14"/>
      <c r="CVJ4" s="14"/>
      <c r="CVK4" s="14"/>
      <c r="CVL4" s="14"/>
      <c r="CVM4" s="14"/>
      <c r="CVN4" s="14"/>
      <c r="CVO4" s="14"/>
      <c r="CVP4" s="14"/>
      <c r="CVQ4" s="14"/>
      <c r="CVR4" s="14"/>
      <c r="CVS4" s="14"/>
      <c r="CVT4" s="14"/>
      <c r="CVU4" s="14"/>
      <c r="CVV4" s="14"/>
      <c r="CVW4" s="14"/>
      <c r="CVX4" s="14"/>
      <c r="CVY4" s="14"/>
      <c r="CVZ4" s="14"/>
      <c r="CWA4" s="14"/>
      <c r="CWB4" s="14"/>
      <c r="CWC4" s="14"/>
      <c r="CWD4" s="14"/>
      <c r="CWE4" s="14"/>
      <c r="CWF4" s="14"/>
      <c r="CWG4" s="14"/>
      <c r="CWH4" s="14"/>
      <c r="CWI4" s="14"/>
      <c r="CWJ4" s="14"/>
      <c r="CWK4" s="14"/>
      <c r="CWL4" s="14"/>
      <c r="CWM4" s="14"/>
      <c r="CWN4" s="14"/>
      <c r="CWO4" s="14"/>
      <c r="CWP4" s="14"/>
      <c r="CWQ4" s="14"/>
      <c r="CWR4" s="14"/>
      <c r="CWS4" s="14"/>
      <c r="CWT4" s="14"/>
      <c r="CWU4" s="14"/>
      <c r="CWV4" s="14"/>
      <c r="CWW4" s="14"/>
      <c r="CWX4" s="14"/>
      <c r="CWY4" s="14"/>
      <c r="CWZ4" s="14"/>
      <c r="CXA4" s="14"/>
      <c r="CXB4" s="14"/>
      <c r="CXC4" s="14"/>
      <c r="CXD4" s="14"/>
      <c r="CXE4" s="14"/>
      <c r="CXF4" s="14"/>
      <c r="CXG4" s="14"/>
      <c r="CXH4" s="14"/>
      <c r="CXI4" s="14"/>
      <c r="CXJ4" s="14"/>
      <c r="CXK4" s="14"/>
      <c r="CXL4" s="14"/>
      <c r="CXM4" s="14"/>
      <c r="CXN4" s="14"/>
      <c r="CXO4" s="14"/>
      <c r="CXP4" s="14"/>
      <c r="CXQ4" s="14"/>
      <c r="CXR4" s="14"/>
      <c r="CXS4" s="14"/>
      <c r="CXT4" s="14"/>
      <c r="CXU4" s="14"/>
      <c r="CXV4" s="14"/>
      <c r="CXW4" s="14"/>
      <c r="CXX4" s="14"/>
      <c r="CXY4" s="14"/>
      <c r="CXZ4" s="14"/>
      <c r="CYA4" s="14"/>
      <c r="CYB4" s="14"/>
      <c r="CYC4" s="14"/>
      <c r="CYD4" s="14"/>
      <c r="CYE4" s="14"/>
      <c r="CYF4" s="14"/>
      <c r="CYG4" s="14"/>
      <c r="CYH4" s="14"/>
      <c r="CYI4" s="14"/>
      <c r="CYJ4" s="14"/>
      <c r="CYK4" s="14"/>
      <c r="CYL4" s="14"/>
      <c r="CYM4" s="14"/>
      <c r="CYN4" s="14"/>
      <c r="CYO4" s="14"/>
      <c r="CYP4" s="14"/>
      <c r="CYQ4" s="14"/>
      <c r="CYR4" s="14"/>
      <c r="CYS4" s="14"/>
      <c r="CYT4" s="14"/>
      <c r="CYU4" s="14"/>
      <c r="CYV4" s="14"/>
      <c r="CYW4" s="14"/>
      <c r="CYX4" s="14"/>
      <c r="CYY4" s="14"/>
      <c r="CYZ4" s="14"/>
      <c r="CZA4" s="14"/>
      <c r="CZB4" s="14"/>
      <c r="CZC4" s="14"/>
      <c r="CZD4" s="14"/>
      <c r="CZE4" s="14"/>
      <c r="CZF4" s="14"/>
      <c r="CZG4" s="14"/>
      <c r="CZH4" s="14"/>
      <c r="CZI4" s="14"/>
      <c r="CZJ4" s="14"/>
      <c r="CZK4" s="14"/>
      <c r="CZL4" s="14"/>
      <c r="CZM4" s="14"/>
      <c r="CZN4" s="14"/>
      <c r="CZO4" s="14"/>
      <c r="CZP4" s="14"/>
      <c r="CZQ4" s="14"/>
      <c r="CZR4" s="14"/>
      <c r="CZS4" s="14"/>
      <c r="CZT4" s="14"/>
      <c r="CZU4" s="14"/>
      <c r="CZV4" s="14"/>
      <c r="CZW4" s="14"/>
      <c r="CZX4" s="14"/>
      <c r="CZY4" s="14"/>
      <c r="CZZ4" s="14"/>
      <c r="DAA4" s="14"/>
      <c r="DAB4" s="14"/>
      <c r="DAC4" s="14"/>
      <c r="DAD4" s="14"/>
      <c r="DAE4" s="14"/>
      <c r="DAF4" s="14"/>
      <c r="DAG4" s="14"/>
      <c r="DAH4" s="14"/>
      <c r="DAI4" s="14"/>
      <c r="DAJ4" s="14"/>
      <c r="DAK4" s="14"/>
      <c r="DAL4" s="14"/>
      <c r="DAM4" s="14"/>
      <c r="DAN4" s="14"/>
      <c r="DAO4" s="14"/>
      <c r="DAP4" s="14"/>
      <c r="DAQ4" s="14"/>
      <c r="DAR4" s="14"/>
      <c r="DAS4" s="14"/>
      <c r="DAT4" s="14"/>
      <c r="DAU4" s="14"/>
      <c r="DAV4" s="14"/>
      <c r="DAW4" s="14"/>
      <c r="DAX4" s="14"/>
      <c r="DAY4" s="14"/>
      <c r="DAZ4" s="14"/>
      <c r="DBA4" s="14"/>
      <c r="DBB4" s="14"/>
      <c r="DBC4" s="14"/>
      <c r="DBD4" s="14"/>
      <c r="DBE4" s="14"/>
      <c r="DBF4" s="14"/>
      <c r="DBG4" s="14"/>
      <c r="DBH4" s="14"/>
      <c r="DBI4" s="14"/>
      <c r="DBJ4" s="14"/>
      <c r="DBK4" s="14"/>
      <c r="DBL4" s="14"/>
      <c r="DBM4" s="14"/>
      <c r="DBN4" s="14"/>
      <c r="DBO4" s="14"/>
      <c r="DBP4" s="14"/>
      <c r="DBQ4" s="14"/>
      <c r="DBR4" s="14"/>
      <c r="DBS4" s="14"/>
      <c r="DBT4" s="14"/>
      <c r="DBU4" s="14"/>
      <c r="DBV4" s="14"/>
      <c r="DBW4" s="14"/>
      <c r="DBX4" s="14"/>
      <c r="DBY4" s="14"/>
      <c r="DBZ4" s="14"/>
      <c r="DCA4" s="14"/>
      <c r="DCB4" s="14"/>
      <c r="DCC4" s="14"/>
      <c r="DCD4" s="14"/>
      <c r="DCE4" s="14"/>
      <c r="DCF4" s="14"/>
      <c r="DCG4" s="14"/>
      <c r="DCH4" s="14"/>
      <c r="DCI4" s="14"/>
      <c r="DCJ4" s="14"/>
      <c r="DCK4" s="14"/>
      <c r="DCL4" s="14"/>
      <c r="DCM4" s="14"/>
      <c r="DCN4" s="14"/>
      <c r="DCO4" s="14"/>
      <c r="DCP4" s="14"/>
      <c r="DCQ4" s="14"/>
      <c r="DCR4" s="14"/>
      <c r="DCS4" s="14"/>
      <c r="DCT4" s="14"/>
      <c r="DCU4" s="14"/>
      <c r="DCV4" s="14"/>
      <c r="DCW4" s="14"/>
      <c r="DCX4" s="14"/>
      <c r="DCY4" s="14"/>
      <c r="DCZ4" s="14"/>
      <c r="DDA4" s="14"/>
      <c r="DDB4" s="14"/>
      <c r="DDC4" s="14"/>
      <c r="DDD4" s="14"/>
      <c r="DDE4" s="14"/>
      <c r="DDF4" s="14"/>
      <c r="DDG4" s="14"/>
      <c r="DDH4" s="14"/>
      <c r="DDI4" s="14"/>
      <c r="DDJ4" s="14"/>
      <c r="DDK4" s="14"/>
      <c r="DDL4" s="14"/>
      <c r="DDM4" s="14"/>
      <c r="DDN4" s="14"/>
      <c r="DDO4" s="14"/>
      <c r="DDP4" s="14"/>
      <c r="DDQ4" s="14"/>
      <c r="DDR4" s="14"/>
      <c r="DDS4" s="14"/>
      <c r="DDT4" s="14"/>
      <c r="DDU4" s="14"/>
      <c r="DDV4" s="14"/>
      <c r="DDW4" s="14"/>
      <c r="DDX4" s="14"/>
      <c r="DDY4" s="14"/>
      <c r="DDZ4" s="14"/>
      <c r="DEA4" s="14"/>
      <c r="DEB4" s="14"/>
      <c r="DEC4" s="14"/>
      <c r="DED4" s="14"/>
      <c r="DEE4" s="14"/>
      <c r="DEF4" s="14"/>
      <c r="DEG4" s="14"/>
      <c r="DEH4" s="14"/>
      <c r="DEI4" s="14"/>
      <c r="DEJ4" s="14"/>
      <c r="DEK4" s="14"/>
      <c r="DEL4" s="14"/>
      <c r="DEM4" s="14"/>
      <c r="DEN4" s="14"/>
      <c r="DEO4" s="14"/>
      <c r="DEP4" s="14"/>
      <c r="DEQ4" s="14"/>
      <c r="DER4" s="14"/>
      <c r="DES4" s="14"/>
      <c r="DET4" s="14"/>
      <c r="DEU4" s="14"/>
      <c r="DEV4" s="14"/>
      <c r="DEW4" s="14"/>
      <c r="DEX4" s="14"/>
      <c r="DEY4" s="14"/>
      <c r="DEZ4" s="14"/>
      <c r="DFA4" s="14"/>
      <c r="DFB4" s="14"/>
      <c r="DFC4" s="14"/>
      <c r="DFD4" s="14"/>
      <c r="DFE4" s="14"/>
      <c r="DFF4" s="14"/>
      <c r="DFG4" s="14"/>
      <c r="DFH4" s="14"/>
      <c r="DFI4" s="14"/>
      <c r="DFJ4" s="14"/>
      <c r="DFK4" s="14"/>
      <c r="DFL4" s="14"/>
      <c r="DFM4" s="14"/>
      <c r="DFN4" s="14"/>
      <c r="DFO4" s="14"/>
      <c r="DFP4" s="14"/>
      <c r="DFQ4" s="14"/>
      <c r="DFR4" s="14"/>
      <c r="DFS4" s="14"/>
      <c r="DFT4" s="14"/>
      <c r="DFU4" s="14"/>
      <c r="DFV4" s="14"/>
      <c r="DFW4" s="14"/>
      <c r="DFX4" s="14"/>
      <c r="DFY4" s="14"/>
      <c r="DFZ4" s="14"/>
      <c r="DGA4" s="14"/>
      <c r="DGB4" s="14"/>
      <c r="DGC4" s="14"/>
      <c r="DGD4" s="14"/>
      <c r="DGE4" s="14"/>
      <c r="DGF4" s="14"/>
      <c r="DGG4" s="14"/>
      <c r="DGH4" s="14"/>
      <c r="DGI4" s="14"/>
      <c r="DGJ4" s="14"/>
      <c r="DGK4" s="14"/>
      <c r="DGL4" s="14"/>
      <c r="DGM4" s="14"/>
      <c r="DGN4" s="14"/>
      <c r="DGO4" s="14"/>
      <c r="DGP4" s="14"/>
      <c r="DGQ4" s="14"/>
      <c r="DGR4" s="14"/>
      <c r="DGS4" s="14"/>
      <c r="DGT4" s="14"/>
      <c r="DGU4" s="14"/>
      <c r="DGV4" s="14"/>
      <c r="DGW4" s="14"/>
      <c r="DGX4" s="14"/>
      <c r="DGY4" s="14"/>
      <c r="DGZ4" s="14"/>
      <c r="DHA4" s="14"/>
      <c r="DHB4" s="14"/>
      <c r="DHC4" s="14"/>
      <c r="DHD4" s="14"/>
      <c r="DHE4" s="14"/>
      <c r="DHF4" s="14"/>
      <c r="DHG4" s="14"/>
      <c r="DHH4" s="14"/>
      <c r="DHI4" s="14"/>
      <c r="DHJ4" s="14"/>
      <c r="DHK4" s="14"/>
      <c r="DHL4" s="14"/>
      <c r="DHM4" s="14"/>
      <c r="DHN4" s="14"/>
      <c r="DHO4" s="14"/>
      <c r="DHP4" s="14"/>
      <c r="DHQ4" s="14"/>
      <c r="DHR4" s="14"/>
      <c r="DHS4" s="14"/>
      <c r="DHT4" s="14"/>
      <c r="DHU4" s="14"/>
      <c r="DHV4" s="14"/>
      <c r="DHW4" s="14"/>
      <c r="DHX4" s="14"/>
      <c r="DHY4" s="14"/>
      <c r="DHZ4" s="14"/>
      <c r="DIA4" s="14"/>
      <c r="DIB4" s="14"/>
      <c r="DIC4" s="14"/>
      <c r="DID4" s="14"/>
      <c r="DIE4" s="14"/>
      <c r="DIF4" s="14"/>
      <c r="DIG4" s="14"/>
      <c r="DIH4" s="14"/>
      <c r="DII4" s="14"/>
      <c r="DIJ4" s="14"/>
      <c r="DIK4" s="14"/>
      <c r="DIL4" s="14"/>
      <c r="DIM4" s="14"/>
      <c r="DIN4" s="14"/>
      <c r="DIO4" s="14"/>
      <c r="DIP4" s="14"/>
      <c r="DIQ4" s="14"/>
      <c r="DIR4" s="14"/>
      <c r="DIS4" s="14"/>
      <c r="DIT4" s="14"/>
      <c r="DIU4" s="14"/>
      <c r="DIV4" s="14"/>
      <c r="DIW4" s="14"/>
      <c r="DIX4" s="14"/>
      <c r="DIY4" s="14"/>
      <c r="DIZ4" s="14"/>
      <c r="DJA4" s="14"/>
      <c r="DJB4" s="14"/>
      <c r="DJC4" s="14"/>
      <c r="DJD4" s="14"/>
      <c r="DJE4" s="14"/>
      <c r="DJF4" s="14"/>
      <c r="DJG4" s="14"/>
      <c r="DJH4" s="14"/>
      <c r="DJI4" s="14"/>
      <c r="DJJ4" s="14"/>
      <c r="DJK4" s="14"/>
      <c r="DJL4" s="14"/>
      <c r="DJM4" s="14"/>
      <c r="DJN4" s="14"/>
      <c r="DJO4" s="14"/>
      <c r="DJP4" s="14"/>
      <c r="DJQ4" s="14"/>
      <c r="DJR4" s="14"/>
      <c r="DJS4" s="14"/>
      <c r="DJT4" s="14"/>
      <c r="DJU4" s="14"/>
      <c r="DJV4" s="14"/>
      <c r="DJW4" s="14"/>
      <c r="DJX4" s="14"/>
      <c r="DJY4" s="14"/>
      <c r="DJZ4" s="14"/>
      <c r="DKA4" s="14"/>
      <c r="DKB4" s="14"/>
      <c r="DKC4" s="14"/>
      <c r="DKD4" s="14"/>
      <c r="DKE4" s="14"/>
      <c r="DKF4" s="14"/>
      <c r="DKG4" s="14"/>
      <c r="DKH4" s="14"/>
      <c r="DKI4" s="14"/>
      <c r="DKJ4" s="14"/>
      <c r="DKK4" s="14"/>
      <c r="DKL4" s="14"/>
      <c r="DKM4" s="14"/>
      <c r="DKN4" s="14"/>
      <c r="DKO4" s="14"/>
      <c r="DKP4" s="14"/>
      <c r="DKQ4" s="14"/>
      <c r="DKR4" s="14"/>
      <c r="DKS4" s="14"/>
      <c r="DKT4" s="14"/>
      <c r="DKU4" s="14"/>
      <c r="DKV4" s="14"/>
      <c r="DKW4" s="14"/>
      <c r="DKX4" s="14"/>
      <c r="DKY4" s="14"/>
      <c r="DKZ4" s="14"/>
      <c r="DLA4" s="14"/>
      <c r="DLB4" s="14"/>
      <c r="DLC4" s="14"/>
      <c r="DLD4" s="14"/>
      <c r="DLE4" s="14"/>
      <c r="DLF4" s="14"/>
      <c r="DLG4" s="14"/>
      <c r="DLH4" s="14"/>
      <c r="DLI4" s="14"/>
      <c r="DLJ4" s="14"/>
      <c r="DLK4" s="14"/>
      <c r="DLL4" s="14"/>
      <c r="DLM4" s="14"/>
      <c r="DLN4" s="14"/>
      <c r="DLO4" s="14"/>
      <c r="DLP4" s="14"/>
      <c r="DLQ4" s="14"/>
      <c r="DLR4" s="14"/>
      <c r="DLS4" s="14"/>
      <c r="DLT4" s="14"/>
      <c r="DLU4" s="14"/>
      <c r="DLV4" s="14"/>
      <c r="DLW4" s="14"/>
      <c r="DLX4" s="14"/>
      <c r="DLY4" s="14"/>
      <c r="DLZ4" s="14"/>
      <c r="DMA4" s="14"/>
      <c r="DMB4" s="14"/>
      <c r="DMC4" s="14"/>
      <c r="DMD4" s="14"/>
      <c r="DME4" s="14"/>
      <c r="DMF4" s="14"/>
      <c r="DMG4" s="14"/>
      <c r="DMH4" s="14"/>
      <c r="DMI4" s="14"/>
      <c r="DMJ4" s="14"/>
      <c r="DMK4" s="14"/>
      <c r="DML4" s="14"/>
      <c r="DMM4" s="14"/>
      <c r="DMN4" s="14"/>
      <c r="DMO4" s="14"/>
      <c r="DMP4" s="14"/>
      <c r="DMQ4" s="14"/>
      <c r="DMR4" s="14"/>
      <c r="DMS4" s="14"/>
      <c r="DMT4" s="14"/>
      <c r="DMU4" s="14"/>
      <c r="DMV4" s="14"/>
      <c r="DMW4" s="14"/>
      <c r="DMX4" s="14"/>
      <c r="DMY4" s="14"/>
      <c r="DMZ4" s="14"/>
      <c r="DNA4" s="14"/>
      <c r="DNB4" s="14"/>
      <c r="DNC4" s="14"/>
      <c r="DND4" s="14"/>
      <c r="DNE4" s="14"/>
      <c r="DNF4" s="14"/>
      <c r="DNG4" s="14"/>
      <c r="DNH4" s="14"/>
      <c r="DNI4" s="14"/>
      <c r="DNJ4" s="14"/>
      <c r="DNK4" s="14"/>
      <c r="DNL4" s="14"/>
      <c r="DNM4" s="14"/>
      <c r="DNN4" s="14"/>
      <c r="DNO4" s="14"/>
      <c r="DNP4" s="14"/>
      <c r="DNQ4" s="14"/>
      <c r="DNR4" s="14"/>
      <c r="DNS4" s="14"/>
      <c r="DNT4" s="14"/>
      <c r="DNU4" s="14"/>
      <c r="DNV4" s="14"/>
      <c r="DNW4" s="14"/>
      <c r="DNX4" s="14"/>
      <c r="DNY4" s="14"/>
      <c r="DNZ4" s="14"/>
      <c r="DOA4" s="14"/>
      <c r="DOB4" s="14"/>
      <c r="DOC4" s="14"/>
      <c r="DOD4" s="14"/>
      <c r="DOE4" s="14"/>
      <c r="DOF4" s="14"/>
      <c r="DOG4" s="14"/>
      <c r="DOH4" s="14"/>
      <c r="DOI4" s="14"/>
      <c r="DOJ4" s="14"/>
      <c r="DOK4" s="14"/>
      <c r="DOL4" s="14"/>
      <c r="DOM4" s="14"/>
      <c r="DON4" s="14"/>
      <c r="DOO4" s="14"/>
      <c r="DOP4" s="14"/>
      <c r="DOQ4" s="14"/>
      <c r="DOR4" s="14"/>
      <c r="DOS4" s="14"/>
      <c r="DOT4" s="14"/>
      <c r="DOU4" s="14"/>
      <c r="DOV4" s="14"/>
      <c r="DOW4" s="14"/>
      <c r="DOX4" s="14"/>
      <c r="DOY4" s="14"/>
      <c r="DOZ4" s="14"/>
      <c r="DPA4" s="14"/>
      <c r="DPB4" s="14"/>
      <c r="DPC4" s="14"/>
      <c r="DPD4" s="14"/>
      <c r="DPE4" s="14"/>
      <c r="DPF4" s="14"/>
      <c r="DPG4" s="14"/>
      <c r="DPH4" s="14"/>
      <c r="DPI4" s="14"/>
      <c r="DPJ4" s="14"/>
      <c r="DPK4" s="14"/>
      <c r="DPL4" s="14"/>
      <c r="DPM4" s="14"/>
      <c r="DPN4" s="14"/>
      <c r="DPO4" s="14"/>
      <c r="DPP4" s="14"/>
      <c r="DPQ4" s="14"/>
      <c r="DPR4" s="14"/>
      <c r="DPS4" s="14"/>
      <c r="DPT4" s="14"/>
      <c r="DPU4" s="14"/>
      <c r="DPV4" s="14"/>
      <c r="DPW4" s="14"/>
      <c r="DPX4" s="14"/>
      <c r="DPY4" s="14"/>
      <c r="DPZ4" s="14"/>
      <c r="DQA4" s="14"/>
      <c r="DQB4" s="14"/>
      <c r="DQC4" s="14"/>
      <c r="DQD4" s="14"/>
      <c r="DQE4" s="14"/>
      <c r="DQF4" s="14"/>
      <c r="DQG4" s="14"/>
      <c r="DQH4" s="14"/>
      <c r="DQI4" s="14"/>
      <c r="DQJ4" s="14"/>
      <c r="DQK4" s="14"/>
      <c r="DQL4" s="14"/>
      <c r="DQM4" s="14"/>
      <c r="DQN4" s="14"/>
      <c r="DQO4" s="14"/>
      <c r="DQP4" s="14"/>
      <c r="DQQ4" s="14"/>
      <c r="DQR4" s="14"/>
      <c r="DQS4" s="14"/>
      <c r="DQT4" s="14"/>
      <c r="DQU4" s="14"/>
      <c r="DQV4" s="14"/>
      <c r="DQW4" s="14"/>
      <c r="DQX4" s="14"/>
      <c r="DQY4" s="14"/>
      <c r="DQZ4" s="14"/>
      <c r="DRA4" s="14"/>
      <c r="DRB4" s="14"/>
      <c r="DRC4" s="14"/>
      <c r="DRD4" s="14"/>
      <c r="DRE4" s="14"/>
      <c r="DRF4" s="14"/>
      <c r="DRG4" s="14"/>
      <c r="DRH4" s="14"/>
      <c r="DRI4" s="14"/>
      <c r="DRJ4" s="14"/>
      <c r="DRK4" s="14"/>
      <c r="DRL4" s="14"/>
      <c r="DRM4" s="14"/>
      <c r="DRN4" s="14"/>
      <c r="DRO4" s="14"/>
      <c r="DRP4" s="14"/>
      <c r="DRQ4" s="14"/>
      <c r="DRR4" s="14"/>
      <c r="DRS4" s="14"/>
      <c r="DRT4" s="14"/>
      <c r="DRU4" s="14"/>
      <c r="DRV4" s="14"/>
      <c r="DRW4" s="14"/>
      <c r="DRX4" s="14"/>
      <c r="DRY4" s="14"/>
      <c r="DRZ4" s="14"/>
      <c r="DSA4" s="14"/>
      <c r="DSB4" s="14"/>
      <c r="DSC4" s="14"/>
      <c r="DSD4" s="14"/>
      <c r="DSE4" s="14"/>
      <c r="DSF4" s="14"/>
      <c r="DSG4" s="14"/>
      <c r="DSH4" s="14"/>
      <c r="DSI4" s="14"/>
      <c r="DSJ4" s="14"/>
      <c r="DSK4" s="14"/>
      <c r="DSL4" s="14"/>
      <c r="DSM4" s="14"/>
      <c r="DSN4" s="14"/>
      <c r="DSO4" s="14"/>
      <c r="DSP4" s="14"/>
      <c r="DSQ4" s="14"/>
      <c r="DSR4" s="14"/>
      <c r="DSS4" s="14"/>
      <c r="DST4" s="14"/>
      <c r="DSU4" s="14"/>
      <c r="DSV4" s="14"/>
      <c r="DSW4" s="14"/>
      <c r="DSX4" s="14"/>
      <c r="DSY4" s="14"/>
      <c r="DSZ4" s="14"/>
      <c r="DTA4" s="14"/>
      <c r="DTB4" s="14"/>
      <c r="DTC4" s="14"/>
      <c r="DTD4" s="14"/>
      <c r="DTE4" s="14"/>
      <c r="DTF4" s="14"/>
      <c r="DTG4" s="14"/>
      <c r="DTH4" s="14"/>
      <c r="DTI4" s="14"/>
      <c r="DTJ4" s="14"/>
      <c r="DTK4" s="14"/>
      <c r="DTL4" s="14"/>
      <c r="DTM4" s="14"/>
      <c r="DTN4" s="14"/>
      <c r="DTO4" s="14"/>
      <c r="DTP4" s="14"/>
      <c r="DTQ4" s="14"/>
      <c r="DTR4" s="14"/>
      <c r="DTS4" s="14"/>
      <c r="DTT4" s="14"/>
      <c r="DTU4" s="14"/>
      <c r="DTV4" s="14"/>
      <c r="DTW4" s="14"/>
      <c r="DTX4" s="14"/>
      <c r="DTY4" s="14"/>
      <c r="DTZ4" s="14"/>
      <c r="DUA4" s="14"/>
      <c r="DUB4" s="14"/>
      <c r="DUC4" s="14"/>
      <c r="DUD4" s="14"/>
      <c r="DUE4" s="14"/>
      <c r="DUF4" s="14"/>
      <c r="DUG4" s="14"/>
      <c r="DUH4" s="14"/>
      <c r="DUI4" s="14"/>
      <c r="DUJ4" s="14"/>
      <c r="DUK4" s="14"/>
      <c r="DUL4" s="14"/>
      <c r="DUM4" s="14"/>
      <c r="DUN4" s="14"/>
      <c r="DUO4" s="14"/>
      <c r="DUP4" s="14"/>
      <c r="DUQ4" s="14"/>
      <c r="DUR4" s="14"/>
      <c r="DUS4" s="14"/>
      <c r="DUT4" s="14"/>
      <c r="DUU4" s="14"/>
      <c r="DUV4" s="14"/>
      <c r="DUW4" s="14"/>
      <c r="DUX4" s="14"/>
      <c r="DUY4" s="14"/>
      <c r="DUZ4" s="14"/>
      <c r="DVA4" s="14"/>
      <c r="DVB4" s="14"/>
      <c r="DVC4" s="14"/>
      <c r="DVD4" s="14"/>
      <c r="DVE4" s="14"/>
      <c r="DVF4" s="14"/>
      <c r="DVG4" s="14"/>
      <c r="DVH4" s="14"/>
      <c r="DVI4" s="14"/>
      <c r="DVJ4" s="14"/>
      <c r="DVK4" s="14"/>
      <c r="DVL4" s="14"/>
      <c r="DVM4" s="14"/>
      <c r="DVN4" s="14"/>
      <c r="DVO4" s="14"/>
      <c r="DVP4" s="14"/>
      <c r="DVQ4" s="14"/>
      <c r="DVR4" s="14"/>
      <c r="DVS4" s="14"/>
      <c r="DVT4" s="14"/>
      <c r="DVU4" s="14"/>
      <c r="DVV4" s="14"/>
      <c r="DVW4" s="14"/>
      <c r="DVX4" s="14"/>
      <c r="DVY4" s="14"/>
      <c r="DVZ4" s="14"/>
      <c r="DWA4" s="14"/>
      <c r="DWB4" s="14"/>
      <c r="DWC4" s="14"/>
      <c r="DWD4" s="14"/>
      <c r="DWE4" s="14"/>
      <c r="DWF4" s="14"/>
      <c r="DWG4" s="14"/>
      <c r="DWH4" s="14"/>
      <c r="DWI4" s="14"/>
      <c r="DWJ4" s="14"/>
      <c r="DWK4" s="14"/>
      <c r="DWL4" s="14"/>
      <c r="DWM4" s="14"/>
      <c r="DWN4" s="14"/>
      <c r="DWO4" s="14"/>
      <c r="DWP4" s="14"/>
      <c r="DWQ4" s="14"/>
      <c r="DWR4" s="14"/>
      <c r="DWS4" s="14"/>
      <c r="DWT4" s="14"/>
      <c r="DWU4" s="14"/>
      <c r="DWV4" s="14"/>
      <c r="DWW4" s="14"/>
      <c r="DWX4" s="14"/>
      <c r="DWY4" s="14"/>
      <c r="DWZ4" s="14"/>
      <c r="DXA4" s="14"/>
      <c r="DXB4" s="14"/>
      <c r="DXC4" s="14"/>
      <c r="DXD4" s="14"/>
      <c r="DXE4" s="14"/>
      <c r="DXF4" s="14"/>
      <c r="DXG4" s="14"/>
      <c r="DXH4" s="14"/>
      <c r="DXI4" s="14"/>
      <c r="DXJ4" s="14"/>
      <c r="DXK4" s="14"/>
      <c r="DXL4" s="14"/>
      <c r="DXM4" s="14"/>
      <c r="DXN4" s="14"/>
      <c r="DXO4" s="14"/>
      <c r="DXP4" s="14"/>
      <c r="DXQ4" s="14"/>
      <c r="DXR4" s="14"/>
      <c r="DXS4" s="14"/>
      <c r="DXT4" s="14"/>
      <c r="DXU4" s="14"/>
      <c r="DXV4" s="14"/>
      <c r="DXW4" s="14"/>
      <c r="DXX4" s="14"/>
      <c r="DXY4" s="14"/>
      <c r="DXZ4" s="14"/>
      <c r="DYA4" s="14"/>
      <c r="DYB4" s="14"/>
      <c r="DYC4" s="14"/>
      <c r="DYD4" s="14"/>
      <c r="DYE4" s="14"/>
      <c r="DYF4" s="14"/>
      <c r="DYG4" s="14"/>
      <c r="DYH4" s="14"/>
      <c r="DYI4" s="14"/>
      <c r="DYJ4" s="14"/>
      <c r="DYK4" s="14"/>
      <c r="DYL4" s="14"/>
      <c r="DYM4" s="14"/>
      <c r="DYN4" s="14"/>
      <c r="DYO4" s="14"/>
      <c r="DYP4" s="14"/>
      <c r="DYQ4" s="14"/>
      <c r="DYR4" s="14"/>
      <c r="DYS4" s="14"/>
      <c r="DYT4" s="14"/>
      <c r="DYU4" s="14"/>
      <c r="DYV4" s="14"/>
      <c r="DYW4" s="14"/>
      <c r="DYX4" s="14"/>
      <c r="DYY4" s="14"/>
      <c r="DYZ4" s="14"/>
      <c r="DZA4" s="14"/>
      <c r="DZB4" s="14"/>
      <c r="DZC4" s="14"/>
      <c r="DZD4" s="14"/>
      <c r="DZE4" s="14"/>
      <c r="DZF4" s="14"/>
      <c r="DZG4" s="14"/>
      <c r="DZH4" s="14"/>
      <c r="DZI4" s="14"/>
      <c r="DZJ4" s="14"/>
      <c r="DZK4" s="14"/>
      <c r="DZL4" s="14"/>
      <c r="DZM4" s="14"/>
      <c r="DZN4" s="14"/>
      <c r="DZO4" s="14"/>
      <c r="DZP4" s="14"/>
      <c r="DZQ4" s="14"/>
      <c r="DZR4" s="14"/>
      <c r="DZS4" s="14"/>
      <c r="DZT4" s="14"/>
      <c r="DZU4" s="14"/>
      <c r="DZV4" s="14"/>
      <c r="DZW4" s="14"/>
      <c r="DZX4" s="14"/>
      <c r="DZY4" s="14"/>
      <c r="DZZ4" s="14"/>
      <c r="EAA4" s="14"/>
      <c r="EAB4" s="14"/>
      <c r="EAC4" s="14"/>
      <c r="EAD4" s="14"/>
      <c r="EAE4" s="14"/>
      <c r="EAF4" s="14"/>
      <c r="EAG4" s="14"/>
      <c r="EAH4" s="14"/>
      <c r="EAI4" s="14"/>
      <c r="EAJ4" s="14"/>
      <c r="EAK4" s="14"/>
      <c r="EAL4" s="14"/>
      <c r="EAM4" s="14"/>
      <c r="EAN4" s="14"/>
      <c r="EAO4" s="14"/>
      <c r="EAP4" s="14"/>
      <c r="EAQ4" s="14"/>
      <c r="EAR4" s="14"/>
      <c r="EAS4" s="14"/>
      <c r="EAT4" s="14"/>
      <c r="EAU4" s="14"/>
      <c r="EAV4" s="14"/>
      <c r="EAW4" s="14"/>
      <c r="EAX4" s="14"/>
      <c r="EAY4" s="14"/>
      <c r="EAZ4" s="14"/>
      <c r="EBA4" s="14"/>
      <c r="EBB4" s="14"/>
      <c r="EBC4" s="14"/>
      <c r="EBD4" s="14"/>
      <c r="EBE4" s="14"/>
      <c r="EBF4" s="14"/>
      <c r="EBG4" s="14"/>
      <c r="EBH4" s="14"/>
      <c r="EBI4" s="14"/>
      <c r="EBJ4" s="14"/>
      <c r="EBK4" s="14"/>
      <c r="EBL4" s="14"/>
      <c r="EBM4" s="14"/>
      <c r="EBN4" s="14"/>
      <c r="EBO4" s="14"/>
      <c r="EBP4" s="14"/>
      <c r="EBQ4" s="14"/>
      <c r="EBR4" s="14"/>
      <c r="EBS4" s="14"/>
      <c r="EBT4" s="14"/>
      <c r="EBU4" s="14"/>
      <c r="EBV4" s="14"/>
      <c r="EBW4" s="14"/>
      <c r="EBX4" s="14"/>
      <c r="EBY4" s="14"/>
      <c r="EBZ4" s="14"/>
      <c r="ECA4" s="14"/>
      <c r="ECB4" s="14"/>
      <c r="ECC4" s="14"/>
      <c r="ECD4" s="14"/>
      <c r="ECE4" s="14"/>
      <c r="ECF4" s="14"/>
      <c r="ECG4" s="14"/>
      <c r="ECH4" s="14"/>
      <c r="ECI4" s="14"/>
      <c r="ECJ4" s="14"/>
      <c r="ECK4" s="14"/>
      <c r="ECL4" s="14"/>
      <c r="ECM4" s="14"/>
      <c r="ECN4" s="14"/>
      <c r="ECO4" s="14"/>
      <c r="ECP4" s="14"/>
      <c r="ECQ4" s="14"/>
      <c r="ECR4" s="14"/>
      <c r="ECS4" s="14"/>
      <c r="ECT4" s="14"/>
      <c r="ECU4" s="14"/>
      <c r="ECV4" s="14"/>
      <c r="ECW4" s="14"/>
      <c r="ECX4" s="14"/>
      <c r="ECY4" s="14"/>
      <c r="ECZ4" s="14"/>
      <c r="EDA4" s="14"/>
      <c r="EDB4" s="14"/>
      <c r="EDC4" s="14"/>
      <c r="EDD4" s="14"/>
      <c r="EDE4" s="14"/>
      <c r="EDF4" s="14"/>
      <c r="EDG4" s="14"/>
      <c r="EDH4" s="14"/>
      <c r="EDI4" s="14"/>
      <c r="EDJ4" s="14"/>
      <c r="EDK4" s="14"/>
      <c r="EDL4" s="14"/>
      <c r="EDM4" s="14"/>
      <c r="EDN4" s="14"/>
      <c r="EDO4" s="14"/>
      <c r="EDP4" s="14"/>
      <c r="EDQ4" s="14"/>
      <c r="EDR4" s="14"/>
      <c r="EDS4" s="14"/>
      <c r="EDT4" s="14"/>
      <c r="EDU4" s="14"/>
      <c r="EDV4" s="14"/>
      <c r="EDW4" s="14"/>
      <c r="EDX4" s="14"/>
      <c r="EDY4" s="14"/>
      <c r="EDZ4" s="14"/>
      <c r="EEA4" s="14"/>
      <c r="EEB4" s="14"/>
      <c r="EEC4" s="14"/>
      <c r="EED4" s="14"/>
      <c r="EEE4" s="14"/>
      <c r="EEF4" s="14"/>
      <c r="EEG4" s="14"/>
      <c r="EEH4" s="14"/>
      <c r="EEI4" s="14"/>
      <c r="EEJ4" s="14"/>
      <c r="EEK4" s="14"/>
      <c r="EEL4" s="14"/>
      <c r="EEM4" s="14"/>
      <c r="EEN4" s="14"/>
      <c r="EEO4" s="14"/>
      <c r="EEP4" s="14"/>
      <c r="EEQ4" s="14"/>
      <c r="EER4" s="14"/>
      <c r="EES4" s="14"/>
      <c r="EET4" s="14"/>
      <c r="EEU4" s="14"/>
      <c r="EEV4" s="14"/>
      <c r="EEW4" s="14"/>
      <c r="EEX4" s="14"/>
      <c r="EEY4" s="14"/>
      <c r="EEZ4" s="14"/>
      <c r="EFA4" s="14"/>
      <c r="EFB4" s="14"/>
      <c r="EFC4" s="14"/>
      <c r="EFD4" s="14"/>
      <c r="EFE4" s="14"/>
      <c r="EFF4" s="14"/>
      <c r="EFG4" s="14"/>
      <c r="EFH4" s="14"/>
      <c r="EFI4" s="14"/>
      <c r="EFJ4" s="14"/>
      <c r="EFK4" s="14"/>
      <c r="EFL4" s="14"/>
      <c r="EFM4" s="14"/>
      <c r="EFN4" s="14"/>
      <c r="EFO4" s="14"/>
      <c r="EFP4" s="14"/>
      <c r="EFQ4" s="14"/>
      <c r="EFR4" s="14"/>
      <c r="EFS4" s="14"/>
      <c r="EFT4" s="14"/>
      <c r="EFU4" s="14"/>
      <c r="EFV4" s="14"/>
      <c r="EFW4" s="14"/>
      <c r="EFX4" s="14"/>
      <c r="EFY4" s="14"/>
      <c r="EFZ4" s="14"/>
      <c r="EGA4" s="14"/>
      <c r="EGB4" s="14"/>
      <c r="EGC4" s="14"/>
      <c r="EGD4" s="14"/>
      <c r="EGE4" s="14"/>
      <c r="EGF4" s="14"/>
      <c r="EGG4" s="14"/>
      <c r="EGH4" s="14"/>
      <c r="EGI4" s="14"/>
      <c r="EGJ4" s="14"/>
      <c r="EGK4" s="14"/>
      <c r="EGL4" s="14"/>
      <c r="EGM4" s="14"/>
      <c r="EGN4" s="14"/>
      <c r="EGO4" s="14"/>
      <c r="EGP4" s="14"/>
      <c r="EGQ4" s="14"/>
      <c r="EGR4" s="14"/>
      <c r="EGS4" s="14"/>
      <c r="EGT4" s="14"/>
      <c r="EGU4" s="14"/>
      <c r="EGV4" s="14"/>
      <c r="EGW4" s="14"/>
      <c r="EGX4" s="14"/>
      <c r="EGY4" s="14"/>
      <c r="EGZ4" s="14"/>
      <c r="EHA4" s="14"/>
      <c r="EHB4" s="14"/>
      <c r="EHC4" s="14"/>
      <c r="EHD4" s="14"/>
      <c r="EHE4" s="14"/>
      <c r="EHF4" s="14"/>
      <c r="EHG4" s="14"/>
      <c r="EHH4" s="14"/>
      <c r="EHI4" s="14"/>
      <c r="EHJ4" s="14"/>
      <c r="EHK4" s="14"/>
      <c r="EHL4" s="14"/>
      <c r="EHM4" s="14"/>
      <c r="EHN4" s="14"/>
      <c r="EHO4" s="14"/>
      <c r="EHP4" s="14"/>
      <c r="EHQ4" s="14"/>
      <c r="EHR4" s="14"/>
      <c r="EHS4" s="14"/>
      <c r="EHT4" s="14"/>
      <c r="EHU4" s="14"/>
      <c r="EHV4" s="14"/>
      <c r="EHW4" s="14"/>
      <c r="EHX4" s="14"/>
      <c r="EHY4" s="14"/>
      <c r="EHZ4" s="14"/>
      <c r="EIA4" s="14"/>
      <c r="EIB4" s="14"/>
      <c r="EIC4" s="14"/>
      <c r="EID4" s="14"/>
      <c r="EIE4" s="14"/>
      <c r="EIF4" s="14"/>
      <c r="EIG4" s="14"/>
      <c r="EIH4" s="14"/>
      <c r="EII4" s="14"/>
      <c r="EIJ4" s="14"/>
      <c r="EIK4" s="14"/>
      <c r="EIL4" s="14"/>
      <c r="EIM4" s="14"/>
      <c r="EIN4" s="14"/>
      <c r="EIO4" s="14"/>
      <c r="EIP4" s="14"/>
      <c r="EIQ4" s="14"/>
      <c r="EIR4" s="14"/>
      <c r="EIS4" s="14"/>
      <c r="EIT4" s="14"/>
      <c r="EIU4" s="14"/>
      <c r="EIV4" s="14"/>
      <c r="EIW4" s="14"/>
      <c r="EIX4" s="14"/>
      <c r="EIY4" s="14"/>
      <c r="EIZ4" s="14"/>
      <c r="EJA4" s="14"/>
      <c r="EJB4" s="14"/>
      <c r="EJC4" s="14"/>
      <c r="EJD4" s="14"/>
      <c r="EJE4" s="14"/>
      <c r="EJF4" s="14"/>
      <c r="EJG4" s="14"/>
      <c r="EJH4" s="14"/>
      <c r="EJI4" s="14"/>
      <c r="EJJ4" s="14"/>
      <c r="EJK4" s="14"/>
      <c r="EJL4" s="14"/>
      <c r="EJM4" s="14"/>
      <c r="EJN4" s="14"/>
      <c r="EJO4" s="14"/>
      <c r="EJP4" s="14"/>
      <c r="EJQ4" s="14"/>
      <c r="EJR4" s="14"/>
      <c r="EJS4" s="14"/>
      <c r="EJT4" s="14"/>
      <c r="EJU4" s="14"/>
      <c r="EJV4" s="14"/>
      <c r="EJW4" s="14"/>
      <c r="EJX4" s="14"/>
      <c r="EJY4" s="14"/>
      <c r="EJZ4" s="14"/>
      <c r="EKA4" s="14"/>
      <c r="EKB4" s="14"/>
      <c r="EKC4" s="14"/>
      <c r="EKD4" s="14"/>
      <c r="EKE4" s="14"/>
      <c r="EKF4" s="14"/>
      <c r="EKG4" s="14"/>
      <c r="EKH4" s="14"/>
      <c r="EKI4" s="14"/>
      <c r="EKJ4" s="14"/>
      <c r="EKK4" s="14"/>
      <c r="EKL4" s="14"/>
      <c r="EKM4" s="14"/>
      <c r="EKN4" s="14"/>
      <c r="EKO4" s="14"/>
      <c r="EKP4" s="14"/>
      <c r="EKQ4" s="14"/>
      <c r="EKR4" s="14"/>
      <c r="EKS4" s="14"/>
      <c r="EKT4" s="14"/>
      <c r="EKU4" s="14"/>
      <c r="EKV4" s="14"/>
      <c r="EKW4" s="14"/>
      <c r="EKX4" s="14"/>
      <c r="EKY4" s="14"/>
      <c r="EKZ4" s="14"/>
      <c r="ELA4" s="14"/>
      <c r="ELB4" s="14"/>
      <c r="ELC4" s="14"/>
      <c r="ELD4" s="14"/>
      <c r="ELE4" s="14"/>
      <c r="ELF4" s="14"/>
      <c r="ELG4" s="14"/>
      <c r="ELH4" s="14"/>
      <c r="ELI4" s="14"/>
      <c r="ELJ4" s="14"/>
      <c r="ELK4" s="14"/>
      <c r="ELL4" s="14"/>
      <c r="ELM4" s="14"/>
      <c r="ELN4" s="14"/>
      <c r="ELO4" s="14"/>
      <c r="ELP4" s="14"/>
      <c r="ELQ4" s="14"/>
      <c r="ELR4" s="14"/>
      <c r="ELS4" s="14"/>
      <c r="ELT4" s="14"/>
      <c r="ELU4" s="14"/>
      <c r="ELV4" s="14"/>
      <c r="ELW4" s="14"/>
      <c r="ELX4" s="14"/>
      <c r="ELY4" s="14"/>
      <c r="ELZ4" s="14"/>
      <c r="EMA4" s="14"/>
      <c r="EMB4" s="14"/>
      <c r="EMC4" s="14"/>
      <c r="EMD4" s="14"/>
      <c r="EME4" s="14"/>
      <c r="EMF4" s="14"/>
      <c r="EMG4" s="14"/>
      <c r="EMH4" s="14"/>
      <c r="EMI4" s="14"/>
      <c r="EMJ4" s="14"/>
      <c r="EMK4" s="14"/>
      <c r="EML4" s="14"/>
      <c r="EMM4" s="14"/>
      <c r="EMN4" s="14"/>
      <c r="EMO4" s="14"/>
      <c r="EMP4" s="14"/>
      <c r="EMQ4" s="14"/>
      <c r="EMR4" s="14"/>
      <c r="EMS4" s="14"/>
      <c r="EMT4" s="14"/>
      <c r="EMU4" s="14"/>
      <c r="EMV4" s="14"/>
      <c r="EMW4" s="14"/>
      <c r="EMX4" s="14"/>
      <c r="EMY4" s="14"/>
      <c r="EMZ4" s="14"/>
      <c r="ENA4" s="14"/>
      <c r="ENB4" s="14"/>
      <c r="ENC4" s="14"/>
      <c r="END4" s="14"/>
      <c r="ENE4" s="14"/>
      <c r="ENF4" s="14"/>
      <c r="ENG4" s="14"/>
      <c r="ENH4" s="14"/>
      <c r="ENI4" s="14"/>
      <c r="ENJ4" s="14"/>
      <c r="ENK4" s="14"/>
      <c r="ENL4" s="14"/>
      <c r="ENM4" s="14"/>
      <c r="ENN4" s="14"/>
      <c r="ENO4" s="14"/>
      <c r="ENP4" s="14"/>
      <c r="ENQ4" s="14"/>
      <c r="ENR4" s="14"/>
      <c r="ENS4" s="14"/>
      <c r="ENT4" s="14"/>
      <c r="ENU4" s="14"/>
      <c r="ENV4" s="14"/>
      <c r="ENW4" s="14"/>
      <c r="ENX4" s="14"/>
      <c r="ENY4" s="14"/>
      <c r="ENZ4" s="14"/>
      <c r="EOA4" s="14"/>
      <c r="EOB4" s="14"/>
      <c r="EOC4" s="14"/>
      <c r="EOD4" s="14"/>
      <c r="EOE4" s="14"/>
      <c r="EOF4" s="14"/>
      <c r="EOG4" s="14"/>
      <c r="EOH4" s="14"/>
      <c r="EOI4" s="14"/>
      <c r="EOJ4" s="14"/>
      <c r="EOK4" s="14"/>
      <c r="EOL4" s="14"/>
      <c r="EOM4" s="14"/>
      <c r="EON4" s="14"/>
      <c r="EOO4" s="14"/>
      <c r="EOP4" s="14"/>
      <c r="EOQ4" s="14"/>
      <c r="EOR4" s="14"/>
      <c r="EOS4" s="14"/>
      <c r="EOT4" s="14"/>
      <c r="EOU4" s="14"/>
      <c r="EOV4" s="14"/>
      <c r="EOW4" s="14"/>
      <c r="EOX4" s="14"/>
      <c r="EOY4" s="14"/>
      <c r="EOZ4" s="14"/>
      <c r="EPA4" s="14"/>
      <c r="EPB4" s="14"/>
      <c r="EPC4" s="14"/>
      <c r="EPD4" s="14"/>
      <c r="EPE4" s="14"/>
      <c r="EPF4" s="14"/>
      <c r="EPG4" s="14"/>
      <c r="EPH4" s="14"/>
      <c r="EPI4" s="14"/>
      <c r="EPJ4" s="14"/>
      <c r="EPK4" s="14"/>
      <c r="EPL4" s="14"/>
      <c r="EPM4" s="14"/>
      <c r="EPN4" s="14"/>
      <c r="EPO4" s="14"/>
      <c r="EPP4" s="14"/>
      <c r="EPQ4" s="14"/>
      <c r="EPR4" s="14"/>
      <c r="EPS4" s="14"/>
      <c r="EPT4" s="14"/>
      <c r="EPU4" s="14"/>
      <c r="EPV4" s="14"/>
      <c r="EPW4" s="14"/>
      <c r="EPX4" s="14"/>
      <c r="EPY4" s="14"/>
      <c r="EPZ4" s="14"/>
      <c r="EQA4" s="14"/>
      <c r="EQB4" s="14"/>
      <c r="EQC4" s="14"/>
      <c r="EQD4" s="14"/>
      <c r="EQE4" s="14"/>
      <c r="EQF4" s="14"/>
      <c r="EQG4" s="14"/>
      <c r="EQH4" s="14"/>
      <c r="EQI4" s="14"/>
      <c r="EQJ4" s="14"/>
      <c r="EQK4" s="14"/>
      <c r="EQL4" s="14"/>
      <c r="EQM4" s="14"/>
      <c r="EQN4" s="14"/>
      <c r="EQO4" s="14"/>
      <c r="EQP4" s="14"/>
      <c r="EQQ4" s="14"/>
      <c r="EQR4" s="14"/>
      <c r="EQS4" s="14"/>
      <c r="EQT4" s="14"/>
      <c r="EQU4" s="14"/>
      <c r="EQV4" s="14"/>
      <c r="EQW4" s="14"/>
      <c r="EQX4" s="14"/>
      <c r="EQY4" s="14"/>
      <c r="EQZ4" s="14"/>
      <c r="ERA4" s="14"/>
      <c r="ERB4" s="14"/>
      <c r="ERC4" s="14"/>
      <c r="ERD4" s="14"/>
      <c r="ERE4" s="14"/>
      <c r="ERF4" s="14"/>
      <c r="ERG4" s="14"/>
      <c r="ERH4" s="14"/>
      <c r="ERI4" s="14"/>
      <c r="ERJ4" s="14"/>
      <c r="ERK4" s="14"/>
      <c r="ERL4" s="14"/>
      <c r="ERM4" s="14"/>
      <c r="ERN4" s="14"/>
      <c r="ERO4" s="14"/>
      <c r="ERP4" s="14"/>
      <c r="ERQ4" s="14"/>
      <c r="ERR4" s="14"/>
      <c r="ERS4" s="14"/>
      <c r="ERT4" s="14"/>
      <c r="ERU4" s="14"/>
      <c r="ERV4" s="14"/>
      <c r="ERW4" s="14"/>
      <c r="ERX4" s="14"/>
      <c r="ERY4" s="14"/>
      <c r="ERZ4" s="14"/>
      <c r="ESA4" s="14"/>
      <c r="ESB4" s="14"/>
      <c r="ESC4" s="14"/>
      <c r="ESD4" s="14"/>
      <c r="ESE4" s="14"/>
      <c r="ESF4" s="14"/>
      <c r="ESG4" s="14"/>
      <c r="ESH4" s="14"/>
      <c r="ESI4" s="14"/>
      <c r="ESJ4" s="14"/>
      <c r="ESK4" s="14"/>
      <c r="ESL4" s="14"/>
      <c r="ESM4" s="14"/>
      <c r="ESN4" s="14"/>
      <c r="ESO4" s="14"/>
      <c r="ESP4" s="14"/>
      <c r="ESQ4" s="14"/>
      <c r="ESR4" s="14"/>
      <c r="ESS4" s="14"/>
      <c r="EST4" s="14"/>
      <c r="ESU4" s="14"/>
      <c r="ESV4" s="14"/>
      <c r="ESW4" s="14"/>
      <c r="ESX4" s="14"/>
      <c r="ESY4" s="14"/>
      <c r="ESZ4" s="14"/>
      <c r="ETA4" s="14"/>
      <c r="ETB4" s="14"/>
      <c r="ETC4" s="14"/>
      <c r="ETD4" s="14"/>
      <c r="ETE4" s="14"/>
      <c r="ETF4" s="14"/>
      <c r="ETG4" s="14"/>
      <c r="ETH4" s="14"/>
      <c r="ETI4" s="14"/>
      <c r="ETJ4" s="14"/>
      <c r="ETK4" s="14"/>
      <c r="ETL4" s="14"/>
      <c r="ETM4" s="14"/>
      <c r="ETN4" s="14"/>
      <c r="ETO4" s="14"/>
      <c r="ETP4" s="14"/>
      <c r="ETQ4" s="14"/>
      <c r="ETR4" s="14"/>
      <c r="ETS4" s="14"/>
      <c r="ETT4" s="14"/>
      <c r="ETU4" s="14"/>
      <c r="ETV4" s="14"/>
      <c r="ETW4" s="14"/>
      <c r="ETX4" s="14"/>
      <c r="ETY4" s="14"/>
      <c r="ETZ4" s="14"/>
      <c r="EUA4" s="14"/>
      <c r="EUB4" s="14"/>
      <c r="EUC4" s="14"/>
      <c r="EUD4" s="14"/>
      <c r="EUE4" s="14"/>
      <c r="EUF4" s="14"/>
      <c r="EUG4" s="14"/>
      <c r="EUH4" s="14"/>
      <c r="EUI4" s="14"/>
      <c r="EUJ4" s="14"/>
      <c r="EUK4" s="14"/>
      <c r="EUL4" s="14"/>
      <c r="EUM4" s="14"/>
      <c r="EUN4" s="14"/>
      <c r="EUO4" s="14"/>
      <c r="EUP4" s="14"/>
      <c r="EUQ4" s="14"/>
      <c r="EUR4" s="14"/>
      <c r="EUS4" s="14"/>
      <c r="EUT4" s="14"/>
      <c r="EUU4" s="14"/>
      <c r="EUV4" s="14"/>
      <c r="EUW4" s="14"/>
      <c r="EUX4" s="14"/>
      <c r="EUY4" s="14"/>
      <c r="EUZ4" s="14"/>
      <c r="EVA4" s="14"/>
      <c r="EVB4" s="14"/>
      <c r="EVC4" s="14"/>
      <c r="EVD4" s="14"/>
      <c r="EVE4" s="14"/>
      <c r="EVF4" s="14"/>
      <c r="EVG4" s="14"/>
      <c r="EVH4" s="14"/>
      <c r="EVI4" s="14"/>
      <c r="EVJ4" s="14"/>
      <c r="EVK4" s="14"/>
      <c r="EVL4" s="14"/>
      <c r="EVM4" s="14"/>
      <c r="EVN4" s="14"/>
      <c r="EVO4" s="14"/>
      <c r="EVP4" s="14"/>
      <c r="EVQ4" s="14"/>
      <c r="EVR4" s="14"/>
      <c r="EVS4" s="14"/>
      <c r="EVT4" s="14"/>
      <c r="EVU4" s="14"/>
      <c r="EVV4" s="14"/>
      <c r="EVW4" s="14"/>
      <c r="EVX4" s="14"/>
      <c r="EVY4" s="14"/>
      <c r="EVZ4" s="14"/>
      <c r="EWA4" s="14"/>
      <c r="EWB4" s="14"/>
      <c r="EWC4" s="14"/>
      <c r="EWD4" s="14"/>
      <c r="EWE4" s="14"/>
      <c r="EWF4" s="14"/>
      <c r="EWG4" s="14"/>
      <c r="EWH4" s="14"/>
      <c r="EWI4" s="14"/>
      <c r="EWJ4" s="14"/>
      <c r="EWK4" s="14"/>
      <c r="EWL4" s="14"/>
      <c r="EWM4" s="14"/>
      <c r="EWN4" s="14"/>
      <c r="EWO4" s="14"/>
      <c r="EWP4" s="14"/>
      <c r="EWQ4" s="14"/>
      <c r="EWR4" s="14"/>
      <c r="EWS4" s="14"/>
      <c r="EWT4" s="14"/>
      <c r="EWU4" s="14"/>
      <c r="EWV4" s="14"/>
      <c r="EWW4" s="14"/>
      <c r="EWX4" s="14"/>
      <c r="EWY4" s="14"/>
      <c r="EWZ4" s="14"/>
      <c r="EXA4" s="14"/>
      <c r="EXB4" s="14"/>
      <c r="EXC4" s="14"/>
      <c r="EXD4" s="14"/>
      <c r="EXE4" s="14"/>
      <c r="EXF4" s="14"/>
      <c r="EXG4" s="14"/>
      <c r="EXH4" s="14"/>
      <c r="EXI4" s="14"/>
      <c r="EXJ4" s="14"/>
      <c r="EXK4" s="14"/>
      <c r="EXL4" s="14"/>
      <c r="EXM4" s="14"/>
      <c r="EXN4" s="14"/>
      <c r="EXO4" s="14"/>
      <c r="EXP4" s="14"/>
      <c r="EXQ4" s="14"/>
      <c r="EXR4" s="14"/>
      <c r="EXS4" s="14"/>
      <c r="EXT4" s="14"/>
      <c r="EXU4" s="14"/>
      <c r="EXV4" s="14"/>
      <c r="EXW4" s="14"/>
      <c r="EXX4" s="14"/>
      <c r="EXY4" s="14"/>
      <c r="EXZ4" s="14"/>
      <c r="EYA4" s="14"/>
      <c r="EYB4" s="14"/>
      <c r="EYC4" s="14"/>
      <c r="EYD4" s="14"/>
      <c r="EYE4" s="14"/>
      <c r="EYF4" s="14"/>
      <c r="EYG4" s="14"/>
      <c r="EYH4" s="14"/>
      <c r="EYI4" s="14"/>
      <c r="EYJ4" s="14"/>
      <c r="EYK4" s="14"/>
      <c r="EYL4" s="14"/>
      <c r="EYM4" s="14"/>
      <c r="EYN4" s="14"/>
      <c r="EYO4" s="14"/>
      <c r="EYP4" s="14"/>
      <c r="EYQ4" s="14"/>
      <c r="EYR4" s="14"/>
      <c r="EYS4" s="14"/>
      <c r="EYT4" s="14"/>
      <c r="EYU4" s="14"/>
      <c r="EYV4" s="14"/>
      <c r="EYW4" s="14"/>
      <c r="EYX4" s="14"/>
      <c r="EYY4" s="14"/>
      <c r="EYZ4" s="14"/>
      <c r="EZA4" s="14"/>
      <c r="EZB4" s="14"/>
      <c r="EZC4" s="14"/>
      <c r="EZD4" s="14"/>
      <c r="EZE4" s="14"/>
      <c r="EZF4" s="14"/>
      <c r="EZG4" s="14"/>
      <c r="EZH4" s="14"/>
      <c r="EZI4" s="14"/>
      <c r="EZJ4" s="14"/>
      <c r="EZK4" s="14"/>
      <c r="EZL4" s="14"/>
      <c r="EZM4" s="14"/>
      <c r="EZN4" s="14"/>
      <c r="EZO4" s="14"/>
      <c r="EZP4" s="14"/>
      <c r="EZQ4" s="14"/>
      <c r="EZR4" s="14"/>
      <c r="EZS4" s="14"/>
      <c r="EZT4" s="14"/>
      <c r="EZU4" s="14"/>
      <c r="EZV4" s="14"/>
      <c r="EZW4" s="14"/>
      <c r="EZX4" s="14"/>
      <c r="EZY4" s="14"/>
      <c r="EZZ4" s="14"/>
      <c r="FAA4" s="14"/>
      <c r="FAB4" s="14"/>
      <c r="FAC4" s="14"/>
      <c r="FAD4" s="14"/>
      <c r="FAE4" s="14"/>
      <c r="FAF4" s="14"/>
      <c r="FAG4" s="14"/>
      <c r="FAH4" s="14"/>
      <c r="FAI4" s="14"/>
      <c r="FAJ4" s="14"/>
      <c r="FAK4" s="14"/>
      <c r="FAL4" s="14"/>
      <c r="FAM4" s="14"/>
      <c r="FAN4" s="14"/>
      <c r="FAO4" s="14"/>
      <c r="FAP4" s="14"/>
      <c r="FAQ4" s="14"/>
      <c r="FAR4" s="14"/>
      <c r="FAS4" s="14"/>
      <c r="FAT4" s="14"/>
      <c r="FAU4" s="14"/>
      <c r="FAV4" s="14"/>
      <c r="FAW4" s="14"/>
      <c r="FAX4" s="14"/>
      <c r="FAY4" s="14"/>
      <c r="FAZ4" s="14"/>
      <c r="FBA4" s="14"/>
      <c r="FBB4" s="14"/>
      <c r="FBC4" s="14"/>
      <c r="FBD4" s="14"/>
      <c r="FBE4" s="14"/>
      <c r="FBF4" s="14"/>
      <c r="FBG4" s="14"/>
      <c r="FBH4" s="14"/>
      <c r="FBI4" s="14"/>
      <c r="FBJ4" s="14"/>
      <c r="FBK4" s="14"/>
      <c r="FBL4" s="14"/>
      <c r="FBM4" s="14"/>
      <c r="FBN4" s="14"/>
      <c r="FBO4" s="14"/>
      <c r="FBP4" s="14"/>
      <c r="FBQ4" s="14"/>
      <c r="FBR4" s="14"/>
      <c r="FBS4" s="14"/>
      <c r="FBT4" s="14"/>
      <c r="FBU4" s="14"/>
      <c r="FBV4" s="14"/>
      <c r="FBW4" s="14"/>
      <c r="FBX4" s="14"/>
      <c r="FBY4" s="14"/>
      <c r="FBZ4" s="14"/>
      <c r="FCA4" s="14"/>
      <c r="FCB4" s="14"/>
      <c r="FCC4" s="14"/>
      <c r="FCD4" s="14"/>
      <c r="FCE4" s="14"/>
      <c r="FCF4" s="14"/>
      <c r="FCG4" s="14"/>
      <c r="FCH4" s="14"/>
      <c r="FCI4" s="14"/>
      <c r="FCJ4" s="14"/>
      <c r="FCK4" s="14"/>
      <c r="FCL4" s="14"/>
      <c r="FCM4" s="14"/>
      <c r="FCN4" s="14"/>
      <c r="FCO4" s="14"/>
      <c r="FCP4" s="14"/>
      <c r="FCQ4" s="14"/>
      <c r="FCR4" s="14"/>
      <c r="FCS4" s="14"/>
      <c r="FCT4" s="14"/>
      <c r="FCU4" s="14"/>
      <c r="FCV4" s="14"/>
      <c r="FCW4" s="14"/>
      <c r="FCX4" s="14"/>
      <c r="FCY4" s="14"/>
      <c r="FCZ4" s="14"/>
      <c r="FDA4" s="14"/>
      <c r="FDB4" s="14"/>
      <c r="FDC4" s="14"/>
      <c r="FDD4" s="14"/>
      <c r="FDE4" s="14"/>
      <c r="FDF4" s="14"/>
      <c r="FDG4" s="14"/>
      <c r="FDH4" s="14"/>
      <c r="FDI4" s="14"/>
      <c r="FDJ4" s="14"/>
      <c r="FDK4" s="14"/>
      <c r="FDL4" s="14"/>
      <c r="FDM4" s="14"/>
      <c r="FDN4" s="14"/>
      <c r="FDO4" s="14"/>
      <c r="FDP4" s="14"/>
      <c r="FDQ4" s="14"/>
      <c r="FDR4" s="14"/>
      <c r="FDS4" s="14"/>
      <c r="FDT4" s="14"/>
      <c r="FDU4" s="14"/>
      <c r="FDV4" s="14"/>
      <c r="FDW4" s="14"/>
      <c r="FDX4" s="14"/>
      <c r="FDY4" s="14"/>
      <c r="FDZ4" s="14"/>
      <c r="FEA4" s="14"/>
      <c r="FEB4" s="14"/>
      <c r="FEC4" s="14"/>
      <c r="FED4" s="14"/>
      <c r="FEE4" s="14"/>
      <c r="FEF4" s="14"/>
      <c r="FEG4" s="14"/>
      <c r="FEH4" s="14"/>
      <c r="FEI4" s="14"/>
      <c r="FEJ4" s="14"/>
      <c r="FEK4" s="14"/>
      <c r="FEL4" s="14"/>
      <c r="FEM4" s="14"/>
      <c r="FEN4" s="14"/>
      <c r="FEO4" s="14"/>
      <c r="FEP4" s="14"/>
      <c r="FEQ4" s="14"/>
      <c r="FER4" s="14"/>
      <c r="FES4" s="14"/>
      <c r="FET4" s="14"/>
      <c r="FEU4" s="14"/>
      <c r="FEV4" s="14"/>
      <c r="FEW4" s="14"/>
      <c r="FEX4" s="14"/>
      <c r="FEY4" s="14"/>
      <c r="FEZ4" s="14"/>
      <c r="FFA4" s="14"/>
      <c r="FFB4" s="14"/>
      <c r="FFC4" s="14"/>
      <c r="FFD4" s="14"/>
      <c r="FFE4" s="14"/>
      <c r="FFF4" s="14"/>
      <c r="FFG4" s="14"/>
      <c r="FFH4" s="14"/>
      <c r="FFI4" s="14"/>
      <c r="FFJ4" s="14"/>
      <c r="FFK4" s="14"/>
      <c r="FFL4" s="14"/>
      <c r="FFM4" s="14"/>
      <c r="FFN4" s="14"/>
      <c r="FFO4" s="14"/>
      <c r="FFP4" s="14"/>
      <c r="FFQ4" s="14"/>
      <c r="FFR4" s="14"/>
      <c r="FFS4" s="14"/>
      <c r="FFT4" s="14"/>
      <c r="FFU4" s="14"/>
      <c r="FFV4" s="14"/>
      <c r="FFW4" s="14"/>
      <c r="FFX4" s="14"/>
      <c r="FFY4" s="14"/>
      <c r="FFZ4" s="14"/>
      <c r="FGA4" s="14"/>
      <c r="FGB4" s="14"/>
      <c r="FGC4" s="14"/>
      <c r="FGD4" s="14"/>
      <c r="FGE4" s="14"/>
      <c r="FGF4" s="14"/>
      <c r="FGG4" s="14"/>
      <c r="FGH4" s="14"/>
      <c r="FGI4" s="14"/>
      <c r="FGJ4" s="14"/>
      <c r="FGK4" s="14"/>
      <c r="FGL4" s="14"/>
      <c r="FGM4" s="14"/>
      <c r="FGN4" s="14"/>
      <c r="FGO4" s="14"/>
      <c r="FGP4" s="14"/>
      <c r="FGQ4" s="14"/>
      <c r="FGR4" s="14"/>
      <c r="FGS4" s="14"/>
      <c r="FGT4" s="14"/>
      <c r="FGU4" s="14"/>
      <c r="FGV4" s="14"/>
      <c r="FGW4" s="14"/>
      <c r="FGX4" s="14"/>
      <c r="FGY4" s="14"/>
      <c r="FGZ4" s="14"/>
      <c r="FHA4" s="14"/>
      <c r="FHB4" s="14"/>
      <c r="FHC4" s="14"/>
      <c r="FHD4" s="14"/>
      <c r="FHE4" s="14"/>
      <c r="FHF4" s="14"/>
      <c r="FHG4" s="14"/>
      <c r="FHH4" s="14"/>
      <c r="FHI4" s="14"/>
      <c r="FHJ4" s="14"/>
      <c r="FHK4" s="14"/>
      <c r="FHL4" s="14"/>
      <c r="FHM4" s="14"/>
      <c r="FHN4" s="14"/>
      <c r="FHO4" s="14"/>
      <c r="FHP4" s="14"/>
      <c r="FHQ4" s="14"/>
      <c r="FHR4" s="14"/>
      <c r="FHS4" s="14"/>
      <c r="FHT4" s="14"/>
      <c r="FHU4" s="14"/>
      <c r="FHV4" s="14"/>
      <c r="FHW4" s="14"/>
      <c r="FHX4" s="14"/>
      <c r="FHY4" s="14"/>
      <c r="FHZ4" s="14"/>
      <c r="FIA4" s="14"/>
      <c r="FIB4" s="14"/>
      <c r="FIC4" s="14"/>
      <c r="FID4" s="14"/>
      <c r="FIE4" s="14"/>
      <c r="FIF4" s="14"/>
      <c r="FIG4" s="14"/>
      <c r="FIH4" s="14"/>
      <c r="FII4" s="14"/>
      <c r="FIJ4" s="14"/>
      <c r="FIK4" s="14"/>
      <c r="FIL4" s="14"/>
      <c r="FIM4" s="14"/>
      <c r="FIN4" s="14"/>
      <c r="FIO4" s="14"/>
      <c r="FIP4" s="14"/>
      <c r="FIQ4" s="14"/>
      <c r="FIR4" s="14"/>
      <c r="FIS4" s="14"/>
      <c r="FIT4" s="14"/>
      <c r="FIU4" s="14"/>
      <c r="FIV4" s="14"/>
      <c r="FIW4" s="14"/>
      <c r="FIX4" s="14"/>
      <c r="FIY4" s="14"/>
      <c r="FIZ4" s="14"/>
      <c r="FJA4" s="14"/>
      <c r="FJB4" s="14"/>
      <c r="FJC4" s="14"/>
      <c r="FJD4" s="14"/>
      <c r="FJE4" s="14"/>
      <c r="FJF4" s="14"/>
      <c r="FJG4" s="14"/>
      <c r="FJH4" s="14"/>
      <c r="FJI4" s="14"/>
      <c r="FJJ4" s="14"/>
      <c r="FJK4" s="14"/>
      <c r="FJL4" s="14"/>
      <c r="FJM4" s="14"/>
      <c r="FJN4" s="14"/>
      <c r="FJO4" s="14"/>
      <c r="FJP4" s="14"/>
      <c r="FJQ4" s="14"/>
      <c r="FJR4" s="14"/>
      <c r="FJS4" s="14"/>
      <c r="FJT4" s="14"/>
      <c r="FJU4" s="14"/>
      <c r="FJV4" s="14"/>
      <c r="FJW4" s="14"/>
      <c r="FJX4" s="14"/>
      <c r="FJY4" s="14"/>
      <c r="FJZ4" s="14"/>
      <c r="FKA4" s="14"/>
      <c r="FKB4" s="14"/>
      <c r="FKC4" s="14"/>
      <c r="FKD4" s="14"/>
      <c r="FKE4" s="14"/>
      <c r="FKF4" s="14"/>
      <c r="FKG4" s="14"/>
      <c r="FKH4" s="14"/>
      <c r="FKI4" s="14"/>
      <c r="FKJ4" s="14"/>
      <c r="FKK4" s="14"/>
      <c r="FKL4" s="14"/>
      <c r="FKM4" s="14"/>
      <c r="FKN4" s="14"/>
      <c r="FKO4" s="14"/>
      <c r="FKP4" s="14"/>
      <c r="FKQ4" s="14"/>
      <c r="FKR4" s="14"/>
      <c r="FKS4" s="14"/>
      <c r="FKT4" s="14"/>
      <c r="FKU4" s="14"/>
      <c r="FKV4" s="14"/>
      <c r="FKW4" s="14"/>
      <c r="FKX4" s="14"/>
      <c r="FKY4" s="14"/>
      <c r="FKZ4" s="14"/>
      <c r="FLA4" s="14"/>
      <c r="FLB4" s="14"/>
      <c r="FLC4" s="14"/>
      <c r="FLD4" s="14"/>
      <c r="FLE4" s="14"/>
      <c r="FLF4" s="14"/>
      <c r="FLG4" s="14"/>
      <c r="FLH4" s="14"/>
      <c r="FLI4" s="14"/>
      <c r="FLJ4" s="14"/>
      <c r="FLK4" s="14"/>
      <c r="FLL4" s="14"/>
      <c r="FLM4" s="14"/>
      <c r="FLN4" s="14"/>
      <c r="FLO4" s="14"/>
      <c r="FLP4" s="14"/>
      <c r="FLQ4" s="14"/>
      <c r="FLR4" s="14"/>
      <c r="FLS4" s="14"/>
      <c r="FLT4" s="14"/>
      <c r="FLU4" s="14"/>
      <c r="FLV4" s="14"/>
      <c r="FLW4" s="14"/>
      <c r="FLX4" s="14"/>
      <c r="FLY4" s="14"/>
      <c r="FLZ4" s="14"/>
      <c r="FMA4" s="14"/>
      <c r="FMB4" s="14"/>
      <c r="FMC4" s="14"/>
      <c r="FMD4" s="14"/>
      <c r="FME4" s="14"/>
      <c r="FMF4" s="14"/>
      <c r="FMG4" s="14"/>
      <c r="FMH4" s="14"/>
      <c r="FMI4" s="14"/>
      <c r="FMJ4" s="14"/>
      <c r="FMK4" s="14"/>
      <c r="FML4" s="14"/>
      <c r="FMM4" s="14"/>
      <c r="FMN4" s="14"/>
      <c r="FMO4" s="14"/>
      <c r="FMP4" s="14"/>
      <c r="FMQ4" s="14"/>
      <c r="FMR4" s="14"/>
      <c r="FMS4" s="14"/>
      <c r="FMT4" s="14"/>
      <c r="FMU4" s="14"/>
      <c r="FMV4" s="14"/>
      <c r="FMW4" s="14"/>
      <c r="FMX4" s="14"/>
      <c r="FMY4" s="14"/>
      <c r="FMZ4" s="14"/>
      <c r="FNA4" s="14"/>
      <c r="FNB4" s="14"/>
      <c r="FNC4" s="14"/>
      <c r="FND4" s="14"/>
      <c r="FNE4" s="14"/>
      <c r="FNF4" s="14"/>
      <c r="FNG4" s="14"/>
      <c r="FNH4" s="14"/>
      <c r="FNI4" s="14"/>
      <c r="FNJ4" s="14"/>
      <c r="FNK4" s="14"/>
      <c r="FNL4" s="14"/>
      <c r="FNM4" s="14"/>
      <c r="FNN4" s="14"/>
      <c r="FNO4" s="14"/>
      <c r="FNP4" s="14"/>
      <c r="FNQ4" s="14"/>
      <c r="FNR4" s="14"/>
      <c r="FNS4" s="14"/>
      <c r="FNT4" s="14"/>
      <c r="FNU4" s="14"/>
      <c r="FNV4" s="14"/>
      <c r="FNW4" s="14"/>
      <c r="FNX4" s="14"/>
      <c r="FNY4" s="14"/>
      <c r="FNZ4" s="14"/>
      <c r="FOA4" s="14"/>
      <c r="FOB4" s="14"/>
      <c r="FOC4" s="14"/>
      <c r="FOD4" s="14"/>
      <c r="FOE4" s="14"/>
      <c r="FOF4" s="14"/>
      <c r="FOG4" s="14"/>
      <c r="FOH4" s="14"/>
      <c r="FOI4" s="14"/>
      <c r="FOJ4" s="14"/>
      <c r="FOK4" s="14"/>
      <c r="FOL4" s="14"/>
      <c r="FOM4" s="14"/>
      <c r="FON4" s="14"/>
      <c r="FOO4" s="14"/>
      <c r="FOP4" s="14"/>
      <c r="FOQ4" s="14"/>
      <c r="FOR4" s="14"/>
      <c r="FOS4" s="14"/>
      <c r="FOT4" s="14"/>
      <c r="FOU4" s="14"/>
      <c r="FOV4" s="14"/>
      <c r="FOW4" s="14"/>
      <c r="FOX4" s="14"/>
      <c r="FOY4" s="14"/>
      <c r="FOZ4" s="14"/>
      <c r="FPA4" s="14"/>
      <c r="FPB4" s="14"/>
      <c r="FPC4" s="14"/>
      <c r="FPD4" s="14"/>
      <c r="FPE4" s="14"/>
      <c r="FPF4" s="14"/>
      <c r="FPG4" s="14"/>
      <c r="FPH4" s="14"/>
      <c r="FPI4" s="14"/>
      <c r="FPJ4" s="14"/>
      <c r="FPK4" s="14"/>
      <c r="FPL4" s="14"/>
      <c r="FPM4" s="14"/>
      <c r="FPN4" s="14"/>
      <c r="FPO4" s="14"/>
      <c r="FPP4" s="14"/>
      <c r="FPQ4" s="14"/>
      <c r="FPR4" s="14"/>
      <c r="FPS4" s="14"/>
      <c r="FPT4" s="14"/>
      <c r="FPU4" s="14"/>
      <c r="FPV4" s="14"/>
      <c r="FPW4" s="14"/>
      <c r="FPX4" s="14"/>
      <c r="FPY4" s="14"/>
      <c r="FPZ4" s="14"/>
      <c r="FQA4" s="14"/>
      <c r="FQB4" s="14"/>
      <c r="FQC4" s="14"/>
      <c r="FQD4" s="14"/>
      <c r="FQE4" s="14"/>
      <c r="FQF4" s="14"/>
      <c r="FQG4" s="14"/>
      <c r="FQH4" s="14"/>
      <c r="FQI4" s="14"/>
      <c r="FQJ4" s="14"/>
      <c r="FQK4" s="14"/>
      <c r="FQL4" s="14"/>
      <c r="FQM4" s="14"/>
      <c r="FQN4" s="14"/>
      <c r="FQO4" s="14"/>
      <c r="FQP4" s="14"/>
      <c r="FQQ4" s="14"/>
      <c r="FQR4" s="14"/>
      <c r="FQS4" s="14"/>
      <c r="FQT4" s="14"/>
      <c r="FQU4" s="14"/>
      <c r="FQV4" s="14"/>
      <c r="FQW4" s="14"/>
      <c r="FQX4" s="14"/>
      <c r="FQY4" s="14"/>
      <c r="FQZ4" s="14"/>
      <c r="FRA4" s="14"/>
      <c r="FRB4" s="14"/>
      <c r="FRC4" s="14"/>
      <c r="FRD4" s="14"/>
      <c r="FRE4" s="14"/>
      <c r="FRF4" s="14"/>
      <c r="FRG4" s="14"/>
      <c r="FRH4" s="14"/>
      <c r="FRI4" s="14"/>
      <c r="FRJ4" s="14"/>
      <c r="FRK4" s="14"/>
      <c r="FRL4" s="14"/>
      <c r="FRM4" s="14"/>
      <c r="FRN4" s="14"/>
      <c r="FRO4" s="14"/>
      <c r="FRP4" s="14"/>
      <c r="FRQ4" s="14"/>
      <c r="FRR4" s="14"/>
      <c r="FRS4" s="14"/>
      <c r="FRT4" s="14"/>
      <c r="FRU4" s="14"/>
      <c r="FRV4" s="14"/>
      <c r="FRW4" s="14"/>
      <c r="FRX4" s="14"/>
      <c r="FRY4" s="14"/>
      <c r="FRZ4" s="14"/>
      <c r="FSA4" s="14"/>
      <c r="FSB4" s="14"/>
      <c r="FSC4" s="14"/>
      <c r="FSD4" s="14"/>
      <c r="FSE4" s="14"/>
      <c r="FSF4" s="14"/>
      <c r="FSG4" s="14"/>
      <c r="FSH4" s="14"/>
      <c r="FSI4" s="14"/>
      <c r="FSJ4" s="14"/>
      <c r="FSK4" s="14"/>
      <c r="FSL4" s="14"/>
      <c r="FSM4" s="14"/>
      <c r="FSN4" s="14"/>
      <c r="FSO4" s="14"/>
      <c r="FSP4" s="14"/>
      <c r="FSQ4" s="14"/>
      <c r="FSR4" s="14"/>
      <c r="FSS4" s="14"/>
      <c r="FST4" s="14"/>
      <c r="FSU4" s="14"/>
      <c r="FSV4" s="14"/>
      <c r="FSW4" s="14"/>
      <c r="FSX4" s="14"/>
      <c r="FSY4" s="14"/>
      <c r="FSZ4" s="14"/>
      <c r="FTA4" s="14"/>
      <c r="FTB4" s="14"/>
      <c r="FTC4" s="14"/>
      <c r="FTD4" s="14"/>
      <c r="FTE4" s="14"/>
      <c r="FTF4" s="14"/>
      <c r="FTG4" s="14"/>
      <c r="FTH4" s="14"/>
      <c r="FTI4" s="14"/>
      <c r="FTJ4" s="14"/>
      <c r="FTK4" s="14"/>
      <c r="FTL4" s="14"/>
      <c r="FTM4" s="14"/>
      <c r="FTN4" s="14"/>
      <c r="FTO4" s="14"/>
      <c r="FTP4" s="14"/>
      <c r="FTQ4" s="14"/>
      <c r="FTR4" s="14"/>
      <c r="FTS4" s="14"/>
      <c r="FTT4" s="14"/>
      <c r="FTU4" s="14"/>
      <c r="FTV4" s="14"/>
      <c r="FTW4" s="14"/>
      <c r="FTX4" s="14"/>
      <c r="FTY4" s="14"/>
      <c r="FTZ4" s="14"/>
      <c r="FUA4" s="14"/>
      <c r="FUB4" s="14"/>
      <c r="FUC4" s="14"/>
      <c r="FUD4" s="14"/>
      <c r="FUE4" s="14"/>
      <c r="FUF4" s="14"/>
      <c r="FUG4" s="14"/>
      <c r="FUH4" s="14"/>
      <c r="FUI4" s="14"/>
      <c r="FUJ4" s="14"/>
      <c r="FUK4" s="14"/>
      <c r="FUL4" s="14"/>
      <c r="FUM4" s="14"/>
      <c r="FUN4" s="14"/>
      <c r="FUO4" s="14"/>
      <c r="FUP4" s="14"/>
      <c r="FUQ4" s="14"/>
      <c r="FUR4" s="14"/>
      <c r="FUS4" s="14"/>
      <c r="FUT4" s="14"/>
      <c r="FUU4" s="14"/>
      <c r="FUV4" s="14"/>
      <c r="FUW4" s="14"/>
      <c r="FUX4" s="14"/>
      <c r="FUY4" s="14"/>
      <c r="FUZ4" s="14"/>
      <c r="FVA4" s="14"/>
      <c r="FVB4" s="14"/>
      <c r="FVC4" s="14"/>
      <c r="FVD4" s="14"/>
      <c r="FVE4" s="14"/>
      <c r="FVF4" s="14"/>
      <c r="FVG4" s="14"/>
      <c r="FVH4" s="14"/>
      <c r="FVI4" s="14"/>
      <c r="FVJ4" s="14"/>
      <c r="FVK4" s="14"/>
      <c r="FVL4" s="14"/>
      <c r="FVM4" s="14"/>
      <c r="FVN4" s="14"/>
      <c r="FVO4" s="14"/>
      <c r="FVP4" s="14"/>
      <c r="FVQ4" s="14"/>
      <c r="FVR4" s="14"/>
      <c r="FVS4" s="14"/>
      <c r="FVT4" s="14"/>
      <c r="FVU4" s="14"/>
      <c r="FVV4" s="14"/>
      <c r="FVW4" s="14"/>
      <c r="FVX4" s="14"/>
      <c r="FVY4" s="14"/>
      <c r="FVZ4" s="14"/>
      <c r="FWA4" s="14"/>
      <c r="FWB4" s="14"/>
      <c r="FWC4" s="14"/>
      <c r="FWD4" s="14"/>
      <c r="FWE4" s="14"/>
      <c r="FWF4" s="14"/>
      <c r="FWG4" s="14"/>
      <c r="FWH4" s="14"/>
      <c r="FWI4" s="14"/>
      <c r="FWJ4" s="14"/>
      <c r="FWK4" s="14"/>
      <c r="FWL4" s="14"/>
      <c r="FWM4" s="14"/>
      <c r="FWN4" s="14"/>
      <c r="FWO4" s="14"/>
      <c r="FWP4" s="14"/>
      <c r="FWQ4" s="14"/>
      <c r="FWR4" s="14"/>
      <c r="FWS4" s="14"/>
      <c r="FWT4" s="14"/>
      <c r="FWU4" s="14"/>
      <c r="FWV4" s="14"/>
      <c r="FWW4" s="14"/>
      <c r="FWX4" s="14"/>
      <c r="FWY4" s="14"/>
      <c r="FWZ4" s="14"/>
      <c r="FXA4" s="14"/>
      <c r="FXB4" s="14"/>
      <c r="FXC4" s="14"/>
      <c r="FXD4" s="14"/>
      <c r="FXE4" s="14"/>
      <c r="FXF4" s="14"/>
      <c r="FXG4" s="14"/>
      <c r="FXH4" s="14"/>
      <c r="FXI4" s="14"/>
      <c r="FXJ4" s="14"/>
      <c r="FXK4" s="14"/>
      <c r="FXL4" s="14"/>
      <c r="FXM4" s="14"/>
      <c r="FXN4" s="14"/>
      <c r="FXO4" s="14"/>
      <c r="FXP4" s="14"/>
      <c r="FXQ4" s="14"/>
      <c r="FXR4" s="14"/>
      <c r="FXS4" s="14"/>
      <c r="FXT4" s="14"/>
      <c r="FXU4" s="14"/>
      <c r="FXV4" s="14"/>
      <c r="FXW4" s="14"/>
      <c r="FXX4" s="14"/>
      <c r="FXY4" s="14"/>
      <c r="FXZ4" s="14"/>
      <c r="FYA4" s="14"/>
      <c r="FYB4" s="14"/>
      <c r="FYC4" s="14"/>
      <c r="FYD4" s="14"/>
      <c r="FYE4" s="14"/>
      <c r="FYF4" s="14"/>
      <c r="FYG4" s="14"/>
      <c r="FYH4" s="14"/>
      <c r="FYI4" s="14"/>
      <c r="FYJ4" s="14"/>
      <c r="FYK4" s="14"/>
      <c r="FYL4" s="14"/>
      <c r="FYM4" s="14"/>
      <c r="FYN4" s="14"/>
      <c r="FYO4" s="14"/>
      <c r="FYP4" s="14"/>
      <c r="FYQ4" s="14"/>
      <c r="FYR4" s="14"/>
      <c r="FYS4" s="14"/>
      <c r="FYT4" s="14"/>
      <c r="FYU4" s="14"/>
      <c r="FYV4" s="14"/>
      <c r="FYW4" s="14"/>
      <c r="FYX4" s="14"/>
      <c r="FYY4" s="14"/>
      <c r="FYZ4" s="14"/>
      <c r="FZA4" s="14"/>
      <c r="FZB4" s="14"/>
      <c r="FZC4" s="14"/>
      <c r="FZD4" s="14"/>
      <c r="FZE4" s="14"/>
      <c r="FZF4" s="14"/>
      <c r="FZG4" s="14"/>
      <c r="FZH4" s="14"/>
      <c r="FZI4" s="14"/>
      <c r="FZJ4" s="14"/>
      <c r="FZK4" s="14"/>
      <c r="FZL4" s="14"/>
      <c r="FZM4" s="14"/>
      <c r="FZN4" s="14"/>
      <c r="FZO4" s="14"/>
      <c r="FZP4" s="14"/>
      <c r="FZQ4" s="14"/>
      <c r="FZR4" s="14"/>
      <c r="FZS4" s="14"/>
      <c r="FZT4" s="14"/>
      <c r="FZU4" s="14"/>
      <c r="FZV4" s="14"/>
      <c r="FZW4" s="14"/>
      <c r="FZX4" s="14"/>
      <c r="FZY4" s="14"/>
      <c r="FZZ4" s="14"/>
      <c r="GAA4" s="14"/>
      <c r="GAB4" s="14"/>
      <c r="GAC4" s="14"/>
      <c r="GAD4" s="14"/>
      <c r="GAE4" s="14"/>
      <c r="GAF4" s="14"/>
      <c r="GAG4" s="14"/>
      <c r="GAH4" s="14"/>
      <c r="GAI4" s="14"/>
      <c r="GAJ4" s="14"/>
      <c r="GAK4" s="14"/>
      <c r="GAL4" s="14"/>
      <c r="GAM4" s="14"/>
      <c r="GAN4" s="14"/>
      <c r="GAO4" s="14"/>
      <c r="GAP4" s="14"/>
      <c r="GAQ4" s="14"/>
      <c r="GAR4" s="14"/>
      <c r="GAS4" s="14"/>
      <c r="GAT4" s="14"/>
      <c r="GAU4" s="14"/>
      <c r="GAV4" s="14"/>
      <c r="GAW4" s="14"/>
      <c r="GAX4" s="14"/>
      <c r="GAY4" s="14"/>
      <c r="GAZ4" s="14"/>
      <c r="GBA4" s="14"/>
      <c r="GBB4" s="14"/>
      <c r="GBC4" s="14"/>
      <c r="GBD4" s="14"/>
      <c r="GBE4" s="14"/>
      <c r="GBF4" s="14"/>
      <c r="GBG4" s="14"/>
      <c r="GBH4" s="14"/>
      <c r="GBI4" s="14"/>
      <c r="GBJ4" s="14"/>
      <c r="GBK4" s="14"/>
      <c r="GBL4" s="14"/>
      <c r="GBM4" s="14"/>
      <c r="GBN4" s="14"/>
      <c r="GBO4" s="14"/>
      <c r="GBP4" s="14"/>
      <c r="GBQ4" s="14"/>
      <c r="GBR4" s="14"/>
      <c r="GBS4" s="14"/>
      <c r="GBT4" s="14"/>
      <c r="GBU4" s="14"/>
      <c r="GBV4" s="14"/>
      <c r="GBW4" s="14"/>
      <c r="GBX4" s="14"/>
      <c r="GBY4" s="14"/>
      <c r="GBZ4" s="14"/>
      <c r="GCA4" s="14"/>
      <c r="GCB4" s="14"/>
      <c r="GCC4" s="14"/>
      <c r="GCD4" s="14"/>
      <c r="GCE4" s="14"/>
      <c r="GCF4" s="14"/>
      <c r="GCG4" s="14"/>
      <c r="GCH4" s="14"/>
      <c r="GCI4" s="14"/>
      <c r="GCJ4" s="14"/>
      <c r="GCK4" s="14"/>
      <c r="GCL4" s="14"/>
      <c r="GCM4" s="14"/>
      <c r="GCN4" s="14"/>
      <c r="GCO4" s="14"/>
      <c r="GCP4" s="14"/>
      <c r="GCQ4" s="14"/>
      <c r="GCR4" s="14"/>
      <c r="GCS4" s="14"/>
      <c r="GCT4" s="14"/>
      <c r="GCU4" s="14"/>
      <c r="GCV4" s="14"/>
      <c r="GCW4" s="14"/>
      <c r="GCX4" s="14"/>
      <c r="GCY4" s="14"/>
      <c r="GCZ4" s="14"/>
      <c r="GDA4" s="14"/>
      <c r="GDB4" s="14"/>
      <c r="GDC4" s="14"/>
      <c r="GDD4" s="14"/>
      <c r="GDE4" s="14"/>
      <c r="GDF4" s="14"/>
      <c r="GDG4" s="14"/>
      <c r="GDH4" s="14"/>
      <c r="GDI4" s="14"/>
      <c r="GDJ4" s="14"/>
      <c r="GDK4" s="14"/>
      <c r="GDL4" s="14"/>
      <c r="GDM4" s="14"/>
      <c r="GDN4" s="14"/>
      <c r="GDO4" s="14"/>
      <c r="GDP4" s="14"/>
      <c r="GDQ4" s="14"/>
      <c r="GDR4" s="14"/>
      <c r="GDS4" s="14"/>
      <c r="GDT4" s="14"/>
      <c r="GDU4" s="14"/>
      <c r="GDV4" s="14"/>
      <c r="GDW4" s="14"/>
      <c r="GDX4" s="14"/>
      <c r="GDY4" s="14"/>
      <c r="GDZ4" s="14"/>
      <c r="GEA4" s="14"/>
      <c r="GEB4" s="14"/>
      <c r="GEC4" s="14"/>
      <c r="GED4" s="14"/>
      <c r="GEE4" s="14"/>
      <c r="GEF4" s="14"/>
      <c r="GEG4" s="14"/>
      <c r="GEH4" s="14"/>
      <c r="GEI4" s="14"/>
      <c r="GEJ4" s="14"/>
      <c r="GEK4" s="14"/>
      <c r="GEL4" s="14"/>
      <c r="GEM4" s="14"/>
      <c r="GEN4" s="14"/>
      <c r="GEO4" s="14"/>
      <c r="GEP4" s="14"/>
      <c r="GEQ4" s="14"/>
      <c r="GER4" s="14"/>
      <c r="GES4" s="14"/>
      <c r="GET4" s="14"/>
      <c r="GEU4" s="14"/>
      <c r="GEV4" s="14"/>
      <c r="GEW4" s="14"/>
      <c r="GEX4" s="14"/>
      <c r="GEY4" s="14"/>
      <c r="GEZ4" s="14"/>
      <c r="GFA4" s="14"/>
      <c r="GFB4" s="14"/>
      <c r="GFC4" s="14"/>
      <c r="GFD4" s="14"/>
      <c r="GFE4" s="14"/>
      <c r="GFF4" s="14"/>
      <c r="GFG4" s="14"/>
      <c r="GFH4" s="14"/>
      <c r="GFI4" s="14"/>
      <c r="GFJ4" s="14"/>
      <c r="GFK4" s="14"/>
      <c r="GFL4" s="14"/>
      <c r="GFM4" s="14"/>
      <c r="GFN4" s="14"/>
      <c r="GFO4" s="14"/>
      <c r="GFP4" s="14"/>
      <c r="GFQ4" s="14"/>
      <c r="GFR4" s="14"/>
      <c r="GFS4" s="14"/>
      <c r="GFT4" s="14"/>
      <c r="GFU4" s="14"/>
      <c r="GFV4" s="14"/>
      <c r="GFW4" s="14"/>
      <c r="GFX4" s="14"/>
      <c r="GFY4" s="14"/>
      <c r="GFZ4" s="14"/>
      <c r="GGA4" s="14"/>
      <c r="GGB4" s="14"/>
      <c r="GGC4" s="14"/>
      <c r="GGD4" s="14"/>
      <c r="GGE4" s="14"/>
      <c r="GGF4" s="14"/>
      <c r="GGG4" s="14"/>
      <c r="GGH4" s="14"/>
      <c r="GGI4" s="14"/>
      <c r="GGJ4" s="14"/>
      <c r="GGK4" s="14"/>
      <c r="GGL4" s="14"/>
      <c r="GGM4" s="14"/>
      <c r="GGN4" s="14"/>
      <c r="GGO4" s="14"/>
      <c r="GGP4" s="14"/>
      <c r="GGQ4" s="14"/>
      <c r="GGR4" s="14"/>
      <c r="GGS4" s="14"/>
      <c r="GGT4" s="14"/>
      <c r="GGU4" s="14"/>
      <c r="GGV4" s="14"/>
      <c r="GGW4" s="14"/>
      <c r="GGX4" s="14"/>
      <c r="GGY4" s="14"/>
      <c r="GGZ4" s="14"/>
      <c r="GHA4" s="14"/>
      <c r="GHB4" s="14"/>
      <c r="GHC4" s="14"/>
      <c r="GHD4" s="14"/>
      <c r="GHE4" s="14"/>
      <c r="GHF4" s="14"/>
      <c r="GHG4" s="14"/>
      <c r="GHH4" s="14"/>
      <c r="GHI4" s="14"/>
      <c r="GHJ4" s="14"/>
      <c r="GHK4" s="14"/>
      <c r="GHL4" s="14"/>
      <c r="GHM4" s="14"/>
      <c r="GHN4" s="14"/>
      <c r="GHO4" s="14"/>
      <c r="GHP4" s="14"/>
      <c r="GHQ4" s="14"/>
      <c r="GHR4" s="14"/>
      <c r="GHS4" s="14"/>
      <c r="GHT4" s="14"/>
      <c r="GHU4" s="14"/>
      <c r="GHV4" s="14"/>
      <c r="GHW4" s="14"/>
      <c r="GHX4" s="14"/>
      <c r="GHY4" s="14"/>
      <c r="GHZ4" s="14"/>
      <c r="GIA4" s="14"/>
      <c r="GIB4" s="14"/>
      <c r="GIC4" s="14"/>
      <c r="GID4" s="14"/>
      <c r="GIE4" s="14"/>
      <c r="GIF4" s="14"/>
      <c r="GIG4" s="14"/>
      <c r="GIH4" s="14"/>
      <c r="GII4" s="14"/>
      <c r="GIJ4" s="14"/>
      <c r="GIK4" s="14"/>
      <c r="GIL4" s="14"/>
      <c r="GIM4" s="14"/>
      <c r="GIN4" s="14"/>
      <c r="GIO4" s="14"/>
      <c r="GIP4" s="14"/>
      <c r="GIQ4" s="14"/>
      <c r="GIR4" s="14"/>
      <c r="GIS4" s="14"/>
      <c r="GIT4" s="14"/>
      <c r="GIU4" s="14"/>
      <c r="GIV4" s="14"/>
      <c r="GIW4" s="14"/>
      <c r="GIX4" s="14"/>
      <c r="GIY4" s="14"/>
      <c r="GIZ4" s="14"/>
      <c r="GJA4" s="14"/>
      <c r="GJB4" s="14"/>
      <c r="GJC4" s="14"/>
      <c r="GJD4" s="14"/>
      <c r="GJE4" s="14"/>
      <c r="GJF4" s="14"/>
      <c r="GJG4" s="14"/>
      <c r="GJH4" s="14"/>
      <c r="GJI4" s="14"/>
      <c r="GJJ4" s="14"/>
      <c r="GJK4" s="14"/>
      <c r="GJL4" s="14"/>
      <c r="GJM4" s="14"/>
      <c r="GJN4" s="14"/>
      <c r="GJO4" s="14"/>
      <c r="GJP4" s="14"/>
      <c r="GJQ4" s="14"/>
      <c r="GJR4" s="14"/>
      <c r="GJS4" s="14"/>
      <c r="GJT4" s="14"/>
      <c r="GJU4" s="14"/>
      <c r="GJV4" s="14"/>
      <c r="GJW4" s="14"/>
      <c r="GJX4" s="14"/>
      <c r="GJY4" s="14"/>
      <c r="GJZ4" s="14"/>
      <c r="GKA4" s="14"/>
      <c r="GKB4" s="14"/>
      <c r="GKC4" s="14"/>
      <c r="GKD4" s="14"/>
      <c r="GKE4" s="14"/>
      <c r="GKF4" s="14"/>
      <c r="GKG4" s="14"/>
      <c r="GKH4" s="14"/>
      <c r="GKI4" s="14"/>
      <c r="GKJ4" s="14"/>
      <c r="GKK4" s="14"/>
      <c r="GKL4" s="14"/>
      <c r="GKM4" s="14"/>
      <c r="GKN4" s="14"/>
      <c r="GKO4" s="14"/>
      <c r="GKP4" s="14"/>
      <c r="GKQ4" s="14"/>
      <c r="GKR4" s="14"/>
      <c r="GKS4" s="14"/>
      <c r="GKT4" s="14"/>
      <c r="GKU4" s="14"/>
      <c r="GKV4" s="14"/>
      <c r="GKW4" s="14"/>
      <c r="GKX4" s="14"/>
      <c r="GKY4" s="14"/>
      <c r="GKZ4" s="14"/>
      <c r="GLA4" s="14"/>
      <c r="GLB4" s="14"/>
      <c r="GLC4" s="14"/>
      <c r="GLD4" s="14"/>
      <c r="GLE4" s="14"/>
      <c r="GLF4" s="14"/>
      <c r="GLG4" s="14"/>
      <c r="GLH4" s="14"/>
      <c r="GLI4" s="14"/>
      <c r="GLJ4" s="14"/>
      <c r="GLK4" s="14"/>
      <c r="GLL4" s="14"/>
      <c r="GLM4" s="14"/>
      <c r="GLN4" s="14"/>
      <c r="GLO4" s="14"/>
      <c r="GLP4" s="14"/>
      <c r="GLQ4" s="14"/>
      <c r="GLR4" s="14"/>
      <c r="GLS4" s="14"/>
      <c r="GLT4" s="14"/>
      <c r="GLU4" s="14"/>
      <c r="GLV4" s="14"/>
      <c r="GLW4" s="14"/>
      <c r="GLX4" s="14"/>
      <c r="GLY4" s="14"/>
      <c r="GLZ4" s="14"/>
      <c r="GMA4" s="14"/>
      <c r="GMB4" s="14"/>
      <c r="GMC4" s="14"/>
      <c r="GMD4" s="14"/>
      <c r="GME4" s="14"/>
      <c r="GMF4" s="14"/>
      <c r="GMG4" s="14"/>
      <c r="GMH4" s="14"/>
      <c r="GMI4" s="14"/>
      <c r="GMJ4" s="14"/>
      <c r="GMK4" s="14"/>
      <c r="GML4" s="14"/>
      <c r="GMM4" s="14"/>
      <c r="GMN4" s="14"/>
      <c r="GMO4" s="14"/>
      <c r="GMP4" s="14"/>
      <c r="GMQ4" s="14"/>
      <c r="GMR4" s="14"/>
      <c r="GMS4" s="14"/>
      <c r="GMT4" s="14"/>
      <c r="GMU4" s="14"/>
      <c r="GMV4" s="14"/>
      <c r="GMW4" s="14"/>
      <c r="GMX4" s="14"/>
      <c r="GMY4" s="14"/>
      <c r="GMZ4" s="14"/>
      <c r="GNA4" s="14"/>
      <c r="GNB4" s="14"/>
      <c r="GNC4" s="14"/>
      <c r="GND4" s="14"/>
      <c r="GNE4" s="14"/>
      <c r="GNF4" s="14"/>
      <c r="GNG4" s="14"/>
      <c r="GNH4" s="14"/>
      <c r="GNI4" s="14"/>
      <c r="GNJ4" s="14"/>
      <c r="GNK4" s="14"/>
      <c r="GNL4" s="14"/>
      <c r="GNM4" s="14"/>
      <c r="GNN4" s="14"/>
      <c r="GNO4" s="14"/>
      <c r="GNP4" s="14"/>
      <c r="GNQ4" s="14"/>
      <c r="GNR4" s="14"/>
      <c r="GNS4" s="14"/>
      <c r="GNT4" s="14"/>
      <c r="GNU4" s="14"/>
      <c r="GNV4" s="14"/>
      <c r="GNW4" s="14"/>
      <c r="GNX4" s="14"/>
      <c r="GNY4" s="14"/>
      <c r="GNZ4" s="14"/>
      <c r="GOA4" s="14"/>
      <c r="GOB4" s="14"/>
      <c r="GOC4" s="14"/>
      <c r="GOD4" s="14"/>
      <c r="GOE4" s="14"/>
      <c r="GOF4" s="14"/>
      <c r="GOG4" s="14"/>
      <c r="GOH4" s="14"/>
      <c r="GOI4" s="14"/>
      <c r="GOJ4" s="14"/>
      <c r="GOK4" s="14"/>
      <c r="GOL4" s="14"/>
      <c r="GOM4" s="14"/>
      <c r="GON4" s="14"/>
      <c r="GOO4" s="14"/>
      <c r="GOP4" s="14"/>
      <c r="GOQ4" s="14"/>
      <c r="GOR4" s="14"/>
      <c r="GOS4" s="14"/>
      <c r="GOT4" s="14"/>
      <c r="GOU4" s="14"/>
      <c r="GOV4" s="14"/>
      <c r="GOW4" s="14"/>
      <c r="GOX4" s="14"/>
      <c r="GOY4" s="14"/>
      <c r="GOZ4" s="14"/>
      <c r="GPA4" s="14"/>
      <c r="GPB4" s="14"/>
      <c r="GPC4" s="14"/>
      <c r="GPD4" s="14"/>
      <c r="GPE4" s="14"/>
      <c r="GPF4" s="14"/>
      <c r="GPG4" s="14"/>
      <c r="GPH4" s="14"/>
      <c r="GPI4" s="14"/>
      <c r="GPJ4" s="14"/>
      <c r="GPK4" s="14"/>
      <c r="GPL4" s="14"/>
      <c r="GPM4" s="14"/>
      <c r="GPN4" s="14"/>
      <c r="GPO4" s="14"/>
      <c r="GPP4" s="14"/>
      <c r="GPQ4" s="14"/>
      <c r="GPR4" s="14"/>
      <c r="GPS4" s="14"/>
      <c r="GPT4" s="14"/>
      <c r="GPU4" s="14"/>
      <c r="GPV4" s="14"/>
      <c r="GPW4" s="14"/>
      <c r="GPX4" s="14"/>
      <c r="GPY4" s="14"/>
      <c r="GPZ4" s="14"/>
      <c r="GQA4" s="14"/>
      <c r="GQB4" s="14"/>
      <c r="GQC4" s="14"/>
      <c r="GQD4" s="14"/>
      <c r="GQE4" s="14"/>
      <c r="GQF4" s="14"/>
      <c r="GQG4" s="14"/>
      <c r="GQH4" s="14"/>
      <c r="GQI4" s="14"/>
      <c r="GQJ4" s="14"/>
      <c r="GQK4" s="14"/>
      <c r="GQL4" s="14"/>
      <c r="GQM4" s="14"/>
      <c r="GQN4" s="14"/>
      <c r="GQO4" s="14"/>
      <c r="GQP4" s="14"/>
      <c r="GQQ4" s="14"/>
      <c r="GQR4" s="14"/>
      <c r="GQS4" s="14"/>
      <c r="GQT4" s="14"/>
      <c r="GQU4" s="14"/>
      <c r="GQV4" s="14"/>
      <c r="GQW4" s="14"/>
      <c r="GQX4" s="14"/>
      <c r="GQY4" s="14"/>
      <c r="GQZ4" s="14"/>
      <c r="GRA4" s="14"/>
      <c r="GRB4" s="14"/>
      <c r="GRC4" s="14"/>
      <c r="GRD4" s="14"/>
      <c r="GRE4" s="14"/>
      <c r="GRF4" s="14"/>
      <c r="GRG4" s="14"/>
      <c r="GRH4" s="14"/>
      <c r="GRI4" s="14"/>
      <c r="GRJ4" s="14"/>
      <c r="GRK4" s="14"/>
      <c r="GRL4" s="14"/>
      <c r="GRM4" s="14"/>
      <c r="GRN4" s="14"/>
      <c r="GRO4" s="14"/>
      <c r="GRP4" s="14"/>
      <c r="GRQ4" s="14"/>
      <c r="GRR4" s="14"/>
      <c r="GRS4" s="14"/>
      <c r="GRT4" s="14"/>
      <c r="GRU4" s="14"/>
      <c r="GRV4" s="14"/>
      <c r="GRW4" s="14"/>
      <c r="GRX4" s="14"/>
      <c r="GRY4" s="14"/>
      <c r="GRZ4" s="14"/>
      <c r="GSA4" s="14"/>
      <c r="GSB4" s="14"/>
      <c r="GSC4" s="14"/>
      <c r="GSD4" s="14"/>
      <c r="GSE4" s="14"/>
      <c r="GSF4" s="14"/>
      <c r="GSG4" s="14"/>
      <c r="GSH4" s="14"/>
      <c r="GSI4" s="14"/>
      <c r="GSJ4" s="14"/>
      <c r="GSK4" s="14"/>
      <c r="GSL4" s="14"/>
      <c r="GSM4" s="14"/>
      <c r="GSN4" s="14"/>
      <c r="GSO4" s="14"/>
      <c r="GSP4" s="14"/>
      <c r="GSQ4" s="14"/>
      <c r="GSR4" s="14"/>
      <c r="GSS4" s="14"/>
      <c r="GST4" s="14"/>
      <c r="GSU4" s="14"/>
      <c r="GSV4" s="14"/>
      <c r="GSW4" s="14"/>
      <c r="GSX4" s="14"/>
      <c r="GSY4" s="14"/>
      <c r="GSZ4" s="14"/>
      <c r="GTA4" s="14"/>
      <c r="GTB4" s="14"/>
      <c r="GTC4" s="14"/>
      <c r="GTD4" s="14"/>
      <c r="GTE4" s="14"/>
      <c r="GTF4" s="14"/>
      <c r="GTG4" s="14"/>
      <c r="GTH4" s="14"/>
      <c r="GTI4" s="14"/>
      <c r="GTJ4" s="14"/>
      <c r="GTK4" s="14"/>
      <c r="GTL4" s="14"/>
      <c r="GTM4" s="14"/>
      <c r="GTN4" s="14"/>
      <c r="GTO4" s="14"/>
      <c r="GTP4" s="14"/>
      <c r="GTQ4" s="14"/>
      <c r="GTR4" s="14"/>
      <c r="GTS4" s="14"/>
      <c r="GTT4" s="14"/>
      <c r="GTU4" s="14"/>
      <c r="GTV4" s="14"/>
      <c r="GTW4" s="14"/>
      <c r="GTX4" s="14"/>
      <c r="GTY4" s="14"/>
      <c r="GTZ4" s="14"/>
      <c r="GUA4" s="14"/>
      <c r="GUB4" s="14"/>
      <c r="GUC4" s="14"/>
      <c r="GUD4" s="14"/>
      <c r="GUE4" s="14"/>
      <c r="GUF4" s="14"/>
      <c r="GUG4" s="14"/>
      <c r="GUH4" s="14"/>
      <c r="GUI4" s="14"/>
      <c r="GUJ4" s="14"/>
      <c r="GUK4" s="14"/>
      <c r="GUL4" s="14"/>
      <c r="GUM4" s="14"/>
      <c r="GUN4" s="14"/>
      <c r="GUO4" s="14"/>
      <c r="GUP4" s="14"/>
      <c r="GUQ4" s="14"/>
      <c r="GUR4" s="14"/>
      <c r="GUS4" s="14"/>
      <c r="GUT4" s="14"/>
      <c r="GUU4" s="14"/>
      <c r="GUV4" s="14"/>
      <c r="GUW4" s="14"/>
      <c r="GUX4" s="14"/>
      <c r="GUY4" s="14"/>
      <c r="GUZ4" s="14"/>
      <c r="GVA4" s="14"/>
      <c r="GVB4" s="14"/>
      <c r="GVC4" s="14"/>
      <c r="GVD4" s="14"/>
      <c r="GVE4" s="14"/>
      <c r="GVF4" s="14"/>
      <c r="GVG4" s="14"/>
      <c r="GVH4" s="14"/>
      <c r="GVI4" s="14"/>
      <c r="GVJ4" s="14"/>
      <c r="GVK4" s="14"/>
      <c r="GVL4" s="14"/>
      <c r="GVM4" s="14"/>
      <c r="GVN4" s="14"/>
      <c r="GVO4" s="14"/>
      <c r="GVP4" s="14"/>
      <c r="GVQ4" s="14"/>
      <c r="GVR4" s="14"/>
      <c r="GVS4" s="14"/>
      <c r="GVT4" s="14"/>
      <c r="GVU4" s="14"/>
      <c r="GVV4" s="14"/>
      <c r="GVW4" s="14"/>
      <c r="GVX4" s="14"/>
      <c r="GVY4" s="14"/>
      <c r="GVZ4" s="14"/>
      <c r="GWA4" s="14"/>
      <c r="GWB4" s="14"/>
      <c r="GWC4" s="14"/>
      <c r="GWD4" s="14"/>
      <c r="GWE4" s="14"/>
      <c r="GWF4" s="14"/>
      <c r="GWG4" s="14"/>
      <c r="GWH4" s="14"/>
      <c r="GWI4" s="14"/>
      <c r="GWJ4" s="14"/>
      <c r="GWK4" s="14"/>
      <c r="GWL4" s="14"/>
      <c r="GWM4" s="14"/>
      <c r="GWN4" s="14"/>
      <c r="GWO4" s="14"/>
      <c r="GWP4" s="14"/>
      <c r="GWQ4" s="14"/>
      <c r="GWR4" s="14"/>
      <c r="GWS4" s="14"/>
      <c r="GWT4" s="14"/>
      <c r="GWU4" s="14"/>
      <c r="GWV4" s="14"/>
      <c r="GWW4" s="14"/>
      <c r="GWX4" s="14"/>
      <c r="GWY4" s="14"/>
      <c r="GWZ4" s="14"/>
      <c r="GXA4" s="14"/>
      <c r="GXB4" s="14"/>
      <c r="GXC4" s="14"/>
      <c r="GXD4" s="14"/>
      <c r="GXE4" s="14"/>
      <c r="GXF4" s="14"/>
      <c r="GXG4" s="14"/>
      <c r="GXH4" s="14"/>
      <c r="GXI4" s="14"/>
      <c r="GXJ4" s="14"/>
      <c r="GXK4" s="14"/>
      <c r="GXL4" s="14"/>
      <c r="GXM4" s="14"/>
      <c r="GXN4" s="14"/>
      <c r="GXO4" s="14"/>
      <c r="GXP4" s="14"/>
      <c r="GXQ4" s="14"/>
      <c r="GXR4" s="14"/>
      <c r="GXS4" s="14"/>
      <c r="GXT4" s="14"/>
      <c r="GXU4" s="14"/>
      <c r="GXV4" s="14"/>
      <c r="GXW4" s="14"/>
      <c r="GXX4" s="14"/>
      <c r="GXY4" s="14"/>
      <c r="GXZ4" s="14"/>
      <c r="GYA4" s="14"/>
      <c r="GYB4" s="14"/>
      <c r="GYC4" s="14"/>
      <c r="GYD4" s="14"/>
      <c r="GYE4" s="14"/>
      <c r="GYF4" s="14"/>
      <c r="GYG4" s="14"/>
      <c r="GYH4" s="14"/>
      <c r="GYI4" s="14"/>
      <c r="GYJ4" s="14"/>
      <c r="GYK4" s="14"/>
      <c r="GYL4" s="14"/>
      <c r="GYM4" s="14"/>
      <c r="GYN4" s="14"/>
      <c r="GYO4" s="14"/>
      <c r="GYP4" s="14"/>
      <c r="GYQ4" s="14"/>
      <c r="GYR4" s="14"/>
      <c r="GYS4" s="14"/>
      <c r="GYT4" s="14"/>
      <c r="GYU4" s="14"/>
      <c r="GYV4" s="14"/>
      <c r="GYW4" s="14"/>
      <c r="GYX4" s="14"/>
      <c r="GYY4" s="14"/>
      <c r="GYZ4" s="14"/>
      <c r="GZA4" s="14"/>
      <c r="GZB4" s="14"/>
      <c r="GZC4" s="14"/>
      <c r="GZD4" s="14"/>
      <c r="GZE4" s="14"/>
      <c r="GZF4" s="14"/>
      <c r="GZG4" s="14"/>
      <c r="GZH4" s="14"/>
      <c r="GZI4" s="14"/>
      <c r="GZJ4" s="14"/>
      <c r="GZK4" s="14"/>
      <c r="GZL4" s="14"/>
      <c r="GZM4" s="14"/>
      <c r="GZN4" s="14"/>
      <c r="GZO4" s="14"/>
      <c r="GZP4" s="14"/>
      <c r="GZQ4" s="14"/>
      <c r="GZR4" s="14"/>
      <c r="GZS4" s="14"/>
      <c r="GZT4" s="14"/>
      <c r="GZU4" s="14"/>
      <c r="GZV4" s="14"/>
      <c r="GZW4" s="14"/>
      <c r="GZX4" s="14"/>
      <c r="GZY4" s="14"/>
      <c r="GZZ4" s="14"/>
      <c r="HAA4" s="14"/>
      <c r="HAB4" s="14"/>
      <c r="HAC4" s="14"/>
      <c r="HAD4" s="14"/>
      <c r="HAE4" s="14"/>
      <c r="HAF4" s="14"/>
      <c r="HAG4" s="14"/>
      <c r="HAH4" s="14"/>
      <c r="HAI4" s="14"/>
      <c r="HAJ4" s="14"/>
      <c r="HAK4" s="14"/>
      <c r="HAL4" s="14"/>
      <c r="HAM4" s="14"/>
      <c r="HAN4" s="14"/>
      <c r="HAO4" s="14"/>
      <c r="HAP4" s="14"/>
      <c r="HAQ4" s="14"/>
      <c r="HAR4" s="14"/>
      <c r="HAS4" s="14"/>
      <c r="HAT4" s="14"/>
      <c r="HAU4" s="14"/>
      <c r="HAV4" s="14"/>
      <c r="HAW4" s="14"/>
      <c r="HAX4" s="14"/>
      <c r="HAY4" s="14"/>
      <c r="HAZ4" s="14"/>
      <c r="HBA4" s="14"/>
      <c r="HBB4" s="14"/>
      <c r="HBC4" s="14"/>
      <c r="HBD4" s="14"/>
      <c r="HBE4" s="14"/>
      <c r="HBF4" s="14"/>
      <c r="HBG4" s="14"/>
      <c r="HBH4" s="14"/>
      <c r="HBI4" s="14"/>
      <c r="HBJ4" s="14"/>
      <c r="HBK4" s="14"/>
      <c r="HBL4" s="14"/>
      <c r="HBM4" s="14"/>
      <c r="HBN4" s="14"/>
      <c r="HBO4" s="14"/>
      <c r="HBP4" s="14"/>
      <c r="HBQ4" s="14"/>
      <c r="HBR4" s="14"/>
      <c r="HBS4" s="14"/>
      <c r="HBT4" s="14"/>
      <c r="HBU4" s="14"/>
      <c r="HBV4" s="14"/>
      <c r="HBW4" s="14"/>
      <c r="HBX4" s="14"/>
      <c r="HBY4" s="14"/>
      <c r="HBZ4" s="14"/>
      <c r="HCA4" s="14"/>
      <c r="HCB4" s="14"/>
      <c r="HCC4" s="14"/>
      <c r="HCD4" s="14"/>
      <c r="HCE4" s="14"/>
      <c r="HCF4" s="14"/>
      <c r="HCG4" s="14"/>
      <c r="HCH4" s="14"/>
      <c r="HCI4" s="14"/>
      <c r="HCJ4" s="14"/>
      <c r="HCK4" s="14"/>
      <c r="HCL4" s="14"/>
      <c r="HCM4" s="14"/>
      <c r="HCN4" s="14"/>
      <c r="HCO4" s="14"/>
      <c r="HCP4" s="14"/>
      <c r="HCQ4" s="14"/>
      <c r="HCR4" s="14"/>
      <c r="HCS4" s="14"/>
      <c r="HCT4" s="14"/>
      <c r="HCU4" s="14"/>
      <c r="HCV4" s="14"/>
      <c r="HCW4" s="14"/>
      <c r="HCX4" s="14"/>
      <c r="HCY4" s="14"/>
      <c r="HCZ4" s="14"/>
      <c r="HDA4" s="14"/>
      <c r="HDB4" s="14"/>
      <c r="HDC4" s="14"/>
      <c r="HDD4" s="14"/>
      <c r="HDE4" s="14"/>
      <c r="HDF4" s="14"/>
      <c r="HDG4" s="14"/>
      <c r="HDH4" s="14"/>
      <c r="HDI4" s="14"/>
      <c r="HDJ4" s="14"/>
      <c r="HDK4" s="14"/>
      <c r="HDL4" s="14"/>
      <c r="HDM4" s="14"/>
      <c r="HDN4" s="14"/>
      <c r="HDO4" s="14"/>
      <c r="HDP4" s="14"/>
      <c r="HDQ4" s="14"/>
      <c r="HDR4" s="14"/>
      <c r="HDS4" s="14"/>
      <c r="HDT4" s="14"/>
      <c r="HDU4" s="14"/>
      <c r="HDV4" s="14"/>
      <c r="HDW4" s="14"/>
      <c r="HDX4" s="14"/>
      <c r="HDY4" s="14"/>
      <c r="HDZ4" s="14"/>
      <c r="HEA4" s="14"/>
      <c r="HEB4" s="14"/>
      <c r="HEC4" s="14"/>
      <c r="HED4" s="14"/>
      <c r="HEE4" s="14"/>
      <c r="HEF4" s="14"/>
      <c r="HEG4" s="14"/>
      <c r="HEH4" s="14"/>
      <c r="HEI4" s="14"/>
      <c r="HEJ4" s="14"/>
      <c r="HEK4" s="14"/>
      <c r="HEL4" s="14"/>
      <c r="HEM4" s="14"/>
      <c r="HEN4" s="14"/>
      <c r="HEO4" s="14"/>
      <c r="HEP4" s="14"/>
      <c r="HEQ4" s="14"/>
      <c r="HER4" s="14"/>
      <c r="HES4" s="14"/>
      <c r="HET4" s="14"/>
      <c r="HEU4" s="14"/>
      <c r="HEV4" s="14"/>
      <c r="HEW4" s="14"/>
      <c r="HEX4" s="14"/>
      <c r="HEY4" s="14"/>
      <c r="HEZ4" s="14"/>
      <c r="HFA4" s="14"/>
      <c r="HFB4" s="14"/>
      <c r="HFC4" s="14"/>
      <c r="HFD4" s="14"/>
      <c r="HFE4" s="14"/>
      <c r="HFF4" s="14"/>
      <c r="HFG4" s="14"/>
      <c r="HFH4" s="14"/>
      <c r="HFI4" s="14"/>
      <c r="HFJ4" s="14"/>
      <c r="HFK4" s="14"/>
      <c r="HFL4" s="14"/>
      <c r="HFM4" s="14"/>
      <c r="HFN4" s="14"/>
      <c r="HFO4" s="14"/>
      <c r="HFP4" s="14"/>
      <c r="HFQ4" s="14"/>
      <c r="HFR4" s="14"/>
      <c r="HFS4" s="14"/>
      <c r="HFT4" s="14"/>
      <c r="HFU4" s="14"/>
      <c r="HFV4" s="14"/>
      <c r="HFW4" s="14"/>
      <c r="HFX4" s="14"/>
      <c r="HFY4" s="14"/>
      <c r="HFZ4" s="14"/>
      <c r="HGA4" s="14"/>
      <c r="HGB4" s="14"/>
      <c r="HGC4" s="14"/>
      <c r="HGD4" s="14"/>
      <c r="HGE4" s="14"/>
      <c r="HGF4" s="14"/>
      <c r="HGG4" s="14"/>
      <c r="HGH4" s="14"/>
      <c r="HGI4" s="14"/>
      <c r="HGJ4" s="14"/>
      <c r="HGK4" s="14"/>
      <c r="HGL4" s="14"/>
      <c r="HGM4" s="14"/>
      <c r="HGN4" s="14"/>
      <c r="HGO4" s="14"/>
      <c r="HGP4" s="14"/>
      <c r="HGQ4" s="14"/>
      <c r="HGR4" s="14"/>
      <c r="HGS4" s="14"/>
      <c r="HGT4" s="14"/>
      <c r="HGU4" s="14"/>
      <c r="HGV4" s="14"/>
      <c r="HGW4" s="14"/>
      <c r="HGX4" s="14"/>
      <c r="HGY4" s="14"/>
      <c r="HGZ4" s="14"/>
      <c r="HHA4" s="14"/>
      <c r="HHB4" s="14"/>
      <c r="HHC4" s="14"/>
      <c r="HHD4" s="14"/>
      <c r="HHE4" s="14"/>
      <c r="HHF4" s="14"/>
      <c r="HHG4" s="14"/>
      <c r="HHH4" s="14"/>
      <c r="HHI4" s="14"/>
      <c r="HHJ4" s="14"/>
      <c r="HHK4" s="14"/>
      <c r="HHL4" s="14"/>
      <c r="HHM4" s="14"/>
      <c r="HHN4" s="14"/>
      <c r="HHO4" s="14"/>
      <c r="HHP4" s="14"/>
      <c r="HHQ4" s="14"/>
      <c r="HHR4" s="14"/>
      <c r="HHS4" s="14"/>
      <c r="HHT4" s="14"/>
      <c r="HHU4" s="14"/>
      <c r="HHV4" s="14"/>
      <c r="HHW4" s="14"/>
      <c r="HHX4" s="14"/>
      <c r="HHY4" s="14"/>
      <c r="HHZ4" s="14"/>
      <c r="HIA4" s="14"/>
      <c r="HIB4" s="14"/>
      <c r="HIC4" s="14"/>
      <c r="HID4" s="14"/>
      <c r="HIE4" s="14"/>
      <c r="HIF4" s="14"/>
      <c r="HIG4" s="14"/>
      <c r="HIH4" s="14"/>
      <c r="HII4" s="14"/>
      <c r="HIJ4" s="14"/>
      <c r="HIK4" s="14"/>
      <c r="HIL4" s="14"/>
      <c r="HIM4" s="14"/>
      <c r="HIN4" s="14"/>
      <c r="HIO4" s="14"/>
      <c r="HIP4" s="14"/>
      <c r="HIQ4" s="14"/>
      <c r="HIR4" s="14"/>
      <c r="HIS4" s="14"/>
      <c r="HIT4" s="14"/>
      <c r="HIU4" s="14"/>
      <c r="HIV4" s="14"/>
      <c r="HIW4" s="14"/>
      <c r="HIX4" s="14"/>
      <c r="HIY4" s="14"/>
      <c r="HIZ4" s="14"/>
      <c r="HJA4" s="14"/>
      <c r="HJB4" s="14"/>
      <c r="HJC4" s="14"/>
      <c r="HJD4" s="14"/>
      <c r="HJE4" s="14"/>
      <c r="HJF4" s="14"/>
      <c r="HJG4" s="14"/>
      <c r="HJH4" s="14"/>
      <c r="HJI4" s="14"/>
      <c r="HJJ4" s="14"/>
      <c r="HJK4" s="14"/>
      <c r="HJL4" s="14"/>
      <c r="HJM4" s="14"/>
      <c r="HJN4" s="14"/>
      <c r="HJO4" s="14"/>
      <c r="HJP4" s="14"/>
      <c r="HJQ4" s="14"/>
      <c r="HJR4" s="14"/>
      <c r="HJS4" s="14"/>
      <c r="HJT4" s="14"/>
      <c r="HJU4" s="14"/>
      <c r="HJV4" s="14"/>
      <c r="HJW4" s="14"/>
      <c r="HJX4" s="14"/>
      <c r="HJY4" s="14"/>
      <c r="HJZ4" s="14"/>
      <c r="HKA4" s="14"/>
      <c r="HKB4" s="14"/>
      <c r="HKC4" s="14"/>
      <c r="HKD4" s="14"/>
      <c r="HKE4" s="14"/>
      <c r="HKF4" s="14"/>
      <c r="HKG4" s="14"/>
      <c r="HKH4" s="14"/>
      <c r="HKI4" s="14"/>
      <c r="HKJ4" s="14"/>
      <c r="HKK4" s="14"/>
      <c r="HKL4" s="14"/>
      <c r="HKM4" s="14"/>
      <c r="HKN4" s="14"/>
      <c r="HKO4" s="14"/>
      <c r="HKP4" s="14"/>
      <c r="HKQ4" s="14"/>
      <c r="HKR4" s="14"/>
      <c r="HKS4" s="14"/>
      <c r="HKT4" s="14"/>
      <c r="HKU4" s="14"/>
      <c r="HKV4" s="14"/>
      <c r="HKW4" s="14"/>
      <c r="HKX4" s="14"/>
      <c r="HKY4" s="14"/>
      <c r="HKZ4" s="14"/>
      <c r="HLA4" s="14"/>
      <c r="HLB4" s="14"/>
      <c r="HLC4" s="14"/>
      <c r="HLD4" s="14"/>
      <c r="HLE4" s="14"/>
      <c r="HLF4" s="14"/>
      <c r="HLG4" s="14"/>
      <c r="HLH4" s="14"/>
      <c r="HLI4" s="14"/>
      <c r="HLJ4" s="14"/>
      <c r="HLK4" s="14"/>
      <c r="HLL4" s="14"/>
      <c r="HLM4" s="14"/>
      <c r="HLN4" s="14"/>
      <c r="HLO4" s="14"/>
      <c r="HLP4" s="14"/>
      <c r="HLQ4" s="14"/>
      <c r="HLR4" s="14"/>
      <c r="HLS4" s="14"/>
      <c r="HLT4" s="14"/>
      <c r="HLU4" s="14"/>
      <c r="HLV4" s="14"/>
      <c r="HLW4" s="14"/>
      <c r="HLX4" s="14"/>
      <c r="HLY4" s="14"/>
      <c r="HLZ4" s="14"/>
      <c r="HMA4" s="14"/>
      <c r="HMB4" s="14"/>
      <c r="HMC4" s="14"/>
      <c r="HMD4" s="14"/>
      <c r="HME4" s="14"/>
      <c r="HMF4" s="14"/>
      <c r="HMG4" s="14"/>
      <c r="HMH4" s="14"/>
      <c r="HMI4" s="14"/>
      <c r="HMJ4" s="14"/>
      <c r="HMK4" s="14"/>
      <c r="HML4" s="14"/>
      <c r="HMM4" s="14"/>
      <c r="HMN4" s="14"/>
      <c r="HMO4" s="14"/>
      <c r="HMP4" s="14"/>
      <c r="HMQ4" s="14"/>
      <c r="HMR4" s="14"/>
      <c r="HMS4" s="14"/>
      <c r="HMT4" s="14"/>
      <c r="HMU4" s="14"/>
      <c r="HMV4" s="14"/>
      <c r="HMW4" s="14"/>
      <c r="HMX4" s="14"/>
      <c r="HMY4" s="14"/>
      <c r="HMZ4" s="14"/>
      <c r="HNA4" s="14"/>
      <c r="HNB4" s="14"/>
      <c r="HNC4" s="14"/>
      <c r="HND4" s="14"/>
      <c r="HNE4" s="14"/>
      <c r="HNF4" s="14"/>
      <c r="HNG4" s="14"/>
      <c r="HNH4" s="14"/>
      <c r="HNI4" s="14"/>
      <c r="HNJ4" s="14"/>
      <c r="HNK4" s="14"/>
      <c r="HNL4" s="14"/>
      <c r="HNM4" s="14"/>
      <c r="HNN4" s="14"/>
      <c r="HNO4" s="14"/>
      <c r="HNP4" s="14"/>
      <c r="HNQ4" s="14"/>
      <c r="HNR4" s="14"/>
      <c r="HNS4" s="14"/>
      <c r="HNT4" s="14"/>
      <c r="HNU4" s="14"/>
      <c r="HNV4" s="14"/>
      <c r="HNW4" s="14"/>
      <c r="HNX4" s="14"/>
      <c r="HNY4" s="14"/>
      <c r="HNZ4" s="14"/>
      <c r="HOA4" s="14"/>
      <c r="HOB4" s="14"/>
      <c r="HOC4" s="14"/>
      <c r="HOD4" s="14"/>
      <c r="HOE4" s="14"/>
      <c r="HOF4" s="14"/>
      <c r="HOG4" s="14"/>
      <c r="HOH4" s="14"/>
      <c r="HOI4" s="14"/>
      <c r="HOJ4" s="14"/>
      <c r="HOK4" s="14"/>
      <c r="HOL4" s="14"/>
      <c r="HOM4" s="14"/>
      <c r="HON4" s="14"/>
      <c r="HOO4" s="14"/>
      <c r="HOP4" s="14"/>
      <c r="HOQ4" s="14"/>
      <c r="HOR4" s="14"/>
      <c r="HOS4" s="14"/>
      <c r="HOT4" s="14"/>
      <c r="HOU4" s="14"/>
      <c r="HOV4" s="14"/>
      <c r="HOW4" s="14"/>
      <c r="HOX4" s="14"/>
      <c r="HOY4" s="14"/>
      <c r="HOZ4" s="14"/>
      <c r="HPA4" s="14"/>
      <c r="HPB4" s="14"/>
      <c r="HPC4" s="14"/>
      <c r="HPD4" s="14"/>
      <c r="HPE4" s="14"/>
      <c r="HPF4" s="14"/>
      <c r="HPG4" s="14"/>
      <c r="HPH4" s="14"/>
      <c r="HPI4" s="14"/>
      <c r="HPJ4" s="14"/>
      <c r="HPK4" s="14"/>
      <c r="HPL4" s="14"/>
      <c r="HPM4" s="14"/>
      <c r="HPN4" s="14"/>
      <c r="HPO4" s="14"/>
      <c r="HPP4" s="14"/>
      <c r="HPQ4" s="14"/>
      <c r="HPR4" s="14"/>
      <c r="HPS4" s="14"/>
      <c r="HPT4" s="14"/>
      <c r="HPU4" s="14"/>
      <c r="HPV4" s="14"/>
      <c r="HPW4" s="14"/>
      <c r="HPX4" s="14"/>
      <c r="HPY4" s="14"/>
      <c r="HPZ4" s="14"/>
      <c r="HQA4" s="14"/>
      <c r="HQB4" s="14"/>
      <c r="HQC4" s="14"/>
      <c r="HQD4" s="14"/>
      <c r="HQE4" s="14"/>
      <c r="HQF4" s="14"/>
      <c r="HQG4" s="14"/>
      <c r="HQH4" s="14"/>
      <c r="HQI4" s="14"/>
      <c r="HQJ4" s="14"/>
      <c r="HQK4" s="14"/>
      <c r="HQL4" s="14"/>
      <c r="HQM4" s="14"/>
      <c r="HQN4" s="14"/>
      <c r="HQO4" s="14"/>
      <c r="HQP4" s="14"/>
      <c r="HQQ4" s="14"/>
      <c r="HQR4" s="14"/>
      <c r="HQS4" s="14"/>
      <c r="HQT4" s="14"/>
      <c r="HQU4" s="14"/>
      <c r="HQV4" s="14"/>
      <c r="HQW4" s="14"/>
      <c r="HQX4" s="14"/>
      <c r="HQY4" s="14"/>
      <c r="HQZ4" s="14"/>
      <c r="HRA4" s="14"/>
      <c r="HRB4" s="14"/>
      <c r="HRC4" s="14"/>
      <c r="HRD4" s="14"/>
      <c r="HRE4" s="14"/>
      <c r="HRF4" s="14"/>
      <c r="HRG4" s="14"/>
      <c r="HRH4" s="14"/>
      <c r="HRI4" s="14"/>
      <c r="HRJ4" s="14"/>
      <c r="HRK4" s="14"/>
      <c r="HRL4" s="14"/>
      <c r="HRM4" s="14"/>
      <c r="HRN4" s="14"/>
      <c r="HRO4" s="14"/>
      <c r="HRP4" s="14"/>
      <c r="HRQ4" s="14"/>
      <c r="HRR4" s="14"/>
      <c r="HRS4" s="14"/>
      <c r="HRT4" s="14"/>
      <c r="HRU4" s="14"/>
      <c r="HRV4" s="14"/>
      <c r="HRW4" s="14"/>
      <c r="HRX4" s="14"/>
      <c r="HRY4" s="14"/>
      <c r="HRZ4" s="14"/>
      <c r="HSA4" s="14"/>
      <c r="HSB4" s="14"/>
      <c r="HSC4" s="14"/>
      <c r="HSD4" s="14"/>
      <c r="HSE4" s="14"/>
      <c r="HSF4" s="14"/>
      <c r="HSG4" s="14"/>
      <c r="HSH4" s="14"/>
      <c r="HSI4" s="14"/>
      <c r="HSJ4" s="14"/>
      <c r="HSK4" s="14"/>
      <c r="HSL4" s="14"/>
      <c r="HSM4" s="14"/>
      <c r="HSN4" s="14"/>
      <c r="HSO4" s="14"/>
      <c r="HSP4" s="14"/>
      <c r="HSQ4" s="14"/>
      <c r="HSR4" s="14"/>
      <c r="HSS4" s="14"/>
      <c r="HST4" s="14"/>
      <c r="HSU4" s="14"/>
      <c r="HSV4" s="14"/>
      <c r="HSW4" s="14"/>
      <c r="HSX4" s="14"/>
      <c r="HSY4" s="14"/>
      <c r="HSZ4" s="14"/>
      <c r="HTA4" s="14"/>
      <c r="HTB4" s="14"/>
      <c r="HTC4" s="14"/>
      <c r="HTD4" s="14"/>
      <c r="HTE4" s="14"/>
      <c r="HTF4" s="14"/>
      <c r="HTG4" s="14"/>
      <c r="HTH4" s="14"/>
      <c r="HTI4" s="14"/>
      <c r="HTJ4" s="14"/>
      <c r="HTK4" s="14"/>
      <c r="HTL4" s="14"/>
      <c r="HTM4" s="14"/>
      <c r="HTN4" s="14"/>
      <c r="HTO4" s="14"/>
      <c r="HTP4" s="14"/>
      <c r="HTQ4" s="14"/>
      <c r="HTR4" s="14"/>
      <c r="HTS4" s="14"/>
      <c r="HTT4" s="14"/>
      <c r="HTU4" s="14"/>
      <c r="HTV4" s="14"/>
      <c r="HTW4" s="14"/>
      <c r="HTX4" s="14"/>
      <c r="HTY4" s="14"/>
      <c r="HTZ4" s="14"/>
      <c r="HUA4" s="14"/>
      <c r="HUB4" s="14"/>
      <c r="HUC4" s="14"/>
      <c r="HUD4" s="14"/>
      <c r="HUE4" s="14"/>
      <c r="HUF4" s="14"/>
      <c r="HUG4" s="14"/>
      <c r="HUH4" s="14"/>
      <c r="HUI4" s="14"/>
      <c r="HUJ4" s="14"/>
      <c r="HUK4" s="14"/>
      <c r="HUL4" s="14"/>
      <c r="HUM4" s="14"/>
      <c r="HUN4" s="14"/>
      <c r="HUO4" s="14"/>
      <c r="HUP4" s="14"/>
      <c r="HUQ4" s="14"/>
      <c r="HUR4" s="14"/>
      <c r="HUS4" s="14"/>
      <c r="HUT4" s="14"/>
      <c r="HUU4" s="14"/>
      <c r="HUV4" s="14"/>
      <c r="HUW4" s="14"/>
      <c r="HUX4" s="14"/>
      <c r="HUY4" s="14"/>
      <c r="HUZ4" s="14"/>
      <c r="HVA4" s="14"/>
      <c r="HVB4" s="14"/>
      <c r="HVC4" s="14"/>
      <c r="HVD4" s="14"/>
      <c r="HVE4" s="14"/>
      <c r="HVF4" s="14"/>
      <c r="HVG4" s="14"/>
      <c r="HVH4" s="14"/>
      <c r="HVI4" s="14"/>
      <c r="HVJ4" s="14"/>
      <c r="HVK4" s="14"/>
      <c r="HVL4" s="14"/>
      <c r="HVM4" s="14"/>
      <c r="HVN4" s="14"/>
      <c r="HVO4" s="14"/>
      <c r="HVP4" s="14"/>
      <c r="HVQ4" s="14"/>
      <c r="HVR4" s="14"/>
      <c r="HVS4" s="14"/>
      <c r="HVT4" s="14"/>
      <c r="HVU4" s="14"/>
      <c r="HVV4" s="14"/>
      <c r="HVW4" s="14"/>
      <c r="HVX4" s="14"/>
      <c r="HVY4" s="14"/>
      <c r="HVZ4" s="14"/>
      <c r="HWA4" s="14"/>
      <c r="HWB4" s="14"/>
      <c r="HWC4" s="14"/>
      <c r="HWD4" s="14"/>
      <c r="HWE4" s="14"/>
      <c r="HWF4" s="14"/>
      <c r="HWG4" s="14"/>
      <c r="HWH4" s="14"/>
      <c r="HWI4" s="14"/>
      <c r="HWJ4" s="14"/>
      <c r="HWK4" s="14"/>
      <c r="HWL4" s="14"/>
      <c r="HWM4" s="14"/>
      <c r="HWN4" s="14"/>
      <c r="HWO4" s="14"/>
      <c r="HWP4" s="14"/>
      <c r="HWQ4" s="14"/>
      <c r="HWR4" s="14"/>
      <c r="HWS4" s="14"/>
      <c r="HWT4" s="14"/>
      <c r="HWU4" s="14"/>
      <c r="HWV4" s="14"/>
      <c r="HWW4" s="14"/>
      <c r="HWX4" s="14"/>
      <c r="HWY4" s="14"/>
      <c r="HWZ4" s="14"/>
      <c r="HXA4" s="14"/>
      <c r="HXB4" s="14"/>
      <c r="HXC4" s="14"/>
      <c r="HXD4" s="14"/>
      <c r="HXE4" s="14"/>
      <c r="HXF4" s="14"/>
      <c r="HXG4" s="14"/>
      <c r="HXH4" s="14"/>
      <c r="HXI4" s="14"/>
      <c r="HXJ4" s="14"/>
      <c r="HXK4" s="14"/>
      <c r="HXL4" s="14"/>
      <c r="HXM4" s="14"/>
      <c r="HXN4" s="14"/>
      <c r="HXO4" s="14"/>
      <c r="HXP4" s="14"/>
      <c r="HXQ4" s="14"/>
      <c r="HXR4" s="14"/>
      <c r="HXS4" s="14"/>
      <c r="HXT4" s="14"/>
      <c r="HXU4" s="14"/>
      <c r="HXV4" s="14"/>
      <c r="HXW4" s="14"/>
      <c r="HXX4" s="14"/>
      <c r="HXY4" s="14"/>
      <c r="HXZ4" s="14"/>
      <c r="HYA4" s="14"/>
      <c r="HYB4" s="14"/>
      <c r="HYC4" s="14"/>
      <c r="HYD4" s="14"/>
      <c r="HYE4" s="14"/>
      <c r="HYF4" s="14"/>
      <c r="HYG4" s="14"/>
      <c r="HYH4" s="14"/>
      <c r="HYI4" s="14"/>
      <c r="HYJ4" s="14"/>
      <c r="HYK4" s="14"/>
      <c r="HYL4" s="14"/>
      <c r="HYM4" s="14"/>
      <c r="HYN4" s="14"/>
      <c r="HYO4" s="14"/>
      <c r="HYP4" s="14"/>
      <c r="HYQ4" s="14"/>
      <c r="HYR4" s="14"/>
      <c r="HYS4" s="14"/>
      <c r="HYT4" s="14"/>
      <c r="HYU4" s="14"/>
      <c r="HYV4" s="14"/>
      <c r="HYW4" s="14"/>
      <c r="HYX4" s="14"/>
      <c r="HYY4" s="14"/>
      <c r="HYZ4" s="14"/>
      <c r="HZA4" s="14"/>
      <c r="HZB4" s="14"/>
      <c r="HZC4" s="14"/>
      <c r="HZD4" s="14"/>
      <c r="HZE4" s="14"/>
      <c r="HZF4" s="14"/>
      <c r="HZG4" s="14"/>
      <c r="HZH4" s="14"/>
      <c r="HZI4" s="14"/>
      <c r="HZJ4" s="14"/>
      <c r="HZK4" s="14"/>
      <c r="HZL4" s="14"/>
      <c r="HZM4" s="14"/>
      <c r="HZN4" s="14"/>
      <c r="HZO4" s="14"/>
      <c r="HZP4" s="14"/>
      <c r="HZQ4" s="14"/>
      <c r="HZR4" s="14"/>
      <c r="HZS4" s="14"/>
      <c r="HZT4" s="14"/>
      <c r="HZU4" s="14"/>
      <c r="HZV4" s="14"/>
      <c r="HZW4" s="14"/>
      <c r="HZX4" s="14"/>
      <c r="HZY4" s="14"/>
      <c r="HZZ4" s="14"/>
      <c r="IAA4" s="14"/>
      <c r="IAB4" s="14"/>
      <c r="IAC4" s="14"/>
      <c r="IAD4" s="14"/>
      <c r="IAE4" s="14"/>
      <c r="IAF4" s="14"/>
      <c r="IAG4" s="14"/>
      <c r="IAH4" s="14"/>
      <c r="IAI4" s="14"/>
      <c r="IAJ4" s="14"/>
      <c r="IAK4" s="14"/>
      <c r="IAL4" s="14"/>
      <c r="IAM4" s="14"/>
      <c r="IAN4" s="14"/>
      <c r="IAO4" s="14"/>
      <c r="IAP4" s="14"/>
      <c r="IAQ4" s="14"/>
      <c r="IAR4" s="14"/>
      <c r="IAS4" s="14"/>
      <c r="IAT4" s="14"/>
      <c r="IAU4" s="14"/>
      <c r="IAV4" s="14"/>
      <c r="IAW4" s="14"/>
      <c r="IAX4" s="14"/>
      <c r="IAY4" s="14"/>
      <c r="IAZ4" s="14"/>
      <c r="IBA4" s="14"/>
      <c r="IBB4" s="14"/>
      <c r="IBC4" s="14"/>
      <c r="IBD4" s="14"/>
      <c r="IBE4" s="14"/>
      <c r="IBF4" s="14"/>
      <c r="IBG4" s="14"/>
      <c r="IBH4" s="14"/>
      <c r="IBI4" s="14"/>
      <c r="IBJ4" s="14"/>
      <c r="IBK4" s="14"/>
      <c r="IBL4" s="14"/>
      <c r="IBM4" s="14"/>
      <c r="IBN4" s="14"/>
      <c r="IBO4" s="14"/>
      <c r="IBP4" s="14"/>
      <c r="IBQ4" s="14"/>
      <c r="IBR4" s="14"/>
      <c r="IBS4" s="14"/>
      <c r="IBT4" s="14"/>
      <c r="IBU4" s="14"/>
      <c r="IBV4" s="14"/>
      <c r="IBW4" s="14"/>
      <c r="IBX4" s="14"/>
      <c r="IBY4" s="14"/>
      <c r="IBZ4" s="14"/>
      <c r="ICA4" s="14"/>
      <c r="ICB4" s="14"/>
      <c r="ICC4" s="14"/>
      <c r="ICD4" s="14"/>
      <c r="ICE4" s="14"/>
      <c r="ICF4" s="14"/>
      <c r="ICG4" s="14"/>
      <c r="ICH4" s="14"/>
      <c r="ICI4" s="14"/>
      <c r="ICJ4" s="14"/>
      <c r="ICK4" s="14"/>
      <c r="ICL4" s="14"/>
      <c r="ICM4" s="14"/>
      <c r="ICN4" s="14"/>
      <c r="ICO4" s="14"/>
      <c r="ICP4" s="14"/>
      <c r="ICQ4" s="14"/>
      <c r="ICR4" s="14"/>
      <c r="ICS4" s="14"/>
      <c r="ICT4" s="14"/>
      <c r="ICU4" s="14"/>
      <c r="ICV4" s="14"/>
      <c r="ICW4" s="14"/>
      <c r="ICX4" s="14"/>
      <c r="ICY4" s="14"/>
      <c r="ICZ4" s="14"/>
      <c r="IDA4" s="14"/>
      <c r="IDB4" s="14"/>
      <c r="IDC4" s="14"/>
      <c r="IDD4" s="14"/>
      <c r="IDE4" s="14"/>
      <c r="IDF4" s="14"/>
      <c r="IDG4" s="14"/>
      <c r="IDH4" s="14"/>
      <c r="IDI4" s="14"/>
      <c r="IDJ4" s="14"/>
      <c r="IDK4" s="14"/>
      <c r="IDL4" s="14"/>
      <c r="IDM4" s="14"/>
      <c r="IDN4" s="14"/>
      <c r="IDO4" s="14"/>
      <c r="IDP4" s="14"/>
      <c r="IDQ4" s="14"/>
      <c r="IDR4" s="14"/>
      <c r="IDS4" s="14"/>
      <c r="IDT4" s="14"/>
      <c r="IDU4" s="14"/>
      <c r="IDV4" s="14"/>
      <c r="IDW4" s="14"/>
      <c r="IDX4" s="14"/>
      <c r="IDY4" s="14"/>
      <c r="IDZ4" s="14"/>
      <c r="IEA4" s="14"/>
      <c r="IEB4" s="14"/>
      <c r="IEC4" s="14"/>
      <c r="IED4" s="14"/>
      <c r="IEE4" s="14"/>
      <c r="IEF4" s="14"/>
      <c r="IEG4" s="14"/>
      <c r="IEH4" s="14"/>
      <c r="IEI4" s="14"/>
      <c r="IEJ4" s="14"/>
      <c r="IEK4" s="14"/>
      <c r="IEL4" s="14"/>
      <c r="IEM4" s="14"/>
      <c r="IEN4" s="14"/>
      <c r="IEO4" s="14"/>
      <c r="IEP4" s="14"/>
      <c r="IEQ4" s="14"/>
      <c r="IER4" s="14"/>
      <c r="IES4" s="14"/>
      <c r="IET4" s="14"/>
      <c r="IEU4" s="14"/>
      <c r="IEV4" s="14"/>
      <c r="IEW4" s="14"/>
      <c r="IEX4" s="14"/>
      <c r="IEY4" s="14"/>
      <c r="IEZ4" s="14"/>
      <c r="IFA4" s="14"/>
      <c r="IFB4" s="14"/>
      <c r="IFC4" s="14"/>
      <c r="IFD4" s="14"/>
      <c r="IFE4" s="14"/>
      <c r="IFF4" s="14"/>
      <c r="IFG4" s="14"/>
      <c r="IFH4" s="14"/>
      <c r="IFI4" s="14"/>
      <c r="IFJ4" s="14"/>
      <c r="IFK4" s="14"/>
      <c r="IFL4" s="14"/>
      <c r="IFM4" s="14"/>
      <c r="IFN4" s="14"/>
      <c r="IFO4" s="14"/>
      <c r="IFP4" s="14"/>
      <c r="IFQ4" s="14"/>
      <c r="IFR4" s="14"/>
      <c r="IFS4" s="14"/>
      <c r="IFT4" s="14"/>
      <c r="IFU4" s="14"/>
      <c r="IFV4" s="14"/>
      <c r="IFW4" s="14"/>
      <c r="IFX4" s="14"/>
      <c r="IFY4" s="14"/>
      <c r="IFZ4" s="14"/>
      <c r="IGA4" s="14"/>
      <c r="IGB4" s="14"/>
      <c r="IGC4" s="14"/>
      <c r="IGD4" s="14"/>
      <c r="IGE4" s="14"/>
      <c r="IGF4" s="14"/>
      <c r="IGG4" s="14"/>
      <c r="IGH4" s="14"/>
      <c r="IGI4" s="14"/>
      <c r="IGJ4" s="14"/>
      <c r="IGK4" s="14"/>
      <c r="IGL4" s="14"/>
      <c r="IGM4" s="14"/>
      <c r="IGN4" s="14"/>
      <c r="IGO4" s="14"/>
      <c r="IGP4" s="14"/>
      <c r="IGQ4" s="14"/>
      <c r="IGR4" s="14"/>
      <c r="IGS4" s="14"/>
      <c r="IGT4" s="14"/>
      <c r="IGU4" s="14"/>
      <c r="IGV4" s="14"/>
      <c r="IGW4" s="14"/>
      <c r="IGX4" s="14"/>
      <c r="IGY4" s="14"/>
      <c r="IGZ4" s="14"/>
      <c r="IHA4" s="14"/>
      <c r="IHB4" s="14"/>
      <c r="IHC4" s="14"/>
      <c r="IHD4" s="14"/>
      <c r="IHE4" s="14"/>
      <c r="IHF4" s="14"/>
      <c r="IHG4" s="14"/>
      <c r="IHH4" s="14"/>
      <c r="IHI4" s="14"/>
      <c r="IHJ4" s="14"/>
      <c r="IHK4" s="14"/>
      <c r="IHL4" s="14"/>
      <c r="IHM4" s="14"/>
      <c r="IHN4" s="14"/>
      <c r="IHO4" s="14"/>
      <c r="IHP4" s="14"/>
      <c r="IHQ4" s="14"/>
      <c r="IHR4" s="14"/>
      <c r="IHS4" s="14"/>
      <c r="IHT4" s="14"/>
      <c r="IHU4" s="14"/>
      <c r="IHV4" s="14"/>
      <c r="IHW4" s="14"/>
      <c r="IHX4" s="14"/>
      <c r="IHY4" s="14"/>
      <c r="IHZ4" s="14"/>
      <c r="IIA4" s="14"/>
      <c r="IIB4" s="14"/>
      <c r="IIC4" s="14"/>
      <c r="IID4" s="14"/>
      <c r="IIE4" s="14"/>
      <c r="IIF4" s="14"/>
      <c r="IIG4" s="14"/>
      <c r="IIH4" s="14"/>
      <c r="III4" s="14"/>
      <c r="IIJ4" s="14"/>
      <c r="IIK4" s="14"/>
      <c r="IIL4" s="14"/>
      <c r="IIM4" s="14"/>
      <c r="IIN4" s="14"/>
      <c r="IIO4" s="14"/>
      <c r="IIP4" s="14"/>
      <c r="IIQ4" s="14"/>
      <c r="IIR4" s="14"/>
      <c r="IIS4" s="14"/>
      <c r="IIT4" s="14"/>
      <c r="IIU4" s="14"/>
      <c r="IIV4" s="14"/>
      <c r="IIW4" s="14"/>
      <c r="IIX4" s="14"/>
      <c r="IIY4" s="14"/>
      <c r="IIZ4" s="14"/>
      <c r="IJA4" s="14"/>
      <c r="IJB4" s="14"/>
      <c r="IJC4" s="14"/>
      <c r="IJD4" s="14"/>
      <c r="IJE4" s="14"/>
      <c r="IJF4" s="14"/>
      <c r="IJG4" s="14"/>
      <c r="IJH4" s="14"/>
      <c r="IJI4" s="14"/>
      <c r="IJJ4" s="14"/>
      <c r="IJK4" s="14"/>
      <c r="IJL4" s="14"/>
      <c r="IJM4" s="14"/>
      <c r="IJN4" s="14"/>
      <c r="IJO4" s="14"/>
      <c r="IJP4" s="14"/>
      <c r="IJQ4" s="14"/>
      <c r="IJR4" s="14"/>
      <c r="IJS4" s="14"/>
      <c r="IJT4" s="14"/>
      <c r="IJU4" s="14"/>
      <c r="IJV4" s="14"/>
      <c r="IJW4" s="14"/>
      <c r="IJX4" s="14"/>
      <c r="IJY4" s="14"/>
      <c r="IJZ4" s="14"/>
      <c r="IKA4" s="14"/>
      <c r="IKB4" s="14"/>
      <c r="IKC4" s="14"/>
      <c r="IKD4" s="14"/>
      <c r="IKE4" s="14"/>
      <c r="IKF4" s="14"/>
      <c r="IKG4" s="14"/>
      <c r="IKH4" s="14"/>
      <c r="IKI4" s="14"/>
      <c r="IKJ4" s="14"/>
      <c r="IKK4" s="14"/>
      <c r="IKL4" s="14"/>
      <c r="IKM4" s="14"/>
      <c r="IKN4" s="14"/>
      <c r="IKO4" s="14"/>
      <c r="IKP4" s="14"/>
      <c r="IKQ4" s="14"/>
      <c r="IKR4" s="14"/>
      <c r="IKS4" s="14"/>
      <c r="IKT4" s="14"/>
      <c r="IKU4" s="14"/>
      <c r="IKV4" s="14"/>
      <c r="IKW4" s="14"/>
      <c r="IKX4" s="14"/>
      <c r="IKY4" s="14"/>
      <c r="IKZ4" s="14"/>
      <c r="ILA4" s="14"/>
      <c r="ILB4" s="14"/>
      <c r="ILC4" s="14"/>
      <c r="ILD4" s="14"/>
      <c r="ILE4" s="14"/>
      <c r="ILF4" s="14"/>
      <c r="ILG4" s="14"/>
      <c r="ILH4" s="14"/>
      <c r="ILI4" s="14"/>
      <c r="ILJ4" s="14"/>
      <c r="ILK4" s="14"/>
      <c r="ILL4" s="14"/>
      <c r="ILM4" s="14"/>
      <c r="ILN4" s="14"/>
      <c r="ILO4" s="14"/>
      <c r="ILP4" s="14"/>
      <c r="ILQ4" s="14"/>
      <c r="ILR4" s="14"/>
      <c r="ILS4" s="14"/>
      <c r="ILT4" s="14"/>
      <c r="ILU4" s="14"/>
      <c r="ILV4" s="14"/>
      <c r="ILW4" s="14"/>
      <c r="ILX4" s="14"/>
      <c r="ILY4" s="14"/>
      <c r="ILZ4" s="14"/>
      <c r="IMA4" s="14"/>
      <c r="IMB4" s="14"/>
      <c r="IMC4" s="14"/>
      <c r="IMD4" s="14"/>
      <c r="IME4" s="14"/>
      <c r="IMF4" s="14"/>
      <c r="IMG4" s="14"/>
      <c r="IMH4" s="14"/>
      <c r="IMI4" s="14"/>
      <c r="IMJ4" s="14"/>
      <c r="IMK4" s="14"/>
      <c r="IML4" s="14"/>
      <c r="IMM4" s="14"/>
      <c r="IMN4" s="14"/>
      <c r="IMO4" s="14"/>
      <c r="IMP4" s="14"/>
      <c r="IMQ4" s="14"/>
      <c r="IMR4" s="14"/>
      <c r="IMS4" s="14"/>
      <c r="IMT4" s="14"/>
      <c r="IMU4" s="14"/>
      <c r="IMV4" s="14"/>
      <c r="IMW4" s="14"/>
      <c r="IMX4" s="14"/>
      <c r="IMY4" s="14"/>
      <c r="IMZ4" s="14"/>
      <c r="INA4" s="14"/>
      <c r="INB4" s="14"/>
      <c r="INC4" s="14"/>
      <c r="IND4" s="14"/>
      <c r="INE4" s="14"/>
      <c r="INF4" s="14"/>
      <c r="ING4" s="14"/>
      <c r="INH4" s="14"/>
      <c r="INI4" s="14"/>
      <c r="INJ4" s="14"/>
      <c r="INK4" s="14"/>
      <c r="INL4" s="14"/>
      <c r="INM4" s="14"/>
      <c r="INN4" s="14"/>
      <c r="INO4" s="14"/>
      <c r="INP4" s="14"/>
      <c r="INQ4" s="14"/>
      <c r="INR4" s="14"/>
      <c r="INS4" s="14"/>
      <c r="INT4" s="14"/>
      <c r="INU4" s="14"/>
      <c r="INV4" s="14"/>
      <c r="INW4" s="14"/>
      <c r="INX4" s="14"/>
      <c r="INY4" s="14"/>
      <c r="INZ4" s="14"/>
      <c r="IOA4" s="14"/>
      <c r="IOB4" s="14"/>
      <c r="IOC4" s="14"/>
      <c r="IOD4" s="14"/>
      <c r="IOE4" s="14"/>
      <c r="IOF4" s="14"/>
      <c r="IOG4" s="14"/>
      <c r="IOH4" s="14"/>
      <c r="IOI4" s="14"/>
      <c r="IOJ4" s="14"/>
      <c r="IOK4" s="14"/>
      <c r="IOL4" s="14"/>
      <c r="IOM4" s="14"/>
      <c r="ION4" s="14"/>
      <c r="IOO4" s="14"/>
      <c r="IOP4" s="14"/>
      <c r="IOQ4" s="14"/>
      <c r="IOR4" s="14"/>
      <c r="IOS4" s="14"/>
      <c r="IOT4" s="14"/>
      <c r="IOU4" s="14"/>
      <c r="IOV4" s="14"/>
      <c r="IOW4" s="14"/>
      <c r="IOX4" s="14"/>
      <c r="IOY4" s="14"/>
      <c r="IOZ4" s="14"/>
      <c r="IPA4" s="14"/>
      <c r="IPB4" s="14"/>
      <c r="IPC4" s="14"/>
      <c r="IPD4" s="14"/>
      <c r="IPE4" s="14"/>
      <c r="IPF4" s="14"/>
      <c r="IPG4" s="14"/>
      <c r="IPH4" s="14"/>
      <c r="IPI4" s="14"/>
      <c r="IPJ4" s="14"/>
      <c r="IPK4" s="14"/>
      <c r="IPL4" s="14"/>
      <c r="IPM4" s="14"/>
      <c r="IPN4" s="14"/>
      <c r="IPO4" s="14"/>
      <c r="IPP4" s="14"/>
      <c r="IPQ4" s="14"/>
      <c r="IPR4" s="14"/>
      <c r="IPS4" s="14"/>
      <c r="IPT4" s="14"/>
      <c r="IPU4" s="14"/>
      <c r="IPV4" s="14"/>
      <c r="IPW4" s="14"/>
      <c r="IPX4" s="14"/>
      <c r="IPY4" s="14"/>
      <c r="IPZ4" s="14"/>
      <c r="IQA4" s="14"/>
      <c r="IQB4" s="14"/>
      <c r="IQC4" s="14"/>
      <c r="IQD4" s="14"/>
      <c r="IQE4" s="14"/>
      <c r="IQF4" s="14"/>
      <c r="IQG4" s="14"/>
      <c r="IQH4" s="14"/>
      <c r="IQI4" s="14"/>
      <c r="IQJ4" s="14"/>
      <c r="IQK4" s="14"/>
      <c r="IQL4" s="14"/>
      <c r="IQM4" s="14"/>
      <c r="IQN4" s="14"/>
      <c r="IQO4" s="14"/>
      <c r="IQP4" s="14"/>
      <c r="IQQ4" s="14"/>
      <c r="IQR4" s="14"/>
      <c r="IQS4" s="14"/>
      <c r="IQT4" s="14"/>
      <c r="IQU4" s="14"/>
      <c r="IQV4" s="14"/>
      <c r="IQW4" s="14"/>
      <c r="IQX4" s="14"/>
      <c r="IQY4" s="14"/>
      <c r="IQZ4" s="14"/>
      <c r="IRA4" s="14"/>
      <c r="IRB4" s="14"/>
      <c r="IRC4" s="14"/>
      <c r="IRD4" s="14"/>
      <c r="IRE4" s="14"/>
      <c r="IRF4" s="14"/>
      <c r="IRG4" s="14"/>
      <c r="IRH4" s="14"/>
      <c r="IRI4" s="14"/>
      <c r="IRJ4" s="14"/>
      <c r="IRK4" s="14"/>
      <c r="IRL4" s="14"/>
      <c r="IRM4" s="14"/>
      <c r="IRN4" s="14"/>
      <c r="IRO4" s="14"/>
      <c r="IRP4" s="14"/>
      <c r="IRQ4" s="14"/>
      <c r="IRR4" s="14"/>
      <c r="IRS4" s="14"/>
      <c r="IRT4" s="14"/>
      <c r="IRU4" s="14"/>
      <c r="IRV4" s="14"/>
      <c r="IRW4" s="14"/>
      <c r="IRX4" s="14"/>
      <c r="IRY4" s="14"/>
      <c r="IRZ4" s="14"/>
      <c r="ISA4" s="14"/>
      <c r="ISB4" s="14"/>
      <c r="ISC4" s="14"/>
      <c r="ISD4" s="14"/>
      <c r="ISE4" s="14"/>
      <c r="ISF4" s="14"/>
      <c r="ISG4" s="14"/>
      <c r="ISH4" s="14"/>
      <c r="ISI4" s="14"/>
      <c r="ISJ4" s="14"/>
      <c r="ISK4" s="14"/>
      <c r="ISL4" s="14"/>
      <c r="ISM4" s="14"/>
      <c r="ISN4" s="14"/>
      <c r="ISO4" s="14"/>
      <c r="ISP4" s="14"/>
      <c r="ISQ4" s="14"/>
      <c r="ISR4" s="14"/>
      <c r="ISS4" s="14"/>
      <c r="IST4" s="14"/>
      <c r="ISU4" s="14"/>
      <c r="ISV4" s="14"/>
      <c r="ISW4" s="14"/>
      <c r="ISX4" s="14"/>
      <c r="ISY4" s="14"/>
      <c r="ISZ4" s="14"/>
      <c r="ITA4" s="14"/>
      <c r="ITB4" s="14"/>
      <c r="ITC4" s="14"/>
      <c r="ITD4" s="14"/>
      <c r="ITE4" s="14"/>
      <c r="ITF4" s="14"/>
      <c r="ITG4" s="14"/>
      <c r="ITH4" s="14"/>
      <c r="ITI4" s="14"/>
      <c r="ITJ4" s="14"/>
      <c r="ITK4" s="14"/>
      <c r="ITL4" s="14"/>
      <c r="ITM4" s="14"/>
      <c r="ITN4" s="14"/>
      <c r="ITO4" s="14"/>
      <c r="ITP4" s="14"/>
      <c r="ITQ4" s="14"/>
      <c r="ITR4" s="14"/>
      <c r="ITS4" s="14"/>
      <c r="ITT4" s="14"/>
      <c r="ITU4" s="14"/>
      <c r="ITV4" s="14"/>
      <c r="ITW4" s="14"/>
      <c r="ITX4" s="14"/>
      <c r="ITY4" s="14"/>
      <c r="ITZ4" s="14"/>
      <c r="IUA4" s="14"/>
      <c r="IUB4" s="14"/>
      <c r="IUC4" s="14"/>
      <c r="IUD4" s="14"/>
      <c r="IUE4" s="14"/>
      <c r="IUF4" s="14"/>
      <c r="IUG4" s="14"/>
      <c r="IUH4" s="14"/>
      <c r="IUI4" s="14"/>
      <c r="IUJ4" s="14"/>
      <c r="IUK4" s="14"/>
      <c r="IUL4" s="14"/>
      <c r="IUM4" s="14"/>
      <c r="IUN4" s="14"/>
      <c r="IUO4" s="14"/>
      <c r="IUP4" s="14"/>
      <c r="IUQ4" s="14"/>
      <c r="IUR4" s="14"/>
      <c r="IUS4" s="14"/>
      <c r="IUT4" s="14"/>
      <c r="IUU4" s="14"/>
      <c r="IUV4" s="14"/>
      <c r="IUW4" s="14"/>
      <c r="IUX4" s="14"/>
      <c r="IUY4" s="14"/>
      <c r="IUZ4" s="14"/>
      <c r="IVA4" s="14"/>
      <c r="IVB4" s="14"/>
      <c r="IVC4" s="14"/>
      <c r="IVD4" s="14"/>
      <c r="IVE4" s="14"/>
      <c r="IVF4" s="14"/>
      <c r="IVG4" s="14"/>
      <c r="IVH4" s="14"/>
      <c r="IVI4" s="14"/>
      <c r="IVJ4" s="14"/>
      <c r="IVK4" s="14"/>
      <c r="IVL4" s="14"/>
      <c r="IVM4" s="14"/>
      <c r="IVN4" s="14"/>
      <c r="IVO4" s="14"/>
      <c r="IVP4" s="14"/>
      <c r="IVQ4" s="14"/>
      <c r="IVR4" s="14"/>
      <c r="IVS4" s="14"/>
      <c r="IVT4" s="14"/>
      <c r="IVU4" s="14"/>
      <c r="IVV4" s="14"/>
      <c r="IVW4" s="14"/>
      <c r="IVX4" s="14"/>
      <c r="IVY4" s="14"/>
      <c r="IVZ4" s="14"/>
      <c r="IWA4" s="14"/>
      <c r="IWB4" s="14"/>
      <c r="IWC4" s="14"/>
      <c r="IWD4" s="14"/>
      <c r="IWE4" s="14"/>
      <c r="IWF4" s="14"/>
      <c r="IWG4" s="14"/>
      <c r="IWH4" s="14"/>
      <c r="IWI4" s="14"/>
      <c r="IWJ4" s="14"/>
      <c r="IWK4" s="14"/>
      <c r="IWL4" s="14"/>
      <c r="IWM4" s="14"/>
      <c r="IWN4" s="14"/>
      <c r="IWO4" s="14"/>
      <c r="IWP4" s="14"/>
      <c r="IWQ4" s="14"/>
      <c r="IWR4" s="14"/>
      <c r="IWS4" s="14"/>
      <c r="IWT4" s="14"/>
      <c r="IWU4" s="14"/>
      <c r="IWV4" s="14"/>
      <c r="IWW4" s="14"/>
      <c r="IWX4" s="14"/>
      <c r="IWY4" s="14"/>
      <c r="IWZ4" s="14"/>
      <c r="IXA4" s="14"/>
      <c r="IXB4" s="14"/>
      <c r="IXC4" s="14"/>
      <c r="IXD4" s="14"/>
      <c r="IXE4" s="14"/>
      <c r="IXF4" s="14"/>
      <c r="IXG4" s="14"/>
      <c r="IXH4" s="14"/>
      <c r="IXI4" s="14"/>
      <c r="IXJ4" s="14"/>
      <c r="IXK4" s="14"/>
      <c r="IXL4" s="14"/>
      <c r="IXM4" s="14"/>
      <c r="IXN4" s="14"/>
      <c r="IXO4" s="14"/>
      <c r="IXP4" s="14"/>
      <c r="IXQ4" s="14"/>
      <c r="IXR4" s="14"/>
      <c r="IXS4" s="14"/>
      <c r="IXT4" s="14"/>
      <c r="IXU4" s="14"/>
      <c r="IXV4" s="14"/>
      <c r="IXW4" s="14"/>
      <c r="IXX4" s="14"/>
      <c r="IXY4" s="14"/>
      <c r="IXZ4" s="14"/>
      <c r="IYA4" s="14"/>
      <c r="IYB4" s="14"/>
      <c r="IYC4" s="14"/>
      <c r="IYD4" s="14"/>
      <c r="IYE4" s="14"/>
      <c r="IYF4" s="14"/>
      <c r="IYG4" s="14"/>
      <c r="IYH4" s="14"/>
      <c r="IYI4" s="14"/>
      <c r="IYJ4" s="14"/>
      <c r="IYK4" s="14"/>
      <c r="IYL4" s="14"/>
      <c r="IYM4" s="14"/>
      <c r="IYN4" s="14"/>
      <c r="IYO4" s="14"/>
      <c r="IYP4" s="14"/>
      <c r="IYQ4" s="14"/>
      <c r="IYR4" s="14"/>
      <c r="IYS4" s="14"/>
      <c r="IYT4" s="14"/>
      <c r="IYU4" s="14"/>
      <c r="IYV4" s="14"/>
      <c r="IYW4" s="14"/>
      <c r="IYX4" s="14"/>
      <c r="IYY4" s="14"/>
      <c r="IYZ4" s="14"/>
      <c r="IZA4" s="14"/>
      <c r="IZB4" s="14"/>
      <c r="IZC4" s="14"/>
      <c r="IZD4" s="14"/>
      <c r="IZE4" s="14"/>
      <c r="IZF4" s="14"/>
      <c r="IZG4" s="14"/>
      <c r="IZH4" s="14"/>
      <c r="IZI4" s="14"/>
      <c r="IZJ4" s="14"/>
      <c r="IZK4" s="14"/>
      <c r="IZL4" s="14"/>
      <c r="IZM4" s="14"/>
      <c r="IZN4" s="14"/>
      <c r="IZO4" s="14"/>
      <c r="IZP4" s="14"/>
      <c r="IZQ4" s="14"/>
      <c r="IZR4" s="14"/>
      <c r="IZS4" s="14"/>
      <c r="IZT4" s="14"/>
      <c r="IZU4" s="14"/>
      <c r="IZV4" s="14"/>
      <c r="IZW4" s="14"/>
      <c r="IZX4" s="14"/>
      <c r="IZY4" s="14"/>
      <c r="IZZ4" s="14"/>
      <c r="JAA4" s="14"/>
      <c r="JAB4" s="14"/>
      <c r="JAC4" s="14"/>
      <c r="JAD4" s="14"/>
      <c r="JAE4" s="14"/>
      <c r="JAF4" s="14"/>
      <c r="JAG4" s="14"/>
      <c r="JAH4" s="14"/>
      <c r="JAI4" s="14"/>
      <c r="JAJ4" s="14"/>
      <c r="JAK4" s="14"/>
      <c r="JAL4" s="14"/>
      <c r="JAM4" s="14"/>
      <c r="JAN4" s="14"/>
      <c r="JAO4" s="14"/>
      <c r="JAP4" s="14"/>
      <c r="JAQ4" s="14"/>
      <c r="JAR4" s="14"/>
      <c r="JAS4" s="14"/>
      <c r="JAT4" s="14"/>
      <c r="JAU4" s="14"/>
      <c r="JAV4" s="14"/>
      <c r="JAW4" s="14"/>
      <c r="JAX4" s="14"/>
      <c r="JAY4" s="14"/>
      <c r="JAZ4" s="14"/>
      <c r="JBA4" s="14"/>
      <c r="JBB4" s="14"/>
      <c r="JBC4" s="14"/>
      <c r="JBD4" s="14"/>
      <c r="JBE4" s="14"/>
      <c r="JBF4" s="14"/>
      <c r="JBG4" s="14"/>
      <c r="JBH4" s="14"/>
      <c r="JBI4" s="14"/>
      <c r="JBJ4" s="14"/>
      <c r="JBK4" s="14"/>
      <c r="JBL4" s="14"/>
      <c r="JBM4" s="14"/>
      <c r="JBN4" s="14"/>
      <c r="JBO4" s="14"/>
      <c r="JBP4" s="14"/>
      <c r="JBQ4" s="14"/>
      <c r="JBR4" s="14"/>
      <c r="JBS4" s="14"/>
      <c r="JBT4" s="14"/>
      <c r="JBU4" s="14"/>
      <c r="JBV4" s="14"/>
      <c r="JBW4" s="14"/>
      <c r="JBX4" s="14"/>
      <c r="JBY4" s="14"/>
      <c r="JBZ4" s="14"/>
      <c r="JCA4" s="14"/>
      <c r="JCB4" s="14"/>
      <c r="JCC4" s="14"/>
      <c r="JCD4" s="14"/>
      <c r="JCE4" s="14"/>
      <c r="JCF4" s="14"/>
      <c r="JCG4" s="14"/>
      <c r="JCH4" s="14"/>
      <c r="JCI4" s="14"/>
      <c r="JCJ4" s="14"/>
      <c r="JCK4" s="14"/>
      <c r="JCL4" s="14"/>
      <c r="JCM4" s="14"/>
      <c r="JCN4" s="14"/>
      <c r="JCO4" s="14"/>
      <c r="JCP4" s="14"/>
      <c r="JCQ4" s="14"/>
      <c r="JCR4" s="14"/>
      <c r="JCS4" s="14"/>
      <c r="JCT4" s="14"/>
      <c r="JCU4" s="14"/>
      <c r="JCV4" s="14"/>
      <c r="JCW4" s="14"/>
      <c r="JCX4" s="14"/>
      <c r="JCY4" s="14"/>
      <c r="JCZ4" s="14"/>
      <c r="JDA4" s="14"/>
      <c r="JDB4" s="14"/>
      <c r="JDC4" s="14"/>
      <c r="JDD4" s="14"/>
      <c r="JDE4" s="14"/>
      <c r="JDF4" s="14"/>
      <c r="JDG4" s="14"/>
      <c r="JDH4" s="14"/>
      <c r="JDI4" s="14"/>
      <c r="JDJ4" s="14"/>
      <c r="JDK4" s="14"/>
      <c r="JDL4" s="14"/>
      <c r="JDM4" s="14"/>
      <c r="JDN4" s="14"/>
      <c r="JDO4" s="14"/>
      <c r="JDP4" s="14"/>
      <c r="JDQ4" s="14"/>
      <c r="JDR4" s="14"/>
      <c r="JDS4" s="14"/>
      <c r="JDT4" s="14"/>
      <c r="JDU4" s="14"/>
      <c r="JDV4" s="14"/>
      <c r="JDW4" s="14"/>
      <c r="JDX4" s="14"/>
      <c r="JDY4" s="14"/>
      <c r="JDZ4" s="14"/>
      <c r="JEA4" s="14"/>
      <c r="JEB4" s="14"/>
      <c r="JEC4" s="14"/>
      <c r="JED4" s="14"/>
      <c r="JEE4" s="14"/>
      <c r="JEF4" s="14"/>
      <c r="JEG4" s="14"/>
      <c r="JEH4" s="14"/>
      <c r="JEI4" s="14"/>
      <c r="JEJ4" s="14"/>
      <c r="JEK4" s="14"/>
      <c r="JEL4" s="14"/>
      <c r="JEM4" s="14"/>
      <c r="JEN4" s="14"/>
      <c r="JEO4" s="14"/>
      <c r="JEP4" s="14"/>
      <c r="JEQ4" s="14"/>
      <c r="JER4" s="14"/>
      <c r="JES4" s="14"/>
      <c r="JET4" s="14"/>
      <c r="JEU4" s="14"/>
      <c r="JEV4" s="14"/>
      <c r="JEW4" s="14"/>
      <c r="JEX4" s="14"/>
      <c r="JEY4" s="14"/>
      <c r="JEZ4" s="14"/>
      <c r="JFA4" s="14"/>
      <c r="JFB4" s="14"/>
      <c r="JFC4" s="14"/>
      <c r="JFD4" s="14"/>
      <c r="JFE4" s="14"/>
      <c r="JFF4" s="14"/>
      <c r="JFG4" s="14"/>
      <c r="JFH4" s="14"/>
      <c r="JFI4" s="14"/>
      <c r="JFJ4" s="14"/>
      <c r="JFK4" s="14"/>
      <c r="JFL4" s="14"/>
      <c r="JFM4" s="14"/>
      <c r="JFN4" s="14"/>
      <c r="JFO4" s="14"/>
      <c r="JFP4" s="14"/>
      <c r="JFQ4" s="14"/>
      <c r="JFR4" s="14"/>
      <c r="JFS4" s="14"/>
      <c r="JFT4" s="14"/>
      <c r="JFU4" s="14"/>
      <c r="JFV4" s="14"/>
      <c r="JFW4" s="14"/>
      <c r="JFX4" s="14"/>
      <c r="JFY4" s="14"/>
      <c r="JFZ4" s="14"/>
      <c r="JGA4" s="14"/>
      <c r="JGB4" s="14"/>
      <c r="JGC4" s="14"/>
      <c r="JGD4" s="14"/>
      <c r="JGE4" s="14"/>
      <c r="JGF4" s="14"/>
      <c r="JGG4" s="14"/>
      <c r="JGH4" s="14"/>
      <c r="JGI4" s="14"/>
      <c r="JGJ4" s="14"/>
      <c r="JGK4" s="14"/>
      <c r="JGL4" s="14"/>
      <c r="JGM4" s="14"/>
      <c r="JGN4" s="14"/>
      <c r="JGO4" s="14"/>
      <c r="JGP4" s="14"/>
      <c r="JGQ4" s="14"/>
      <c r="JGR4" s="14"/>
      <c r="JGS4" s="14"/>
      <c r="JGT4" s="14"/>
      <c r="JGU4" s="14"/>
      <c r="JGV4" s="14"/>
      <c r="JGW4" s="14"/>
      <c r="JGX4" s="14"/>
      <c r="JGY4" s="14"/>
      <c r="JGZ4" s="14"/>
      <c r="JHA4" s="14"/>
      <c r="JHB4" s="14"/>
      <c r="JHC4" s="14"/>
      <c r="JHD4" s="14"/>
      <c r="JHE4" s="14"/>
      <c r="JHF4" s="14"/>
      <c r="JHG4" s="14"/>
      <c r="JHH4" s="14"/>
      <c r="JHI4" s="14"/>
      <c r="JHJ4" s="14"/>
      <c r="JHK4" s="14"/>
      <c r="JHL4" s="14"/>
      <c r="JHM4" s="14"/>
      <c r="JHN4" s="14"/>
      <c r="JHO4" s="14"/>
      <c r="JHP4" s="14"/>
      <c r="JHQ4" s="14"/>
      <c r="JHR4" s="14"/>
      <c r="JHS4" s="14"/>
      <c r="JHT4" s="14"/>
      <c r="JHU4" s="14"/>
      <c r="JHV4" s="14"/>
      <c r="JHW4" s="14"/>
      <c r="JHX4" s="14"/>
      <c r="JHY4" s="14"/>
      <c r="JHZ4" s="14"/>
      <c r="JIA4" s="14"/>
      <c r="JIB4" s="14"/>
      <c r="JIC4" s="14"/>
      <c r="JID4" s="14"/>
      <c r="JIE4" s="14"/>
      <c r="JIF4" s="14"/>
      <c r="JIG4" s="14"/>
      <c r="JIH4" s="14"/>
      <c r="JII4" s="14"/>
      <c r="JIJ4" s="14"/>
      <c r="JIK4" s="14"/>
      <c r="JIL4" s="14"/>
      <c r="JIM4" s="14"/>
      <c r="JIN4" s="14"/>
      <c r="JIO4" s="14"/>
      <c r="JIP4" s="14"/>
      <c r="JIQ4" s="14"/>
      <c r="JIR4" s="14"/>
      <c r="JIS4" s="14"/>
      <c r="JIT4" s="14"/>
      <c r="JIU4" s="14"/>
      <c r="JIV4" s="14"/>
      <c r="JIW4" s="14"/>
      <c r="JIX4" s="14"/>
      <c r="JIY4" s="14"/>
      <c r="JIZ4" s="14"/>
      <c r="JJA4" s="14"/>
      <c r="JJB4" s="14"/>
      <c r="JJC4" s="14"/>
      <c r="JJD4" s="14"/>
      <c r="JJE4" s="14"/>
      <c r="JJF4" s="14"/>
      <c r="JJG4" s="14"/>
      <c r="JJH4" s="14"/>
      <c r="JJI4" s="14"/>
      <c r="JJJ4" s="14"/>
      <c r="JJK4" s="14"/>
      <c r="JJL4" s="14"/>
      <c r="JJM4" s="14"/>
      <c r="JJN4" s="14"/>
      <c r="JJO4" s="14"/>
      <c r="JJP4" s="14"/>
      <c r="JJQ4" s="14"/>
      <c r="JJR4" s="14"/>
      <c r="JJS4" s="14"/>
      <c r="JJT4" s="14"/>
      <c r="JJU4" s="14"/>
      <c r="JJV4" s="14"/>
      <c r="JJW4" s="14"/>
      <c r="JJX4" s="14"/>
      <c r="JJY4" s="14"/>
      <c r="JJZ4" s="14"/>
      <c r="JKA4" s="14"/>
      <c r="JKB4" s="14"/>
      <c r="JKC4" s="14"/>
      <c r="JKD4" s="14"/>
      <c r="JKE4" s="14"/>
      <c r="JKF4" s="14"/>
      <c r="JKG4" s="14"/>
      <c r="JKH4" s="14"/>
      <c r="JKI4" s="14"/>
      <c r="JKJ4" s="14"/>
      <c r="JKK4" s="14"/>
      <c r="JKL4" s="14"/>
      <c r="JKM4" s="14"/>
      <c r="JKN4" s="14"/>
      <c r="JKO4" s="14"/>
      <c r="JKP4" s="14"/>
      <c r="JKQ4" s="14"/>
      <c r="JKR4" s="14"/>
      <c r="JKS4" s="14"/>
      <c r="JKT4" s="14"/>
      <c r="JKU4" s="14"/>
      <c r="JKV4" s="14"/>
      <c r="JKW4" s="14"/>
      <c r="JKX4" s="14"/>
      <c r="JKY4" s="14"/>
      <c r="JKZ4" s="14"/>
      <c r="JLA4" s="14"/>
      <c r="JLB4" s="14"/>
      <c r="JLC4" s="14"/>
      <c r="JLD4" s="14"/>
      <c r="JLE4" s="14"/>
      <c r="JLF4" s="14"/>
      <c r="JLG4" s="14"/>
      <c r="JLH4" s="14"/>
      <c r="JLI4" s="14"/>
      <c r="JLJ4" s="14"/>
      <c r="JLK4" s="14"/>
      <c r="JLL4" s="14"/>
      <c r="JLM4" s="14"/>
      <c r="JLN4" s="14"/>
      <c r="JLO4" s="14"/>
      <c r="JLP4" s="14"/>
      <c r="JLQ4" s="14"/>
      <c r="JLR4" s="14"/>
      <c r="JLS4" s="14"/>
      <c r="JLT4" s="14"/>
      <c r="JLU4" s="14"/>
      <c r="JLV4" s="14"/>
      <c r="JLW4" s="14"/>
      <c r="JLX4" s="14"/>
      <c r="JLY4" s="14"/>
      <c r="JLZ4" s="14"/>
      <c r="JMA4" s="14"/>
      <c r="JMB4" s="14"/>
      <c r="JMC4" s="14"/>
      <c r="JMD4" s="14"/>
      <c r="JME4" s="14"/>
      <c r="JMF4" s="14"/>
      <c r="JMG4" s="14"/>
      <c r="JMH4" s="14"/>
      <c r="JMI4" s="14"/>
      <c r="JMJ4" s="14"/>
      <c r="JMK4" s="14"/>
      <c r="JML4" s="14"/>
      <c r="JMM4" s="14"/>
      <c r="JMN4" s="14"/>
      <c r="JMO4" s="14"/>
      <c r="JMP4" s="14"/>
      <c r="JMQ4" s="14"/>
      <c r="JMR4" s="14"/>
      <c r="JMS4" s="14"/>
      <c r="JMT4" s="14"/>
      <c r="JMU4" s="14"/>
      <c r="JMV4" s="14"/>
      <c r="JMW4" s="14"/>
      <c r="JMX4" s="14"/>
      <c r="JMY4" s="14"/>
      <c r="JMZ4" s="14"/>
      <c r="JNA4" s="14"/>
      <c r="JNB4" s="14"/>
      <c r="JNC4" s="14"/>
      <c r="JND4" s="14"/>
      <c r="JNE4" s="14"/>
      <c r="JNF4" s="14"/>
      <c r="JNG4" s="14"/>
      <c r="JNH4" s="14"/>
      <c r="JNI4" s="14"/>
      <c r="JNJ4" s="14"/>
      <c r="JNK4" s="14"/>
      <c r="JNL4" s="14"/>
      <c r="JNM4" s="14"/>
      <c r="JNN4" s="14"/>
      <c r="JNO4" s="14"/>
      <c r="JNP4" s="14"/>
      <c r="JNQ4" s="14"/>
      <c r="JNR4" s="14"/>
      <c r="JNS4" s="14"/>
      <c r="JNT4" s="14"/>
      <c r="JNU4" s="14"/>
      <c r="JNV4" s="14"/>
      <c r="JNW4" s="14"/>
      <c r="JNX4" s="14"/>
      <c r="JNY4" s="14"/>
      <c r="JNZ4" s="14"/>
      <c r="JOA4" s="14"/>
      <c r="JOB4" s="14"/>
      <c r="JOC4" s="14"/>
      <c r="JOD4" s="14"/>
      <c r="JOE4" s="14"/>
      <c r="JOF4" s="14"/>
      <c r="JOG4" s="14"/>
      <c r="JOH4" s="14"/>
      <c r="JOI4" s="14"/>
      <c r="JOJ4" s="14"/>
      <c r="JOK4" s="14"/>
      <c r="JOL4" s="14"/>
      <c r="JOM4" s="14"/>
      <c r="JON4" s="14"/>
      <c r="JOO4" s="14"/>
      <c r="JOP4" s="14"/>
      <c r="JOQ4" s="14"/>
      <c r="JOR4" s="14"/>
      <c r="JOS4" s="14"/>
      <c r="JOT4" s="14"/>
      <c r="JOU4" s="14"/>
      <c r="JOV4" s="14"/>
      <c r="JOW4" s="14"/>
      <c r="JOX4" s="14"/>
      <c r="JOY4" s="14"/>
      <c r="JOZ4" s="14"/>
      <c r="JPA4" s="14"/>
      <c r="JPB4" s="14"/>
      <c r="JPC4" s="14"/>
      <c r="JPD4" s="14"/>
      <c r="JPE4" s="14"/>
      <c r="JPF4" s="14"/>
      <c r="JPG4" s="14"/>
      <c r="JPH4" s="14"/>
      <c r="JPI4" s="14"/>
      <c r="JPJ4" s="14"/>
      <c r="JPK4" s="14"/>
      <c r="JPL4" s="14"/>
      <c r="JPM4" s="14"/>
      <c r="JPN4" s="14"/>
      <c r="JPO4" s="14"/>
      <c r="JPP4" s="14"/>
      <c r="JPQ4" s="14"/>
      <c r="JPR4" s="14"/>
      <c r="JPS4" s="14"/>
      <c r="JPT4" s="14"/>
      <c r="JPU4" s="14"/>
      <c r="JPV4" s="14"/>
      <c r="JPW4" s="14"/>
      <c r="JPX4" s="14"/>
      <c r="JPY4" s="14"/>
      <c r="JPZ4" s="14"/>
      <c r="JQA4" s="14"/>
      <c r="JQB4" s="14"/>
      <c r="JQC4" s="14"/>
      <c r="JQD4" s="14"/>
      <c r="JQE4" s="14"/>
      <c r="JQF4" s="14"/>
      <c r="JQG4" s="14"/>
      <c r="JQH4" s="14"/>
      <c r="JQI4" s="14"/>
      <c r="JQJ4" s="14"/>
      <c r="JQK4" s="14"/>
      <c r="JQL4" s="14"/>
      <c r="JQM4" s="14"/>
      <c r="JQN4" s="14"/>
      <c r="JQO4" s="14"/>
      <c r="JQP4" s="14"/>
      <c r="JQQ4" s="14"/>
      <c r="JQR4" s="14"/>
      <c r="JQS4" s="14"/>
      <c r="JQT4" s="14"/>
      <c r="JQU4" s="14"/>
      <c r="JQV4" s="14"/>
      <c r="JQW4" s="14"/>
      <c r="JQX4" s="14"/>
      <c r="JQY4" s="14"/>
      <c r="JQZ4" s="14"/>
      <c r="JRA4" s="14"/>
      <c r="JRB4" s="14"/>
      <c r="JRC4" s="14"/>
      <c r="JRD4" s="14"/>
      <c r="JRE4" s="14"/>
      <c r="JRF4" s="14"/>
      <c r="JRG4" s="14"/>
      <c r="JRH4" s="14"/>
      <c r="JRI4" s="14"/>
      <c r="JRJ4" s="14"/>
      <c r="JRK4" s="14"/>
      <c r="JRL4" s="14"/>
      <c r="JRM4" s="14"/>
      <c r="JRN4" s="14"/>
      <c r="JRO4" s="14"/>
      <c r="JRP4" s="14"/>
      <c r="JRQ4" s="14"/>
      <c r="JRR4" s="14"/>
      <c r="JRS4" s="14"/>
      <c r="JRT4" s="14"/>
      <c r="JRU4" s="14"/>
      <c r="JRV4" s="14"/>
      <c r="JRW4" s="14"/>
      <c r="JRX4" s="14"/>
      <c r="JRY4" s="14"/>
      <c r="JRZ4" s="14"/>
      <c r="JSA4" s="14"/>
      <c r="JSB4" s="14"/>
      <c r="JSC4" s="14"/>
      <c r="JSD4" s="14"/>
      <c r="JSE4" s="14"/>
      <c r="JSF4" s="14"/>
      <c r="JSG4" s="14"/>
      <c r="JSH4" s="14"/>
      <c r="JSI4" s="14"/>
      <c r="JSJ4" s="14"/>
      <c r="JSK4" s="14"/>
      <c r="JSL4" s="14"/>
      <c r="JSM4" s="14"/>
      <c r="JSN4" s="14"/>
      <c r="JSO4" s="14"/>
      <c r="JSP4" s="14"/>
      <c r="JSQ4" s="14"/>
      <c r="JSR4" s="14"/>
      <c r="JSS4" s="14"/>
      <c r="JST4" s="14"/>
      <c r="JSU4" s="14"/>
      <c r="JSV4" s="14"/>
      <c r="JSW4" s="14"/>
      <c r="JSX4" s="14"/>
      <c r="JSY4" s="14"/>
      <c r="JSZ4" s="14"/>
      <c r="JTA4" s="14"/>
      <c r="JTB4" s="14"/>
      <c r="JTC4" s="14"/>
      <c r="JTD4" s="14"/>
      <c r="JTE4" s="14"/>
      <c r="JTF4" s="14"/>
      <c r="JTG4" s="14"/>
      <c r="JTH4" s="14"/>
      <c r="JTI4" s="14"/>
      <c r="JTJ4" s="14"/>
      <c r="JTK4" s="14"/>
      <c r="JTL4" s="14"/>
      <c r="JTM4" s="14"/>
      <c r="JTN4" s="14"/>
      <c r="JTO4" s="14"/>
      <c r="JTP4" s="14"/>
      <c r="JTQ4" s="14"/>
      <c r="JTR4" s="14"/>
      <c r="JTS4" s="14"/>
      <c r="JTT4" s="14"/>
      <c r="JTU4" s="14"/>
      <c r="JTV4" s="14"/>
      <c r="JTW4" s="14"/>
      <c r="JTX4" s="14"/>
      <c r="JTY4" s="14"/>
      <c r="JTZ4" s="14"/>
      <c r="JUA4" s="14"/>
      <c r="JUB4" s="14"/>
      <c r="JUC4" s="14"/>
      <c r="JUD4" s="14"/>
      <c r="JUE4" s="14"/>
      <c r="JUF4" s="14"/>
      <c r="JUG4" s="14"/>
      <c r="JUH4" s="14"/>
      <c r="JUI4" s="14"/>
      <c r="JUJ4" s="14"/>
      <c r="JUK4" s="14"/>
      <c r="JUL4" s="14"/>
      <c r="JUM4" s="14"/>
      <c r="JUN4" s="14"/>
      <c r="JUO4" s="14"/>
      <c r="JUP4" s="14"/>
      <c r="JUQ4" s="14"/>
      <c r="JUR4" s="14"/>
      <c r="JUS4" s="14"/>
      <c r="JUT4" s="14"/>
      <c r="JUU4" s="14"/>
      <c r="JUV4" s="14"/>
      <c r="JUW4" s="14"/>
      <c r="JUX4" s="14"/>
      <c r="JUY4" s="14"/>
      <c r="JUZ4" s="14"/>
      <c r="JVA4" s="14"/>
      <c r="JVB4" s="14"/>
      <c r="JVC4" s="14"/>
      <c r="JVD4" s="14"/>
      <c r="JVE4" s="14"/>
      <c r="JVF4" s="14"/>
      <c r="JVG4" s="14"/>
      <c r="JVH4" s="14"/>
      <c r="JVI4" s="14"/>
      <c r="JVJ4" s="14"/>
      <c r="JVK4" s="14"/>
      <c r="JVL4" s="14"/>
      <c r="JVM4" s="14"/>
      <c r="JVN4" s="14"/>
      <c r="JVO4" s="14"/>
      <c r="JVP4" s="14"/>
      <c r="JVQ4" s="14"/>
      <c r="JVR4" s="14"/>
      <c r="JVS4" s="14"/>
      <c r="JVT4" s="14"/>
      <c r="JVU4" s="14"/>
      <c r="JVV4" s="14"/>
      <c r="JVW4" s="14"/>
      <c r="JVX4" s="14"/>
      <c r="JVY4" s="14"/>
      <c r="JVZ4" s="14"/>
      <c r="JWA4" s="14"/>
      <c r="JWB4" s="14"/>
      <c r="JWC4" s="14"/>
      <c r="JWD4" s="14"/>
      <c r="JWE4" s="14"/>
      <c r="JWF4" s="14"/>
      <c r="JWG4" s="14"/>
      <c r="JWH4" s="14"/>
      <c r="JWI4" s="14"/>
      <c r="JWJ4" s="14"/>
      <c r="JWK4" s="14"/>
      <c r="JWL4" s="14"/>
      <c r="JWM4" s="14"/>
      <c r="JWN4" s="14"/>
      <c r="JWO4" s="14"/>
      <c r="JWP4" s="14"/>
      <c r="JWQ4" s="14"/>
      <c r="JWR4" s="14"/>
      <c r="JWS4" s="14"/>
      <c r="JWT4" s="14"/>
      <c r="JWU4" s="14"/>
      <c r="JWV4" s="14"/>
      <c r="JWW4" s="14"/>
      <c r="JWX4" s="14"/>
      <c r="JWY4" s="14"/>
      <c r="JWZ4" s="14"/>
      <c r="JXA4" s="14"/>
      <c r="JXB4" s="14"/>
      <c r="JXC4" s="14"/>
      <c r="JXD4" s="14"/>
      <c r="JXE4" s="14"/>
      <c r="JXF4" s="14"/>
      <c r="JXG4" s="14"/>
      <c r="JXH4" s="14"/>
      <c r="JXI4" s="14"/>
      <c r="JXJ4" s="14"/>
      <c r="JXK4" s="14"/>
      <c r="JXL4" s="14"/>
      <c r="JXM4" s="14"/>
      <c r="JXN4" s="14"/>
      <c r="JXO4" s="14"/>
      <c r="JXP4" s="14"/>
      <c r="JXQ4" s="14"/>
      <c r="JXR4" s="14"/>
      <c r="JXS4" s="14"/>
      <c r="JXT4" s="14"/>
      <c r="JXU4" s="14"/>
      <c r="JXV4" s="14"/>
      <c r="JXW4" s="14"/>
      <c r="JXX4" s="14"/>
      <c r="JXY4" s="14"/>
      <c r="JXZ4" s="14"/>
      <c r="JYA4" s="14"/>
      <c r="JYB4" s="14"/>
      <c r="JYC4" s="14"/>
      <c r="JYD4" s="14"/>
      <c r="JYE4" s="14"/>
      <c r="JYF4" s="14"/>
      <c r="JYG4" s="14"/>
      <c r="JYH4" s="14"/>
      <c r="JYI4" s="14"/>
      <c r="JYJ4" s="14"/>
      <c r="JYK4" s="14"/>
      <c r="JYL4" s="14"/>
      <c r="JYM4" s="14"/>
      <c r="JYN4" s="14"/>
      <c r="JYO4" s="14"/>
      <c r="JYP4" s="14"/>
      <c r="JYQ4" s="14"/>
      <c r="JYR4" s="14"/>
      <c r="JYS4" s="14"/>
      <c r="JYT4" s="14"/>
      <c r="JYU4" s="14"/>
      <c r="JYV4" s="14"/>
      <c r="JYW4" s="14"/>
      <c r="JYX4" s="14"/>
      <c r="JYY4" s="14"/>
      <c r="JYZ4" s="14"/>
      <c r="JZA4" s="14"/>
      <c r="JZB4" s="14"/>
      <c r="JZC4" s="14"/>
      <c r="JZD4" s="14"/>
      <c r="JZE4" s="14"/>
      <c r="JZF4" s="14"/>
      <c r="JZG4" s="14"/>
      <c r="JZH4" s="14"/>
      <c r="JZI4" s="14"/>
      <c r="JZJ4" s="14"/>
      <c r="JZK4" s="14"/>
      <c r="JZL4" s="14"/>
      <c r="JZM4" s="14"/>
      <c r="JZN4" s="14"/>
      <c r="JZO4" s="14"/>
      <c r="JZP4" s="14"/>
      <c r="JZQ4" s="14"/>
      <c r="JZR4" s="14"/>
      <c r="JZS4" s="14"/>
      <c r="JZT4" s="14"/>
      <c r="JZU4" s="14"/>
      <c r="JZV4" s="14"/>
      <c r="JZW4" s="14"/>
      <c r="JZX4" s="14"/>
      <c r="JZY4" s="14"/>
      <c r="JZZ4" s="14"/>
      <c r="KAA4" s="14"/>
      <c r="KAB4" s="14"/>
      <c r="KAC4" s="14"/>
      <c r="KAD4" s="14"/>
      <c r="KAE4" s="14"/>
      <c r="KAF4" s="14"/>
      <c r="KAG4" s="14"/>
      <c r="KAH4" s="14"/>
      <c r="KAI4" s="14"/>
      <c r="KAJ4" s="14"/>
      <c r="KAK4" s="14"/>
      <c r="KAL4" s="14"/>
      <c r="KAM4" s="14"/>
      <c r="KAN4" s="14"/>
      <c r="KAO4" s="14"/>
      <c r="KAP4" s="14"/>
      <c r="KAQ4" s="14"/>
      <c r="KAR4" s="14"/>
      <c r="KAS4" s="14"/>
      <c r="KAT4" s="14"/>
      <c r="KAU4" s="14"/>
      <c r="KAV4" s="14"/>
      <c r="KAW4" s="14"/>
      <c r="KAX4" s="14"/>
      <c r="KAY4" s="14"/>
      <c r="KAZ4" s="14"/>
      <c r="KBA4" s="14"/>
      <c r="KBB4" s="14"/>
      <c r="KBC4" s="14"/>
      <c r="KBD4" s="14"/>
      <c r="KBE4" s="14"/>
      <c r="KBF4" s="14"/>
      <c r="KBG4" s="14"/>
      <c r="KBH4" s="14"/>
      <c r="KBI4" s="14"/>
      <c r="KBJ4" s="14"/>
      <c r="KBK4" s="14"/>
      <c r="KBL4" s="14"/>
      <c r="KBM4" s="14"/>
      <c r="KBN4" s="14"/>
      <c r="KBO4" s="14"/>
      <c r="KBP4" s="14"/>
      <c r="KBQ4" s="14"/>
      <c r="KBR4" s="14"/>
      <c r="KBS4" s="14"/>
      <c r="KBT4" s="14"/>
      <c r="KBU4" s="14"/>
      <c r="KBV4" s="14"/>
      <c r="KBW4" s="14"/>
      <c r="KBX4" s="14"/>
      <c r="KBY4" s="14"/>
      <c r="KBZ4" s="14"/>
      <c r="KCA4" s="14"/>
      <c r="KCB4" s="14"/>
      <c r="KCC4" s="14"/>
      <c r="KCD4" s="14"/>
      <c r="KCE4" s="14"/>
      <c r="KCF4" s="14"/>
      <c r="KCG4" s="14"/>
      <c r="KCH4" s="14"/>
      <c r="KCI4" s="14"/>
      <c r="KCJ4" s="14"/>
      <c r="KCK4" s="14"/>
      <c r="KCL4" s="14"/>
      <c r="KCM4" s="14"/>
      <c r="KCN4" s="14"/>
      <c r="KCO4" s="14"/>
      <c r="KCP4" s="14"/>
      <c r="KCQ4" s="14"/>
      <c r="KCR4" s="14"/>
      <c r="KCS4" s="14"/>
      <c r="KCT4" s="14"/>
      <c r="KCU4" s="14"/>
      <c r="KCV4" s="14"/>
      <c r="KCW4" s="14"/>
      <c r="KCX4" s="14"/>
      <c r="KCY4" s="14"/>
      <c r="KCZ4" s="14"/>
      <c r="KDA4" s="14"/>
      <c r="KDB4" s="14"/>
      <c r="KDC4" s="14"/>
      <c r="KDD4" s="14"/>
      <c r="KDE4" s="14"/>
      <c r="KDF4" s="14"/>
      <c r="KDG4" s="14"/>
      <c r="KDH4" s="14"/>
      <c r="KDI4" s="14"/>
      <c r="KDJ4" s="14"/>
      <c r="KDK4" s="14"/>
      <c r="KDL4" s="14"/>
      <c r="KDM4" s="14"/>
      <c r="KDN4" s="14"/>
      <c r="KDO4" s="14"/>
      <c r="KDP4" s="14"/>
      <c r="KDQ4" s="14"/>
      <c r="KDR4" s="14"/>
      <c r="KDS4" s="14"/>
      <c r="KDT4" s="14"/>
      <c r="KDU4" s="14"/>
      <c r="KDV4" s="14"/>
      <c r="KDW4" s="14"/>
      <c r="KDX4" s="14"/>
      <c r="KDY4" s="14"/>
      <c r="KDZ4" s="14"/>
      <c r="KEA4" s="14"/>
      <c r="KEB4" s="14"/>
      <c r="KEC4" s="14"/>
      <c r="KED4" s="14"/>
      <c r="KEE4" s="14"/>
      <c r="KEF4" s="14"/>
      <c r="KEG4" s="14"/>
      <c r="KEH4" s="14"/>
      <c r="KEI4" s="14"/>
      <c r="KEJ4" s="14"/>
      <c r="KEK4" s="14"/>
      <c r="KEL4" s="14"/>
      <c r="KEM4" s="14"/>
      <c r="KEN4" s="14"/>
      <c r="KEO4" s="14"/>
      <c r="KEP4" s="14"/>
      <c r="KEQ4" s="14"/>
      <c r="KER4" s="14"/>
      <c r="KES4" s="14"/>
      <c r="KET4" s="14"/>
      <c r="KEU4" s="14"/>
      <c r="KEV4" s="14"/>
      <c r="KEW4" s="14"/>
      <c r="KEX4" s="14"/>
      <c r="KEY4" s="14"/>
      <c r="KEZ4" s="14"/>
      <c r="KFA4" s="14"/>
      <c r="KFB4" s="14"/>
      <c r="KFC4" s="14"/>
      <c r="KFD4" s="14"/>
      <c r="KFE4" s="14"/>
      <c r="KFF4" s="14"/>
      <c r="KFG4" s="14"/>
      <c r="KFH4" s="14"/>
      <c r="KFI4" s="14"/>
      <c r="KFJ4" s="14"/>
      <c r="KFK4" s="14"/>
      <c r="KFL4" s="14"/>
      <c r="KFM4" s="14"/>
      <c r="KFN4" s="14"/>
      <c r="KFO4" s="14"/>
      <c r="KFP4" s="14"/>
      <c r="KFQ4" s="14"/>
      <c r="KFR4" s="14"/>
      <c r="KFS4" s="14"/>
      <c r="KFT4" s="14"/>
      <c r="KFU4" s="14"/>
      <c r="KFV4" s="14"/>
      <c r="KFW4" s="14"/>
      <c r="KFX4" s="14"/>
      <c r="KFY4" s="14"/>
      <c r="KFZ4" s="14"/>
      <c r="KGA4" s="14"/>
      <c r="KGB4" s="14"/>
      <c r="KGC4" s="14"/>
      <c r="KGD4" s="14"/>
      <c r="KGE4" s="14"/>
      <c r="KGF4" s="14"/>
      <c r="KGG4" s="14"/>
      <c r="KGH4" s="14"/>
      <c r="KGI4" s="14"/>
      <c r="KGJ4" s="14"/>
      <c r="KGK4" s="14"/>
      <c r="KGL4" s="14"/>
      <c r="KGM4" s="14"/>
      <c r="KGN4" s="14"/>
      <c r="KGO4" s="14"/>
      <c r="KGP4" s="14"/>
      <c r="KGQ4" s="14"/>
      <c r="KGR4" s="14"/>
      <c r="KGS4" s="14"/>
      <c r="KGT4" s="14"/>
      <c r="KGU4" s="14"/>
      <c r="KGV4" s="14"/>
      <c r="KGW4" s="14"/>
      <c r="KGX4" s="14"/>
      <c r="KGY4" s="14"/>
      <c r="KGZ4" s="14"/>
      <c r="KHA4" s="14"/>
      <c r="KHB4" s="14"/>
      <c r="KHC4" s="14"/>
      <c r="KHD4" s="14"/>
      <c r="KHE4" s="14"/>
      <c r="KHF4" s="14"/>
      <c r="KHG4" s="14"/>
      <c r="KHH4" s="14"/>
      <c r="KHI4" s="14"/>
      <c r="KHJ4" s="14"/>
      <c r="KHK4" s="14"/>
      <c r="KHL4" s="14"/>
      <c r="KHM4" s="14"/>
      <c r="KHN4" s="14"/>
      <c r="KHO4" s="14"/>
      <c r="KHP4" s="14"/>
      <c r="KHQ4" s="14"/>
      <c r="KHR4" s="14"/>
      <c r="KHS4" s="14"/>
      <c r="KHT4" s="14"/>
      <c r="KHU4" s="14"/>
      <c r="KHV4" s="14"/>
      <c r="KHW4" s="14"/>
      <c r="KHX4" s="14"/>
      <c r="KHY4" s="14"/>
      <c r="KHZ4" s="14"/>
      <c r="KIA4" s="14"/>
      <c r="KIB4" s="14"/>
      <c r="KIC4" s="14"/>
      <c r="KID4" s="14"/>
      <c r="KIE4" s="14"/>
      <c r="KIF4" s="14"/>
      <c r="KIG4" s="14"/>
      <c r="KIH4" s="14"/>
      <c r="KII4" s="14"/>
      <c r="KIJ4" s="14"/>
      <c r="KIK4" s="14"/>
      <c r="KIL4" s="14"/>
      <c r="KIM4" s="14"/>
      <c r="KIN4" s="14"/>
      <c r="KIO4" s="14"/>
      <c r="KIP4" s="14"/>
      <c r="KIQ4" s="14"/>
      <c r="KIR4" s="14"/>
      <c r="KIS4" s="14"/>
      <c r="KIT4" s="14"/>
      <c r="KIU4" s="14"/>
      <c r="KIV4" s="14"/>
      <c r="KIW4" s="14"/>
      <c r="KIX4" s="14"/>
      <c r="KIY4" s="14"/>
      <c r="KIZ4" s="14"/>
      <c r="KJA4" s="14"/>
      <c r="KJB4" s="14"/>
      <c r="KJC4" s="14"/>
      <c r="KJD4" s="14"/>
      <c r="KJE4" s="14"/>
      <c r="KJF4" s="14"/>
      <c r="KJG4" s="14"/>
      <c r="KJH4" s="14"/>
      <c r="KJI4" s="14"/>
      <c r="KJJ4" s="14"/>
      <c r="KJK4" s="14"/>
      <c r="KJL4" s="14"/>
      <c r="KJM4" s="14"/>
      <c r="KJN4" s="14"/>
      <c r="KJO4" s="14"/>
      <c r="KJP4" s="14"/>
      <c r="KJQ4" s="14"/>
      <c r="KJR4" s="14"/>
      <c r="KJS4" s="14"/>
      <c r="KJT4" s="14"/>
      <c r="KJU4" s="14"/>
      <c r="KJV4" s="14"/>
      <c r="KJW4" s="14"/>
      <c r="KJX4" s="14"/>
      <c r="KJY4" s="14"/>
      <c r="KJZ4" s="14"/>
      <c r="KKA4" s="14"/>
      <c r="KKB4" s="14"/>
      <c r="KKC4" s="14"/>
      <c r="KKD4" s="14"/>
      <c r="KKE4" s="14"/>
      <c r="KKF4" s="14"/>
      <c r="KKG4" s="14"/>
      <c r="KKH4" s="14"/>
      <c r="KKI4" s="14"/>
      <c r="KKJ4" s="14"/>
      <c r="KKK4" s="14"/>
      <c r="KKL4" s="14"/>
      <c r="KKM4" s="14"/>
      <c r="KKN4" s="14"/>
      <c r="KKO4" s="14"/>
      <c r="KKP4" s="14"/>
      <c r="KKQ4" s="14"/>
      <c r="KKR4" s="14"/>
      <c r="KKS4" s="14"/>
      <c r="KKT4" s="14"/>
      <c r="KKU4" s="14"/>
      <c r="KKV4" s="14"/>
      <c r="KKW4" s="14"/>
      <c r="KKX4" s="14"/>
      <c r="KKY4" s="14"/>
      <c r="KKZ4" s="14"/>
      <c r="KLA4" s="14"/>
      <c r="KLB4" s="14"/>
      <c r="KLC4" s="14"/>
      <c r="KLD4" s="14"/>
      <c r="KLE4" s="14"/>
      <c r="KLF4" s="14"/>
      <c r="KLG4" s="14"/>
      <c r="KLH4" s="14"/>
      <c r="KLI4" s="14"/>
      <c r="KLJ4" s="14"/>
      <c r="KLK4" s="14"/>
      <c r="KLL4" s="14"/>
      <c r="KLM4" s="14"/>
      <c r="KLN4" s="14"/>
      <c r="KLO4" s="14"/>
      <c r="KLP4" s="14"/>
      <c r="KLQ4" s="14"/>
      <c r="KLR4" s="14"/>
      <c r="KLS4" s="14"/>
      <c r="KLT4" s="14"/>
      <c r="KLU4" s="14"/>
      <c r="KLV4" s="14"/>
      <c r="KLW4" s="14"/>
      <c r="KLX4" s="14"/>
      <c r="KLY4" s="14"/>
      <c r="KLZ4" s="14"/>
      <c r="KMA4" s="14"/>
      <c r="KMB4" s="14"/>
      <c r="KMC4" s="14"/>
      <c r="KMD4" s="14"/>
      <c r="KME4" s="14"/>
      <c r="KMF4" s="14"/>
      <c r="KMG4" s="14"/>
      <c r="KMH4" s="14"/>
      <c r="KMI4" s="14"/>
      <c r="KMJ4" s="14"/>
      <c r="KMK4" s="14"/>
      <c r="KML4" s="14"/>
      <c r="KMM4" s="14"/>
      <c r="KMN4" s="14"/>
      <c r="KMO4" s="14"/>
      <c r="KMP4" s="14"/>
      <c r="KMQ4" s="14"/>
      <c r="KMR4" s="14"/>
      <c r="KMS4" s="14"/>
      <c r="KMT4" s="14"/>
      <c r="KMU4" s="14"/>
      <c r="KMV4" s="14"/>
      <c r="KMW4" s="14"/>
      <c r="KMX4" s="14"/>
      <c r="KMY4" s="14"/>
      <c r="KMZ4" s="14"/>
      <c r="KNA4" s="14"/>
      <c r="KNB4" s="14"/>
      <c r="KNC4" s="14"/>
      <c r="KND4" s="14"/>
      <c r="KNE4" s="14"/>
      <c r="KNF4" s="14"/>
      <c r="KNG4" s="14"/>
      <c r="KNH4" s="14"/>
      <c r="KNI4" s="14"/>
      <c r="KNJ4" s="14"/>
      <c r="KNK4" s="14"/>
      <c r="KNL4" s="14"/>
      <c r="KNM4" s="14"/>
      <c r="KNN4" s="14"/>
      <c r="KNO4" s="14"/>
      <c r="KNP4" s="14"/>
      <c r="KNQ4" s="14"/>
      <c r="KNR4" s="14"/>
      <c r="KNS4" s="14"/>
      <c r="KNT4" s="14"/>
      <c r="KNU4" s="14"/>
      <c r="KNV4" s="14"/>
      <c r="KNW4" s="14"/>
      <c r="KNX4" s="14"/>
      <c r="KNY4" s="14"/>
      <c r="KNZ4" s="14"/>
      <c r="KOA4" s="14"/>
      <c r="KOB4" s="14"/>
      <c r="KOC4" s="14"/>
      <c r="KOD4" s="14"/>
      <c r="KOE4" s="14"/>
      <c r="KOF4" s="14"/>
      <c r="KOG4" s="14"/>
      <c r="KOH4" s="14"/>
      <c r="KOI4" s="14"/>
      <c r="KOJ4" s="14"/>
      <c r="KOK4" s="14"/>
      <c r="KOL4" s="14"/>
      <c r="KOM4" s="14"/>
      <c r="KON4" s="14"/>
      <c r="KOO4" s="14"/>
      <c r="KOP4" s="14"/>
      <c r="KOQ4" s="14"/>
      <c r="KOR4" s="14"/>
      <c r="KOS4" s="14"/>
      <c r="KOT4" s="14"/>
      <c r="KOU4" s="14"/>
      <c r="KOV4" s="14"/>
      <c r="KOW4" s="14"/>
      <c r="KOX4" s="14"/>
      <c r="KOY4" s="14"/>
      <c r="KOZ4" s="14"/>
      <c r="KPA4" s="14"/>
      <c r="KPB4" s="14"/>
      <c r="KPC4" s="14"/>
      <c r="KPD4" s="14"/>
      <c r="KPE4" s="14"/>
      <c r="KPF4" s="14"/>
      <c r="KPG4" s="14"/>
      <c r="KPH4" s="14"/>
      <c r="KPI4" s="14"/>
      <c r="KPJ4" s="14"/>
      <c r="KPK4" s="14"/>
      <c r="KPL4" s="14"/>
      <c r="KPM4" s="14"/>
      <c r="KPN4" s="14"/>
      <c r="KPO4" s="14"/>
      <c r="KPP4" s="14"/>
      <c r="KPQ4" s="14"/>
      <c r="KPR4" s="14"/>
      <c r="KPS4" s="14"/>
      <c r="KPT4" s="14"/>
      <c r="KPU4" s="14"/>
      <c r="KPV4" s="14"/>
      <c r="KPW4" s="14"/>
      <c r="KPX4" s="14"/>
      <c r="KPY4" s="14"/>
      <c r="KPZ4" s="14"/>
      <c r="KQA4" s="14"/>
      <c r="KQB4" s="14"/>
      <c r="KQC4" s="14"/>
      <c r="KQD4" s="14"/>
      <c r="KQE4" s="14"/>
      <c r="KQF4" s="14"/>
      <c r="KQG4" s="14"/>
      <c r="KQH4" s="14"/>
      <c r="KQI4" s="14"/>
      <c r="KQJ4" s="14"/>
      <c r="KQK4" s="14"/>
      <c r="KQL4" s="14"/>
      <c r="KQM4" s="14"/>
      <c r="KQN4" s="14"/>
      <c r="KQO4" s="14"/>
      <c r="KQP4" s="14"/>
      <c r="KQQ4" s="14"/>
      <c r="KQR4" s="14"/>
      <c r="KQS4" s="14"/>
      <c r="KQT4" s="14"/>
      <c r="KQU4" s="14"/>
      <c r="KQV4" s="14"/>
      <c r="KQW4" s="14"/>
      <c r="KQX4" s="14"/>
      <c r="KQY4" s="14"/>
      <c r="KQZ4" s="14"/>
      <c r="KRA4" s="14"/>
      <c r="KRB4" s="14"/>
      <c r="KRC4" s="14"/>
      <c r="KRD4" s="14"/>
      <c r="KRE4" s="14"/>
      <c r="KRF4" s="14"/>
      <c r="KRG4" s="14"/>
      <c r="KRH4" s="14"/>
      <c r="KRI4" s="14"/>
      <c r="KRJ4" s="14"/>
      <c r="KRK4" s="14"/>
      <c r="KRL4" s="14"/>
      <c r="KRM4" s="14"/>
      <c r="KRN4" s="14"/>
      <c r="KRO4" s="14"/>
      <c r="KRP4" s="14"/>
      <c r="KRQ4" s="14"/>
      <c r="KRR4" s="14"/>
      <c r="KRS4" s="14"/>
      <c r="KRT4" s="14"/>
      <c r="KRU4" s="14"/>
      <c r="KRV4" s="14"/>
      <c r="KRW4" s="14"/>
      <c r="KRX4" s="14"/>
      <c r="KRY4" s="14"/>
      <c r="KRZ4" s="14"/>
      <c r="KSA4" s="14"/>
      <c r="KSB4" s="14"/>
      <c r="KSC4" s="14"/>
      <c r="KSD4" s="14"/>
      <c r="KSE4" s="14"/>
      <c r="KSF4" s="14"/>
      <c r="KSG4" s="14"/>
      <c r="KSH4" s="14"/>
      <c r="KSI4" s="14"/>
      <c r="KSJ4" s="14"/>
      <c r="KSK4" s="14"/>
      <c r="KSL4" s="14"/>
      <c r="KSM4" s="14"/>
      <c r="KSN4" s="14"/>
      <c r="KSO4" s="14"/>
      <c r="KSP4" s="14"/>
      <c r="KSQ4" s="14"/>
      <c r="KSR4" s="14"/>
      <c r="KSS4" s="14"/>
      <c r="KST4" s="14"/>
      <c r="KSU4" s="14"/>
      <c r="KSV4" s="14"/>
      <c r="KSW4" s="14"/>
      <c r="KSX4" s="14"/>
      <c r="KSY4" s="14"/>
      <c r="KSZ4" s="14"/>
      <c r="KTA4" s="14"/>
      <c r="KTB4" s="14"/>
      <c r="KTC4" s="14"/>
      <c r="KTD4" s="14"/>
      <c r="KTE4" s="14"/>
      <c r="KTF4" s="14"/>
      <c r="KTG4" s="14"/>
      <c r="KTH4" s="14"/>
      <c r="KTI4" s="14"/>
      <c r="KTJ4" s="14"/>
      <c r="KTK4" s="14"/>
      <c r="KTL4" s="14"/>
      <c r="KTM4" s="14"/>
      <c r="KTN4" s="14"/>
      <c r="KTO4" s="14"/>
      <c r="KTP4" s="14"/>
      <c r="KTQ4" s="14"/>
      <c r="KTR4" s="14"/>
      <c r="KTS4" s="14"/>
      <c r="KTT4" s="14"/>
      <c r="KTU4" s="14"/>
      <c r="KTV4" s="14"/>
      <c r="KTW4" s="14"/>
      <c r="KTX4" s="14"/>
      <c r="KTY4" s="14"/>
      <c r="KTZ4" s="14"/>
      <c r="KUA4" s="14"/>
      <c r="KUB4" s="14"/>
      <c r="KUC4" s="14"/>
      <c r="KUD4" s="14"/>
      <c r="KUE4" s="14"/>
      <c r="KUF4" s="14"/>
      <c r="KUG4" s="14"/>
      <c r="KUH4" s="14"/>
      <c r="KUI4" s="14"/>
      <c r="KUJ4" s="14"/>
      <c r="KUK4" s="14"/>
      <c r="KUL4" s="14"/>
      <c r="KUM4" s="14"/>
      <c r="KUN4" s="14"/>
      <c r="KUO4" s="14"/>
      <c r="KUP4" s="14"/>
      <c r="KUQ4" s="14"/>
      <c r="KUR4" s="14"/>
      <c r="KUS4" s="14"/>
      <c r="KUT4" s="14"/>
      <c r="KUU4" s="14"/>
      <c r="KUV4" s="14"/>
      <c r="KUW4" s="14"/>
      <c r="KUX4" s="14"/>
      <c r="KUY4" s="14"/>
      <c r="KUZ4" s="14"/>
      <c r="KVA4" s="14"/>
      <c r="KVB4" s="14"/>
      <c r="KVC4" s="14"/>
      <c r="KVD4" s="14"/>
      <c r="KVE4" s="14"/>
      <c r="KVF4" s="14"/>
      <c r="KVG4" s="14"/>
      <c r="KVH4" s="14"/>
      <c r="KVI4" s="14"/>
      <c r="KVJ4" s="14"/>
      <c r="KVK4" s="14"/>
      <c r="KVL4" s="14"/>
      <c r="KVM4" s="14"/>
      <c r="KVN4" s="14"/>
      <c r="KVO4" s="14"/>
      <c r="KVP4" s="14"/>
      <c r="KVQ4" s="14"/>
      <c r="KVR4" s="14"/>
      <c r="KVS4" s="14"/>
      <c r="KVT4" s="14"/>
      <c r="KVU4" s="14"/>
      <c r="KVV4" s="14"/>
      <c r="KVW4" s="14"/>
      <c r="KVX4" s="14"/>
      <c r="KVY4" s="14"/>
      <c r="KVZ4" s="14"/>
      <c r="KWA4" s="14"/>
      <c r="KWB4" s="14"/>
      <c r="KWC4" s="14"/>
      <c r="KWD4" s="14"/>
      <c r="KWE4" s="14"/>
      <c r="KWF4" s="14"/>
      <c r="KWG4" s="14"/>
      <c r="KWH4" s="14"/>
      <c r="KWI4" s="14"/>
      <c r="KWJ4" s="14"/>
      <c r="KWK4" s="14"/>
      <c r="KWL4" s="14"/>
      <c r="KWM4" s="14"/>
      <c r="KWN4" s="14"/>
      <c r="KWO4" s="14"/>
      <c r="KWP4" s="14"/>
      <c r="KWQ4" s="14"/>
      <c r="KWR4" s="14"/>
      <c r="KWS4" s="14"/>
      <c r="KWT4" s="14"/>
      <c r="KWU4" s="14"/>
      <c r="KWV4" s="14"/>
      <c r="KWW4" s="14"/>
      <c r="KWX4" s="14"/>
      <c r="KWY4" s="14"/>
      <c r="KWZ4" s="14"/>
      <c r="KXA4" s="14"/>
      <c r="KXB4" s="14"/>
      <c r="KXC4" s="14"/>
      <c r="KXD4" s="14"/>
      <c r="KXE4" s="14"/>
      <c r="KXF4" s="14"/>
      <c r="KXG4" s="14"/>
      <c r="KXH4" s="14"/>
      <c r="KXI4" s="14"/>
      <c r="KXJ4" s="14"/>
      <c r="KXK4" s="14"/>
      <c r="KXL4" s="14"/>
      <c r="KXM4" s="14"/>
      <c r="KXN4" s="14"/>
      <c r="KXO4" s="14"/>
      <c r="KXP4" s="14"/>
      <c r="KXQ4" s="14"/>
      <c r="KXR4" s="14"/>
      <c r="KXS4" s="14"/>
      <c r="KXT4" s="14"/>
      <c r="KXU4" s="14"/>
      <c r="KXV4" s="14"/>
      <c r="KXW4" s="14"/>
      <c r="KXX4" s="14"/>
      <c r="KXY4" s="14"/>
      <c r="KXZ4" s="14"/>
      <c r="KYA4" s="14"/>
      <c r="KYB4" s="14"/>
      <c r="KYC4" s="14"/>
      <c r="KYD4" s="14"/>
      <c r="KYE4" s="14"/>
      <c r="KYF4" s="14"/>
      <c r="KYG4" s="14"/>
      <c r="KYH4" s="14"/>
      <c r="KYI4" s="14"/>
      <c r="KYJ4" s="14"/>
      <c r="KYK4" s="14"/>
      <c r="KYL4" s="14"/>
      <c r="KYM4" s="14"/>
      <c r="KYN4" s="14"/>
      <c r="KYO4" s="14"/>
      <c r="KYP4" s="14"/>
      <c r="KYQ4" s="14"/>
      <c r="KYR4" s="14"/>
      <c r="KYS4" s="14"/>
      <c r="KYT4" s="14"/>
      <c r="KYU4" s="14"/>
      <c r="KYV4" s="14"/>
      <c r="KYW4" s="14"/>
      <c r="KYX4" s="14"/>
      <c r="KYY4" s="14"/>
      <c r="KYZ4" s="14"/>
      <c r="KZA4" s="14"/>
      <c r="KZB4" s="14"/>
      <c r="KZC4" s="14"/>
      <c r="KZD4" s="14"/>
      <c r="KZE4" s="14"/>
      <c r="KZF4" s="14"/>
      <c r="KZG4" s="14"/>
      <c r="KZH4" s="14"/>
      <c r="KZI4" s="14"/>
      <c r="KZJ4" s="14"/>
      <c r="KZK4" s="14"/>
      <c r="KZL4" s="14"/>
      <c r="KZM4" s="14"/>
      <c r="KZN4" s="14"/>
      <c r="KZO4" s="14"/>
      <c r="KZP4" s="14"/>
      <c r="KZQ4" s="14"/>
      <c r="KZR4" s="14"/>
      <c r="KZS4" s="14"/>
      <c r="KZT4" s="14"/>
      <c r="KZU4" s="14"/>
      <c r="KZV4" s="14"/>
      <c r="KZW4" s="14"/>
      <c r="KZX4" s="14"/>
      <c r="KZY4" s="14"/>
      <c r="KZZ4" s="14"/>
      <c r="LAA4" s="14"/>
      <c r="LAB4" s="14"/>
      <c r="LAC4" s="14"/>
      <c r="LAD4" s="14"/>
      <c r="LAE4" s="14"/>
      <c r="LAF4" s="14"/>
      <c r="LAG4" s="14"/>
      <c r="LAH4" s="14"/>
      <c r="LAI4" s="14"/>
      <c r="LAJ4" s="14"/>
      <c r="LAK4" s="14"/>
      <c r="LAL4" s="14"/>
      <c r="LAM4" s="14"/>
      <c r="LAN4" s="14"/>
      <c r="LAO4" s="14"/>
      <c r="LAP4" s="14"/>
      <c r="LAQ4" s="14"/>
      <c r="LAR4" s="14"/>
      <c r="LAS4" s="14"/>
      <c r="LAT4" s="14"/>
      <c r="LAU4" s="14"/>
      <c r="LAV4" s="14"/>
      <c r="LAW4" s="14"/>
      <c r="LAX4" s="14"/>
      <c r="LAY4" s="14"/>
      <c r="LAZ4" s="14"/>
      <c r="LBA4" s="14"/>
      <c r="LBB4" s="14"/>
      <c r="LBC4" s="14"/>
      <c r="LBD4" s="14"/>
      <c r="LBE4" s="14"/>
      <c r="LBF4" s="14"/>
      <c r="LBG4" s="14"/>
      <c r="LBH4" s="14"/>
      <c r="LBI4" s="14"/>
      <c r="LBJ4" s="14"/>
      <c r="LBK4" s="14"/>
      <c r="LBL4" s="14"/>
      <c r="LBM4" s="14"/>
      <c r="LBN4" s="14"/>
      <c r="LBO4" s="14"/>
      <c r="LBP4" s="14"/>
      <c r="LBQ4" s="14"/>
      <c r="LBR4" s="14"/>
      <c r="LBS4" s="14"/>
      <c r="LBT4" s="14"/>
      <c r="LBU4" s="14"/>
      <c r="LBV4" s="14"/>
      <c r="LBW4" s="14"/>
      <c r="LBX4" s="14"/>
      <c r="LBY4" s="14"/>
      <c r="LBZ4" s="14"/>
      <c r="LCA4" s="14"/>
      <c r="LCB4" s="14"/>
      <c r="LCC4" s="14"/>
      <c r="LCD4" s="14"/>
      <c r="LCE4" s="14"/>
      <c r="LCF4" s="14"/>
      <c r="LCG4" s="14"/>
      <c r="LCH4" s="14"/>
      <c r="LCI4" s="14"/>
      <c r="LCJ4" s="14"/>
      <c r="LCK4" s="14"/>
      <c r="LCL4" s="14"/>
      <c r="LCM4" s="14"/>
      <c r="LCN4" s="14"/>
      <c r="LCO4" s="14"/>
      <c r="LCP4" s="14"/>
      <c r="LCQ4" s="14"/>
      <c r="LCR4" s="14"/>
      <c r="LCS4" s="14"/>
      <c r="LCT4" s="14"/>
      <c r="LCU4" s="14"/>
      <c r="LCV4" s="14"/>
      <c r="LCW4" s="14"/>
      <c r="LCX4" s="14"/>
      <c r="LCY4" s="14"/>
      <c r="LCZ4" s="14"/>
      <c r="LDA4" s="14"/>
      <c r="LDB4" s="14"/>
      <c r="LDC4" s="14"/>
      <c r="LDD4" s="14"/>
      <c r="LDE4" s="14"/>
      <c r="LDF4" s="14"/>
      <c r="LDG4" s="14"/>
      <c r="LDH4" s="14"/>
      <c r="LDI4" s="14"/>
      <c r="LDJ4" s="14"/>
      <c r="LDK4" s="14"/>
      <c r="LDL4" s="14"/>
      <c r="LDM4" s="14"/>
      <c r="LDN4" s="14"/>
      <c r="LDO4" s="14"/>
      <c r="LDP4" s="14"/>
      <c r="LDQ4" s="14"/>
      <c r="LDR4" s="14"/>
      <c r="LDS4" s="14"/>
      <c r="LDT4" s="14"/>
      <c r="LDU4" s="14"/>
      <c r="LDV4" s="14"/>
      <c r="LDW4" s="14"/>
      <c r="LDX4" s="14"/>
      <c r="LDY4" s="14"/>
      <c r="LDZ4" s="14"/>
      <c r="LEA4" s="14"/>
      <c r="LEB4" s="14"/>
      <c r="LEC4" s="14"/>
      <c r="LED4" s="14"/>
      <c r="LEE4" s="14"/>
      <c r="LEF4" s="14"/>
      <c r="LEG4" s="14"/>
      <c r="LEH4" s="14"/>
      <c r="LEI4" s="14"/>
      <c r="LEJ4" s="14"/>
      <c r="LEK4" s="14"/>
      <c r="LEL4" s="14"/>
      <c r="LEM4" s="14"/>
      <c r="LEN4" s="14"/>
      <c r="LEO4" s="14"/>
      <c r="LEP4" s="14"/>
      <c r="LEQ4" s="14"/>
      <c r="LER4" s="14"/>
      <c r="LES4" s="14"/>
      <c r="LET4" s="14"/>
      <c r="LEU4" s="14"/>
      <c r="LEV4" s="14"/>
      <c r="LEW4" s="14"/>
      <c r="LEX4" s="14"/>
      <c r="LEY4" s="14"/>
      <c r="LEZ4" s="14"/>
      <c r="LFA4" s="14"/>
      <c r="LFB4" s="14"/>
      <c r="LFC4" s="14"/>
      <c r="LFD4" s="14"/>
      <c r="LFE4" s="14"/>
      <c r="LFF4" s="14"/>
      <c r="LFG4" s="14"/>
      <c r="LFH4" s="14"/>
      <c r="LFI4" s="14"/>
      <c r="LFJ4" s="14"/>
      <c r="LFK4" s="14"/>
      <c r="LFL4" s="14"/>
      <c r="LFM4" s="14"/>
      <c r="LFN4" s="14"/>
      <c r="LFO4" s="14"/>
      <c r="LFP4" s="14"/>
      <c r="LFQ4" s="14"/>
      <c r="LFR4" s="14"/>
      <c r="LFS4" s="14"/>
      <c r="LFT4" s="14"/>
      <c r="LFU4" s="14"/>
      <c r="LFV4" s="14"/>
      <c r="LFW4" s="14"/>
      <c r="LFX4" s="14"/>
      <c r="LFY4" s="14"/>
      <c r="LFZ4" s="14"/>
      <c r="LGA4" s="14"/>
      <c r="LGB4" s="14"/>
      <c r="LGC4" s="14"/>
      <c r="LGD4" s="14"/>
      <c r="LGE4" s="14"/>
      <c r="LGF4" s="14"/>
      <c r="LGG4" s="14"/>
      <c r="LGH4" s="14"/>
      <c r="LGI4" s="14"/>
      <c r="LGJ4" s="14"/>
      <c r="LGK4" s="14"/>
      <c r="LGL4" s="14"/>
      <c r="LGM4" s="14"/>
      <c r="LGN4" s="14"/>
      <c r="LGO4" s="14"/>
      <c r="LGP4" s="14"/>
      <c r="LGQ4" s="14"/>
      <c r="LGR4" s="14"/>
      <c r="LGS4" s="14"/>
      <c r="LGT4" s="14"/>
      <c r="LGU4" s="14"/>
      <c r="LGV4" s="14"/>
      <c r="LGW4" s="14"/>
      <c r="LGX4" s="14"/>
      <c r="LGY4" s="14"/>
      <c r="LGZ4" s="14"/>
      <c r="LHA4" s="14"/>
      <c r="LHB4" s="14"/>
      <c r="LHC4" s="14"/>
      <c r="LHD4" s="14"/>
      <c r="LHE4" s="14"/>
      <c r="LHF4" s="14"/>
      <c r="LHG4" s="14"/>
      <c r="LHH4" s="14"/>
      <c r="LHI4" s="14"/>
      <c r="LHJ4" s="14"/>
      <c r="LHK4" s="14"/>
      <c r="LHL4" s="14"/>
      <c r="LHM4" s="14"/>
      <c r="LHN4" s="14"/>
      <c r="LHO4" s="14"/>
      <c r="LHP4" s="14"/>
      <c r="LHQ4" s="14"/>
      <c r="LHR4" s="14"/>
      <c r="LHS4" s="14"/>
      <c r="LHT4" s="14"/>
      <c r="LHU4" s="14"/>
      <c r="LHV4" s="14"/>
      <c r="LHW4" s="14"/>
      <c r="LHX4" s="14"/>
      <c r="LHY4" s="14"/>
      <c r="LHZ4" s="14"/>
      <c r="LIA4" s="14"/>
      <c r="LIB4" s="14"/>
      <c r="LIC4" s="14"/>
      <c r="LID4" s="14"/>
      <c r="LIE4" s="14"/>
      <c r="LIF4" s="14"/>
      <c r="LIG4" s="14"/>
      <c r="LIH4" s="14"/>
      <c r="LII4" s="14"/>
      <c r="LIJ4" s="14"/>
      <c r="LIK4" s="14"/>
      <c r="LIL4" s="14"/>
      <c r="LIM4" s="14"/>
      <c r="LIN4" s="14"/>
      <c r="LIO4" s="14"/>
      <c r="LIP4" s="14"/>
      <c r="LIQ4" s="14"/>
      <c r="LIR4" s="14"/>
      <c r="LIS4" s="14"/>
      <c r="LIT4" s="14"/>
      <c r="LIU4" s="14"/>
      <c r="LIV4" s="14"/>
      <c r="LIW4" s="14"/>
      <c r="LIX4" s="14"/>
      <c r="LIY4" s="14"/>
      <c r="LIZ4" s="14"/>
      <c r="LJA4" s="14"/>
      <c r="LJB4" s="14"/>
      <c r="LJC4" s="14"/>
      <c r="LJD4" s="14"/>
      <c r="LJE4" s="14"/>
      <c r="LJF4" s="14"/>
      <c r="LJG4" s="14"/>
      <c r="LJH4" s="14"/>
      <c r="LJI4" s="14"/>
      <c r="LJJ4" s="14"/>
      <c r="LJK4" s="14"/>
      <c r="LJL4" s="14"/>
      <c r="LJM4" s="14"/>
      <c r="LJN4" s="14"/>
      <c r="LJO4" s="14"/>
      <c r="LJP4" s="14"/>
      <c r="LJQ4" s="14"/>
      <c r="LJR4" s="14"/>
      <c r="LJS4" s="14"/>
      <c r="LJT4" s="14"/>
      <c r="LJU4" s="14"/>
      <c r="LJV4" s="14"/>
      <c r="LJW4" s="14"/>
      <c r="LJX4" s="14"/>
      <c r="LJY4" s="14"/>
      <c r="LJZ4" s="14"/>
      <c r="LKA4" s="14"/>
      <c r="LKB4" s="14"/>
      <c r="LKC4" s="14"/>
      <c r="LKD4" s="14"/>
      <c r="LKE4" s="14"/>
      <c r="LKF4" s="14"/>
      <c r="LKG4" s="14"/>
      <c r="LKH4" s="14"/>
      <c r="LKI4" s="14"/>
      <c r="LKJ4" s="14"/>
      <c r="LKK4" s="14"/>
      <c r="LKL4" s="14"/>
      <c r="LKM4" s="14"/>
      <c r="LKN4" s="14"/>
      <c r="LKO4" s="14"/>
      <c r="LKP4" s="14"/>
      <c r="LKQ4" s="14"/>
      <c r="LKR4" s="14"/>
      <c r="LKS4" s="14"/>
      <c r="LKT4" s="14"/>
      <c r="LKU4" s="14"/>
      <c r="LKV4" s="14"/>
      <c r="LKW4" s="14"/>
      <c r="LKX4" s="14"/>
      <c r="LKY4" s="14"/>
      <c r="LKZ4" s="14"/>
      <c r="LLA4" s="14"/>
      <c r="LLB4" s="14"/>
      <c r="LLC4" s="14"/>
      <c r="LLD4" s="14"/>
      <c r="LLE4" s="14"/>
      <c r="LLF4" s="14"/>
      <c r="LLG4" s="14"/>
      <c r="LLH4" s="14"/>
      <c r="LLI4" s="14"/>
      <c r="LLJ4" s="14"/>
      <c r="LLK4" s="14"/>
      <c r="LLL4" s="14"/>
      <c r="LLM4" s="14"/>
      <c r="LLN4" s="14"/>
      <c r="LLO4" s="14"/>
      <c r="LLP4" s="14"/>
      <c r="LLQ4" s="14"/>
      <c r="LLR4" s="14"/>
      <c r="LLS4" s="14"/>
      <c r="LLT4" s="14"/>
      <c r="LLU4" s="14"/>
      <c r="LLV4" s="14"/>
      <c r="LLW4" s="14"/>
      <c r="LLX4" s="14"/>
      <c r="LLY4" s="14"/>
      <c r="LLZ4" s="14"/>
      <c r="LMA4" s="14"/>
      <c r="LMB4" s="14"/>
      <c r="LMC4" s="14"/>
      <c r="LMD4" s="14"/>
      <c r="LME4" s="14"/>
      <c r="LMF4" s="14"/>
      <c r="LMG4" s="14"/>
      <c r="LMH4" s="14"/>
      <c r="LMI4" s="14"/>
      <c r="LMJ4" s="14"/>
      <c r="LMK4" s="14"/>
      <c r="LML4" s="14"/>
      <c r="LMM4" s="14"/>
      <c r="LMN4" s="14"/>
      <c r="LMO4" s="14"/>
      <c r="LMP4" s="14"/>
      <c r="LMQ4" s="14"/>
      <c r="LMR4" s="14"/>
      <c r="LMS4" s="14"/>
      <c r="LMT4" s="14"/>
      <c r="LMU4" s="14"/>
      <c r="LMV4" s="14"/>
      <c r="LMW4" s="14"/>
      <c r="LMX4" s="14"/>
      <c r="LMY4" s="14"/>
      <c r="LMZ4" s="14"/>
      <c r="LNA4" s="14"/>
      <c r="LNB4" s="14"/>
      <c r="LNC4" s="14"/>
      <c r="LND4" s="14"/>
      <c r="LNE4" s="14"/>
      <c r="LNF4" s="14"/>
      <c r="LNG4" s="14"/>
      <c r="LNH4" s="14"/>
      <c r="LNI4" s="14"/>
      <c r="LNJ4" s="14"/>
      <c r="LNK4" s="14"/>
      <c r="LNL4" s="14"/>
      <c r="LNM4" s="14"/>
      <c r="LNN4" s="14"/>
      <c r="LNO4" s="14"/>
      <c r="LNP4" s="14"/>
      <c r="LNQ4" s="14"/>
      <c r="LNR4" s="14"/>
      <c r="LNS4" s="14"/>
      <c r="LNT4" s="14"/>
      <c r="LNU4" s="14"/>
      <c r="LNV4" s="14"/>
      <c r="LNW4" s="14"/>
      <c r="LNX4" s="14"/>
      <c r="LNY4" s="14"/>
      <c r="LNZ4" s="14"/>
      <c r="LOA4" s="14"/>
      <c r="LOB4" s="14"/>
      <c r="LOC4" s="14"/>
      <c r="LOD4" s="14"/>
      <c r="LOE4" s="14"/>
      <c r="LOF4" s="14"/>
      <c r="LOG4" s="14"/>
      <c r="LOH4" s="14"/>
      <c r="LOI4" s="14"/>
      <c r="LOJ4" s="14"/>
      <c r="LOK4" s="14"/>
      <c r="LOL4" s="14"/>
      <c r="LOM4" s="14"/>
      <c r="LON4" s="14"/>
      <c r="LOO4" s="14"/>
      <c r="LOP4" s="14"/>
      <c r="LOQ4" s="14"/>
      <c r="LOR4" s="14"/>
      <c r="LOS4" s="14"/>
      <c r="LOT4" s="14"/>
      <c r="LOU4" s="14"/>
      <c r="LOV4" s="14"/>
      <c r="LOW4" s="14"/>
      <c r="LOX4" s="14"/>
      <c r="LOY4" s="14"/>
      <c r="LOZ4" s="14"/>
      <c r="LPA4" s="14"/>
      <c r="LPB4" s="14"/>
      <c r="LPC4" s="14"/>
      <c r="LPD4" s="14"/>
      <c r="LPE4" s="14"/>
      <c r="LPF4" s="14"/>
      <c r="LPG4" s="14"/>
      <c r="LPH4" s="14"/>
      <c r="LPI4" s="14"/>
      <c r="LPJ4" s="14"/>
      <c r="LPK4" s="14"/>
      <c r="LPL4" s="14"/>
      <c r="LPM4" s="14"/>
      <c r="LPN4" s="14"/>
      <c r="LPO4" s="14"/>
      <c r="LPP4" s="14"/>
      <c r="LPQ4" s="14"/>
      <c r="LPR4" s="14"/>
      <c r="LPS4" s="14"/>
      <c r="LPT4" s="14"/>
      <c r="LPU4" s="14"/>
      <c r="LPV4" s="14"/>
      <c r="LPW4" s="14"/>
      <c r="LPX4" s="14"/>
      <c r="LPY4" s="14"/>
      <c r="LPZ4" s="14"/>
      <c r="LQA4" s="14"/>
      <c r="LQB4" s="14"/>
      <c r="LQC4" s="14"/>
      <c r="LQD4" s="14"/>
      <c r="LQE4" s="14"/>
      <c r="LQF4" s="14"/>
      <c r="LQG4" s="14"/>
      <c r="LQH4" s="14"/>
      <c r="LQI4" s="14"/>
      <c r="LQJ4" s="14"/>
      <c r="LQK4" s="14"/>
      <c r="LQL4" s="14"/>
      <c r="LQM4" s="14"/>
      <c r="LQN4" s="14"/>
      <c r="LQO4" s="14"/>
      <c r="LQP4" s="14"/>
      <c r="LQQ4" s="14"/>
      <c r="LQR4" s="14"/>
      <c r="LQS4" s="14"/>
      <c r="LQT4" s="14"/>
      <c r="LQU4" s="14"/>
      <c r="LQV4" s="14"/>
      <c r="LQW4" s="14"/>
      <c r="LQX4" s="14"/>
      <c r="LQY4" s="14"/>
      <c r="LQZ4" s="14"/>
      <c r="LRA4" s="14"/>
      <c r="LRB4" s="14"/>
      <c r="LRC4" s="14"/>
      <c r="LRD4" s="14"/>
      <c r="LRE4" s="14"/>
      <c r="LRF4" s="14"/>
      <c r="LRG4" s="14"/>
      <c r="LRH4" s="14"/>
      <c r="LRI4" s="14"/>
      <c r="LRJ4" s="14"/>
      <c r="LRK4" s="14"/>
      <c r="LRL4" s="14"/>
      <c r="LRM4" s="14"/>
      <c r="LRN4" s="14"/>
      <c r="LRO4" s="14"/>
      <c r="LRP4" s="14"/>
      <c r="LRQ4" s="14"/>
      <c r="LRR4" s="14"/>
      <c r="LRS4" s="14"/>
      <c r="LRT4" s="14"/>
      <c r="LRU4" s="14"/>
      <c r="LRV4" s="14"/>
      <c r="LRW4" s="14"/>
      <c r="LRX4" s="14"/>
      <c r="LRY4" s="14"/>
      <c r="LRZ4" s="14"/>
      <c r="LSA4" s="14"/>
      <c r="LSB4" s="14"/>
      <c r="LSC4" s="14"/>
      <c r="LSD4" s="14"/>
      <c r="LSE4" s="14"/>
      <c r="LSF4" s="14"/>
      <c r="LSG4" s="14"/>
      <c r="LSH4" s="14"/>
      <c r="LSI4" s="14"/>
      <c r="LSJ4" s="14"/>
      <c r="LSK4" s="14"/>
      <c r="LSL4" s="14"/>
      <c r="LSM4" s="14"/>
      <c r="LSN4" s="14"/>
      <c r="LSO4" s="14"/>
      <c r="LSP4" s="14"/>
      <c r="LSQ4" s="14"/>
      <c r="LSR4" s="14"/>
      <c r="LSS4" s="14"/>
      <c r="LST4" s="14"/>
      <c r="LSU4" s="14"/>
      <c r="LSV4" s="14"/>
      <c r="LSW4" s="14"/>
      <c r="LSX4" s="14"/>
      <c r="LSY4" s="14"/>
      <c r="LSZ4" s="14"/>
      <c r="LTA4" s="14"/>
      <c r="LTB4" s="14"/>
      <c r="LTC4" s="14"/>
      <c r="LTD4" s="14"/>
      <c r="LTE4" s="14"/>
      <c r="LTF4" s="14"/>
      <c r="LTG4" s="14"/>
      <c r="LTH4" s="14"/>
      <c r="LTI4" s="14"/>
      <c r="LTJ4" s="14"/>
      <c r="LTK4" s="14"/>
      <c r="LTL4" s="14"/>
      <c r="LTM4" s="14"/>
      <c r="LTN4" s="14"/>
      <c r="LTO4" s="14"/>
      <c r="LTP4" s="14"/>
      <c r="LTQ4" s="14"/>
      <c r="LTR4" s="14"/>
      <c r="LTS4" s="14"/>
      <c r="LTT4" s="14"/>
      <c r="LTU4" s="14"/>
      <c r="LTV4" s="14"/>
      <c r="LTW4" s="14"/>
      <c r="LTX4" s="14"/>
      <c r="LTY4" s="14"/>
      <c r="LTZ4" s="14"/>
      <c r="LUA4" s="14"/>
      <c r="LUB4" s="14"/>
      <c r="LUC4" s="14"/>
      <c r="LUD4" s="14"/>
      <c r="LUE4" s="14"/>
      <c r="LUF4" s="14"/>
      <c r="LUG4" s="14"/>
      <c r="LUH4" s="14"/>
      <c r="LUI4" s="14"/>
      <c r="LUJ4" s="14"/>
      <c r="LUK4" s="14"/>
      <c r="LUL4" s="14"/>
      <c r="LUM4" s="14"/>
      <c r="LUN4" s="14"/>
      <c r="LUO4" s="14"/>
      <c r="LUP4" s="14"/>
      <c r="LUQ4" s="14"/>
      <c r="LUR4" s="14"/>
      <c r="LUS4" s="14"/>
      <c r="LUT4" s="14"/>
      <c r="LUU4" s="14"/>
      <c r="LUV4" s="14"/>
      <c r="LUW4" s="14"/>
      <c r="LUX4" s="14"/>
      <c r="LUY4" s="14"/>
      <c r="LUZ4" s="14"/>
      <c r="LVA4" s="14"/>
      <c r="LVB4" s="14"/>
      <c r="LVC4" s="14"/>
      <c r="LVD4" s="14"/>
      <c r="LVE4" s="14"/>
      <c r="LVF4" s="14"/>
      <c r="LVG4" s="14"/>
      <c r="LVH4" s="14"/>
      <c r="LVI4" s="14"/>
      <c r="LVJ4" s="14"/>
      <c r="LVK4" s="14"/>
      <c r="LVL4" s="14"/>
      <c r="LVM4" s="14"/>
      <c r="LVN4" s="14"/>
      <c r="LVO4" s="14"/>
      <c r="LVP4" s="14"/>
      <c r="LVQ4" s="14"/>
      <c r="LVR4" s="14"/>
      <c r="LVS4" s="14"/>
      <c r="LVT4" s="14"/>
      <c r="LVU4" s="14"/>
      <c r="LVV4" s="14"/>
      <c r="LVW4" s="14"/>
      <c r="LVX4" s="14"/>
      <c r="LVY4" s="14"/>
      <c r="LVZ4" s="14"/>
      <c r="LWA4" s="14"/>
      <c r="LWB4" s="14"/>
      <c r="LWC4" s="14"/>
      <c r="LWD4" s="14"/>
      <c r="LWE4" s="14"/>
      <c r="LWF4" s="14"/>
      <c r="LWG4" s="14"/>
      <c r="LWH4" s="14"/>
      <c r="LWI4" s="14"/>
      <c r="LWJ4" s="14"/>
      <c r="LWK4" s="14"/>
      <c r="LWL4" s="14"/>
      <c r="LWM4" s="14"/>
      <c r="LWN4" s="14"/>
      <c r="LWO4" s="14"/>
      <c r="LWP4" s="14"/>
      <c r="LWQ4" s="14"/>
      <c r="LWR4" s="14"/>
      <c r="LWS4" s="14"/>
      <c r="LWT4" s="14"/>
      <c r="LWU4" s="14"/>
      <c r="LWV4" s="14"/>
      <c r="LWW4" s="14"/>
      <c r="LWX4" s="14"/>
      <c r="LWY4" s="14"/>
      <c r="LWZ4" s="14"/>
      <c r="LXA4" s="14"/>
      <c r="LXB4" s="14"/>
      <c r="LXC4" s="14"/>
      <c r="LXD4" s="14"/>
      <c r="LXE4" s="14"/>
      <c r="LXF4" s="14"/>
      <c r="LXG4" s="14"/>
      <c r="LXH4" s="14"/>
      <c r="LXI4" s="14"/>
      <c r="LXJ4" s="14"/>
      <c r="LXK4" s="14"/>
      <c r="LXL4" s="14"/>
      <c r="LXM4" s="14"/>
      <c r="LXN4" s="14"/>
      <c r="LXO4" s="14"/>
      <c r="LXP4" s="14"/>
      <c r="LXQ4" s="14"/>
      <c r="LXR4" s="14"/>
      <c r="LXS4" s="14"/>
      <c r="LXT4" s="14"/>
      <c r="LXU4" s="14"/>
      <c r="LXV4" s="14"/>
      <c r="LXW4" s="14"/>
      <c r="LXX4" s="14"/>
      <c r="LXY4" s="14"/>
      <c r="LXZ4" s="14"/>
      <c r="LYA4" s="14"/>
      <c r="LYB4" s="14"/>
      <c r="LYC4" s="14"/>
      <c r="LYD4" s="14"/>
      <c r="LYE4" s="14"/>
      <c r="LYF4" s="14"/>
      <c r="LYG4" s="14"/>
      <c r="LYH4" s="14"/>
      <c r="LYI4" s="14"/>
      <c r="LYJ4" s="14"/>
      <c r="LYK4" s="14"/>
      <c r="LYL4" s="14"/>
      <c r="LYM4" s="14"/>
      <c r="LYN4" s="14"/>
      <c r="LYO4" s="14"/>
      <c r="LYP4" s="14"/>
      <c r="LYQ4" s="14"/>
      <c r="LYR4" s="14"/>
      <c r="LYS4" s="14"/>
      <c r="LYT4" s="14"/>
      <c r="LYU4" s="14"/>
      <c r="LYV4" s="14"/>
      <c r="LYW4" s="14"/>
      <c r="LYX4" s="14"/>
      <c r="LYY4" s="14"/>
      <c r="LYZ4" s="14"/>
      <c r="LZA4" s="14"/>
      <c r="LZB4" s="14"/>
      <c r="LZC4" s="14"/>
      <c r="LZD4" s="14"/>
      <c r="LZE4" s="14"/>
      <c r="LZF4" s="14"/>
      <c r="LZG4" s="14"/>
      <c r="LZH4" s="14"/>
      <c r="LZI4" s="14"/>
      <c r="LZJ4" s="14"/>
      <c r="LZK4" s="14"/>
      <c r="LZL4" s="14"/>
      <c r="LZM4" s="14"/>
      <c r="LZN4" s="14"/>
      <c r="LZO4" s="14"/>
      <c r="LZP4" s="14"/>
      <c r="LZQ4" s="14"/>
      <c r="LZR4" s="14"/>
      <c r="LZS4" s="14"/>
      <c r="LZT4" s="14"/>
      <c r="LZU4" s="14"/>
      <c r="LZV4" s="14"/>
      <c r="LZW4" s="14"/>
      <c r="LZX4" s="14"/>
      <c r="LZY4" s="14"/>
      <c r="LZZ4" s="14"/>
      <c r="MAA4" s="14"/>
      <c r="MAB4" s="14"/>
      <c r="MAC4" s="14"/>
      <c r="MAD4" s="14"/>
      <c r="MAE4" s="14"/>
      <c r="MAF4" s="14"/>
      <c r="MAG4" s="14"/>
      <c r="MAH4" s="14"/>
      <c r="MAI4" s="14"/>
      <c r="MAJ4" s="14"/>
      <c r="MAK4" s="14"/>
      <c r="MAL4" s="14"/>
      <c r="MAM4" s="14"/>
      <c r="MAN4" s="14"/>
      <c r="MAO4" s="14"/>
      <c r="MAP4" s="14"/>
      <c r="MAQ4" s="14"/>
      <c r="MAR4" s="14"/>
      <c r="MAS4" s="14"/>
      <c r="MAT4" s="14"/>
      <c r="MAU4" s="14"/>
      <c r="MAV4" s="14"/>
      <c r="MAW4" s="14"/>
      <c r="MAX4" s="14"/>
      <c r="MAY4" s="14"/>
      <c r="MAZ4" s="14"/>
      <c r="MBA4" s="14"/>
      <c r="MBB4" s="14"/>
      <c r="MBC4" s="14"/>
      <c r="MBD4" s="14"/>
      <c r="MBE4" s="14"/>
      <c r="MBF4" s="14"/>
      <c r="MBG4" s="14"/>
      <c r="MBH4" s="14"/>
      <c r="MBI4" s="14"/>
      <c r="MBJ4" s="14"/>
      <c r="MBK4" s="14"/>
      <c r="MBL4" s="14"/>
      <c r="MBM4" s="14"/>
      <c r="MBN4" s="14"/>
      <c r="MBO4" s="14"/>
      <c r="MBP4" s="14"/>
      <c r="MBQ4" s="14"/>
      <c r="MBR4" s="14"/>
      <c r="MBS4" s="14"/>
      <c r="MBT4" s="14"/>
      <c r="MBU4" s="14"/>
      <c r="MBV4" s="14"/>
      <c r="MBW4" s="14"/>
      <c r="MBX4" s="14"/>
      <c r="MBY4" s="14"/>
      <c r="MBZ4" s="14"/>
      <c r="MCA4" s="14"/>
      <c r="MCB4" s="14"/>
      <c r="MCC4" s="14"/>
      <c r="MCD4" s="14"/>
      <c r="MCE4" s="14"/>
      <c r="MCF4" s="14"/>
      <c r="MCG4" s="14"/>
      <c r="MCH4" s="14"/>
      <c r="MCI4" s="14"/>
      <c r="MCJ4" s="14"/>
      <c r="MCK4" s="14"/>
      <c r="MCL4" s="14"/>
      <c r="MCM4" s="14"/>
      <c r="MCN4" s="14"/>
      <c r="MCO4" s="14"/>
      <c r="MCP4" s="14"/>
      <c r="MCQ4" s="14"/>
      <c r="MCR4" s="14"/>
      <c r="MCS4" s="14"/>
      <c r="MCT4" s="14"/>
      <c r="MCU4" s="14"/>
      <c r="MCV4" s="14"/>
      <c r="MCW4" s="14"/>
      <c r="MCX4" s="14"/>
      <c r="MCY4" s="14"/>
      <c r="MCZ4" s="14"/>
      <c r="MDA4" s="14"/>
      <c r="MDB4" s="14"/>
      <c r="MDC4" s="14"/>
      <c r="MDD4" s="14"/>
      <c r="MDE4" s="14"/>
      <c r="MDF4" s="14"/>
      <c r="MDG4" s="14"/>
      <c r="MDH4" s="14"/>
      <c r="MDI4" s="14"/>
      <c r="MDJ4" s="14"/>
      <c r="MDK4" s="14"/>
      <c r="MDL4" s="14"/>
      <c r="MDM4" s="14"/>
      <c r="MDN4" s="14"/>
      <c r="MDO4" s="14"/>
      <c r="MDP4" s="14"/>
      <c r="MDQ4" s="14"/>
      <c r="MDR4" s="14"/>
      <c r="MDS4" s="14"/>
      <c r="MDT4" s="14"/>
      <c r="MDU4" s="14"/>
      <c r="MDV4" s="14"/>
      <c r="MDW4" s="14"/>
      <c r="MDX4" s="14"/>
      <c r="MDY4" s="14"/>
      <c r="MDZ4" s="14"/>
      <c r="MEA4" s="14"/>
      <c r="MEB4" s="14"/>
      <c r="MEC4" s="14"/>
      <c r="MED4" s="14"/>
      <c r="MEE4" s="14"/>
      <c r="MEF4" s="14"/>
      <c r="MEG4" s="14"/>
      <c r="MEH4" s="14"/>
      <c r="MEI4" s="14"/>
      <c r="MEJ4" s="14"/>
      <c r="MEK4" s="14"/>
      <c r="MEL4" s="14"/>
      <c r="MEM4" s="14"/>
      <c r="MEN4" s="14"/>
      <c r="MEO4" s="14"/>
      <c r="MEP4" s="14"/>
      <c r="MEQ4" s="14"/>
      <c r="MER4" s="14"/>
      <c r="MES4" s="14"/>
      <c r="MET4" s="14"/>
      <c r="MEU4" s="14"/>
      <c r="MEV4" s="14"/>
      <c r="MEW4" s="14"/>
      <c r="MEX4" s="14"/>
      <c r="MEY4" s="14"/>
      <c r="MEZ4" s="14"/>
      <c r="MFA4" s="14"/>
      <c r="MFB4" s="14"/>
      <c r="MFC4" s="14"/>
      <c r="MFD4" s="14"/>
      <c r="MFE4" s="14"/>
      <c r="MFF4" s="14"/>
      <c r="MFG4" s="14"/>
      <c r="MFH4" s="14"/>
      <c r="MFI4" s="14"/>
      <c r="MFJ4" s="14"/>
      <c r="MFK4" s="14"/>
      <c r="MFL4" s="14"/>
      <c r="MFM4" s="14"/>
      <c r="MFN4" s="14"/>
      <c r="MFO4" s="14"/>
      <c r="MFP4" s="14"/>
      <c r="MFQ4" s="14"/>
      <c r="MFR4" s="14"/>
      <c r="MFS4" s="14"/>
      <c r="MFT4" s="14"/>
      <c r="MFU4" s="14"/>
      <c r="MFV4" s="14"/>
      <c r="MFW4" s="14"/>
      <c r="MFX4" s="14"/>
      <c r="MFY4" s="14"/>
      <c r="MFZ4" s="14"/>
      <c r="MGA4" s="14"/>
      <c r="MGB4" s="14"/>
      <c r="MGC4" s="14"/>
      <c r="MGD4" s="14"/>
      <c r="MGE4" s="14"/>
      <c r="MGF4" s="14"/>
      <c r="MGG4" s="14"/>
      <c r="MGH4" s="14"/>
      <c r="MGI4" s="14"/>
      <c r="MGJ4" s="14"/>
      <c r="MGK4" s="14"/>
      <c r="MGL4" s="14"/>
      <c r="MGM4" s="14"/>
      <c r="MGN4" s="14"/>
      <c r="MGO4" s="14"/>
      <c r="MGP4" s="14"/>
      <c r="MGQ4" s="14"/>
      <c r="MGR4" s="14"/>
      <c r="MGS4" s="14"/>
      <c r="MGT4" s="14"/>
      <c r="MGU4" s="14"/>
      <c r="MGV4" s="14"/>
      <c r="MGW4" s="14"/>
      <c r="MGX4" s="14"/>
      <c r="MGY4" s="14"/>
      <c r="MGZ4" s="14"/>
      <c r="MHA4" s="14"/>
      <c r="MHB4" s="14"/>
      <c r="MHC4" s="14"/>
      <c r="MHD4" s="14"/>
      <c r="MHE4" s="14"/>
      <c r="MHF4" s="14"/>
      <c r="MHG4" s="14"/>
      <c r="MHH4" s="14"/>
      <c r="MHI4" s="14"/>
      <c r="MHJ4" s="14"/>
      <c r="MHK4" s="14"/>
      <c r="MHL4" s="14"/>
      <c r="MHM4" s="14"/>
      <c r="MHN4" s="14"/>
      <c r="MHO4" s="14"/>
      <c r="MHP4" s="14"/>
      <c r="MHQ4" s="14"/>
      <c r="MHR4" s="14"/>
      <c r="MHS4" s="14"/>
      <c r="MHT4" s="14"/>
      <c r="MHU4" s="14"/>
      <c r="MHV4" s="14"/>
      <c r="MHW4" s="14"/>
      <c r="MHX4" s="14"/>
      <c r="MHY4" s="14"/>
      <c r="MHZ4" s="14"/>
      <c r="MIA4" s="14"/>
      <c r="MIB4" s="14"/>
      <c r="MIC4" s="14"/>
      <c r="MID4" s="14"/>
      <c r="MIE4" s="14"/>
      <c r="MIF4" s="14"/>
      <c r="MIG4" s="14"/>
      <c r="MIH4" s="14"/>
      <c r="MII4" s="14"/>
      <c r="MIJ4" s="14"/>
      <c r="MIK4" s="14"/>
      <c r="MIL4" s="14"/>
      <c r="MIM4" s="14"/>
      <c r="MIN4" s="14"/>
      <c r="MIO4" s="14"/>
      <c r="MIP4" s="14"/>
      <c r="MIQ4" s="14"/>
      <c r="MIR4" s="14"/>
      <c r="MIS4" s="14"/>
      <c r="MIT4" s="14"/>
      <c r="MIU4" s="14"/>
      <c r="MIV4" s="14"/>
      <c r="MIW4" s="14"/>
      <c r="MIX4" s="14"/>
      <c r="MIY4" s="14"/>
      <c r="MIZ4" s="14"/>
      <c r="MJA4" s="14"/>
      <c r="MJB4" s="14"/>
      <c r="MJC4" s="14"/>
      <c r="MJD4" s="14"/>
      <c r="MJE4" s="14"/>
      <c r="MJF4" s="14"/>
      <c r="MJG4" s="14"/>
      <c r="MJH4" s="14"/>
      <c r="MJI4" s="14"/>
      <c r="MJJ4" s="14"/>
      <c r="MJK4" s="14"/>
      <c r="MJL4" s="14"/>
      <c r="MJM4" s="14"/>
      <c r="MJN4" s="14"/>
      <c r="MJO4" s="14"/>
      <c r="MJP4" s="14"/>
      <c r="MJQ4" s="14"/>
      <c r="MJR4" s="14"/>
      <c r="MJS4" s="14"/>
      <c r="MJT4" s="14"/>
      <c r="MJU4" s="14"/>
      <c r="MJV4" s="14"/>
      <c r="MJW4" s="14"/>
      <c r="MJX4" s="14"/>
      <c r="MJY4" s="14"/>
      <c r="MJZ4" s="14"/>
      <c r="MKA4" s="14"/>
      <c r="MKB4" s="14"/>
      <c r="MKC4" s="14"/>
      <c r="MKD4" s="14"/>
      <c r="MKE4" s="14"/>
      <c r="MKF4" s="14"/>
      <c r="MKG4" s="14"/>
      <c r="MKH4" s="14"/>
      <c r="MKI4" s="14"/>
      <c r="MKJ4" s="14"/>
      <c r="MKK4" s="14"/>
      <c r="MKL4" s="14"/>
      <c r="MKM4" s="14"/>
      <c r="MKN4" s="14"/>
      <c r="MKO4" s="14"/>
      <c r="MKP4" s="14"/>
      <c r="MKQ4" s="14"/>
      <c r="MKR4" s="14"/>
      <c r="MKS4" s="14"/>
      <c r="MKT4" s="14"/>
      <c r="MKU4" s="14"/>
      <c r="MKV4" s="14"/>
      <c r="MKW4" s="14"/>
      <c r="MKX4" s="14"/>
      <c r="MKY4" s="14"/>
      <c r="MKZ4" s="14"/>
      <c r="MLA4" s="14"/>
      <c r="MLB4" s="14"/>
      <c r="MLC4" s="14"/>
      <c r="MLD4" s="14"/>
      <c r="MLE4" s="14"/>
      <c r="MLF4" s="14"/>
      <c r="MLG4" s="14"/>
      <c r="MLH4" s="14"/>
      <c r="MLI4" s="14"/>
      <c r="MLJ4" s="14"/>
      <c r="MLK4" s="14"/>
      <c r="MLL4" s="14"/>
      <c r="MLM4" s="14"/>
      <c r="MLN4" s="14"/>
      <c r="MLO4" s="14"/>
      <c r="MLP4" s="14"/>
      <c r="MLQ4" s="14"/>
      <c r="MLR4" s="14"/>
      <c r="MLS4" s="14"/>
      <c r="MLT4" s="14"/>
      <c r="MLU4" s="14"/>
      <c r="MLV4" s="14"/>
      <c r="MLW4" s="14"/>
      <c r="MLX4" s="14"/>
      <c r="MLY4" s="14"/>
      <c r="MLZ4" s="14"/>
      <c r="MMA4" s="14"/>
      <c r="MMB4" s="14"/>
      <c r="MMC4" s="14"/>
      <c r="MMD4" s="14"/>
      <c r="MME4" s="14"/>
      <c r="MMF4" s="14"/>
      <c r="MMG4" s="14"/>
      <c r="MMH4" s="14"/>
      <c r="MMI4" s="14"/>
      <c r="MMJ4" s="14"/>
      <c r="MMK4" s="14"/>
      <c r="MML4" s="14"/>
      <c r="MMM4" s="14"/>
      <c r="MMN4" s="14"/>
      <c r="MMO4" s="14"/>
      <c r="MMP4" s="14"/>
      <c r="MMQ4" s="14"/>
      <c r="MMR4" s="14"/>
      <c r="MMS4" s="14"/>
      <c r="MMT4" s="14"/>
      <c r="MMU4" s="14"/>
      <c r="MMV4" s="14"/>
      <c r="MMW4" s="14"/>
      <c r="MMX4" s="14"/>
      <c r="MMY4" s="14"/>
      <c r="MMZ4" s="14"/>
      <c r="MNA4" s="14"/>
      <c r="MNB4" s="14"/>
      <c r="MNC4" s="14"/>
      <c r="MND4" s="14"/>
      <c r="MNE4" s="14"/>
      <c r="MNF4" s="14"/>
      <c r="MNG4" s="14"/>
      <c r="MNH4" s="14"/>
      <c r="MNI4" s="14"/>
      <c r="MNJ4" s="14"/>
      <c r="MNK4" s="14"/>
      <c r="MNL4" s="14"/>
      <c r="MNM4" s="14"/>
      <c r="MNN4" s="14"/>
      <c r="MNO4" s="14"/>
      <c r="MNP4" s="14"/>
      <c r="MNQ4" s="14"/>
      <c r="MNR4" s="14"/>
      <c r="MNS4" s="14"/>
      <c r="MNT4" s="14"/>
      <c r="MNU4" s="14"/>
      <c r="MNV4" s="14"/>
      <c r="MNW4" s="14"/>
      <c r="MNX4" s="14"/>
      <c r="MNY4" s="14"/>
      <c r="MNZ4" s="14"/>
      <c r="MOA4" s="14"/>
      <c r="MOB4" s="14"/>
      <c r="MOC4" s="14"/>
      <c r="MOD4" s="14"/>
      <c r="MOE4" s="14"/>
      <c r="MOF4" s="14"/>
      <c r="MOG4" s="14"/>
      <c r="MOH4" s="14"/>
      <c r="MOI4" s="14"/>
      <c r="MOJ4" s="14"/>
      <c r="MOK4" s="14"/>
      <c r="MOL4" s="14"/>
      <c r="MOM4" s="14"/>
      <c r="MON4" s="14"/>
      <c r="MOO4" s="14"/>
      <c r="MOP4" s="14"/>
      <c r="MOQ4" s="14"/>
      <c r="MOR4" s="14"/>
      <c r="MOS4" s="14"/>
      <c r="MOT4" s="14"/>
      <c r="MOU4" s="14"/>
      <c r="MOV4" s="14"/>
      <c r="MOW4" s="14"/>
      <c r="MOX4" s="14"/>
      <c r="MOY4" s="14"/>
      <c r="MOZ4" s="14"/>
      <c r="MPA4" s="14"/>
      <c r="MPB4" s="14"/>
      <c r="MPC4" s="14"/>
      <c r="MPD4" s="14"/>
      <c r="MPE4" s="14"/>
      <c r="MPF4" s="14"/>
      <c r="MPG4" s="14"/>
      <c r="MPH4" s="14"/>
      <c r="MPI4" s="14"/>
      <c r="MPJ4" s="14"/>
      <c r="MPK4" s="14"/>
      <c r="MPL4" s="14"/>
      <c r="MPM4" s="14"/>
      <c r="MPN4" s="14"/>
      <c r="MPO4" s="14"/>
      <c r="MPP4" s="14"/>
      <c r="MPQ4" s="14"/>
      <c r="MPR4" s="14"/>
      <c r="MPS4" s="14"/>
      <c r="MPT4" s="14"/>
      <c r="MPU4" s="14"/>
      <c r="MPV4" s="14"/>
      <c r="MPW4" s="14"/>
      <c r="MPX4" s="14"/>
      <c r="MPY4" s="14"/>
      <c r="MPZ4" s="14"/>
      <c r="MQA4" s="14"/>
      <c r="MQB4" s="14"/>
      <c r="MQC4" s="14"/>
      <c r="MQD4" s="14"/>
      <c r="MQE4" s="14"/>
      <c r="MQF4" s="14"/>
      <c r="MQG4" s="14"/>
      <c r="MQH4" s="14"/>
      <c r="MQI4" s="14"/>
      <c r="MQJ4" s="14"/>
      <c r="MQK4" s="14"/>
      <c r="MQL4" s="14"/>
      <c r="MQM4" s="14"/>
      <c r="MQN4" s="14"/>
      <c r="MQO4" s="14"/>
      <c r="MQP4" s="14"/>
      <c r="MQQ4" s="14"/>
      <c r="MQR4" s="14"/>
      <c r="MQS4" s="14"/>
      <c r="MQT4" s="14"/>
      <c r="MQU4" s="14"/>
      <c r="MQV4" s="14"/>
      <c r="MQW4" s="14"/>
      <c r="MQX4" s="14"/>
      <c r="MQY4" s="14"/>
      <c r="MQZ4" s="14"/>
      <c r="MRA4" s="14"/>
      <c r="MRB4" s="14"/>
      <c r="MRC4" s="14"/>
      <c r="MRD4" s="14"/>
      <c r="MRE4" s="14"/>
      <c r="MRF4" s="14"/>
      <c r="MRG4" s="14"/>
      <c r="MRH4" s="14"/>
      <c r="MRI4" s="14"/>
      <c r="MRJ4" s="14"/>
      <c r="MRK4" s="14"/>
      <c r="MRL4" s="14"/>
      <c r="MRM4" s="14"/>
      <c r="MRN4" s="14"/>
      <c r="MRO4" s="14"/>
      <c r="MRP4" s="14"/>
      <c r="MRQ4" s="14"/>
      <c r="MRR4" s="14"/>
      <c r="MRS4" s="14"/>
      <c r="MRT4" s="14"/>
      <c r="MRU4" s="14"/>
      <c r="MRV4" s="14"/>
      <c r="MRW4" s="14"/>
      <c r="MRX4" s="14"/>
      <c r="MRY4" s="14"/>
      <c r="MRZ4" s="14"/>
      <c r="MSA4" s="14"/>
      <c r="MSB4" s="14"/>
      <c r="MSC4" s="14"/>
      <c r="MSD4" s="14"/>
      <c r="MSE4" s="14"/>
      <c r="MSF4" s="14"/>
      <c r="MSG4" s="14"/>
      <c r="MSH4" s="14"/>
      <c r="MSI4" s="14"/>
      <c r="MSJ4" s="14"/>
      <c r="MSK4" s="14"/>
      <c r="MSL4" s="14"/>
      <c r="MSM4" s="14"/>
      <c r="MSN4" s="14"/>
      <c r="MSO4" s="14"/>
      <c r="MSP4" s="14"/>
      <c r="MSQ4" s="14"/>
      <c r="MSR4" s="14"/>
      <c r="MSS4" s="14"/>
      <c r="MST4" s="14"/>
      <c r="MSU4" s="14"/>
      <c r="MSV4" s="14"/>
      <c r="MSW4" s="14"/>
      <c r="MSX4" s="14"/>
      <c r="MSY4" s="14"/>
      <c r="MSZ4" s="14"/>
      <c r="MTA4" s="14"/>
      <c r="MTB4" s="14"/>
      <c r="MTC4" s="14"/>
      <c r="MTD4" s="14"/>
      <c r="MTE4" s="14"/>
      <c r="MTF4" s="14"/>
      <c r="MTG4" s="14"/>
      <c r="MTH4" s="14"/>
      <c r="MTI4" s="14"/>
      <c r="MTJ4" s="14"/>
      <c r="MTK4" s="14"/>
      <c r="MTL4" s="14"/>
      <c r="MTM4" s="14"/>
      <c r="MTN4" s="14"/>
      <c r="MTO4" s="14"/>
      <c r="MTP4" s="14"/>
      <c r="MTQ4" s="14"/>
      <c r="MTR4" s="14"/>
      <c r="MTS4" s="14"/>
      <c r="MTT4" s="14"/>
      <c r="MTU4" s="14"/>
      <c r="MTV4" s="14"/>
      <c r="MTW4" s="14"/>
      <c r="MTX4" s="14"/>
      <c r="MTY4" s="14"/>
      <c r="MTZ4" s="14"/>
      <c r="MUA4" s="14"/>
      <c r="MUB4" s="14"/>
      <c r="MUC4" s="14"/>
      <c r="MUD4" s="14"/>
      <c r="MUE4" s="14"/>
      <c r="MUF4" s="14"/>
      <c r="MUG4" s="14"/>
      <c r="MUH4" s="14"/>
      <c r="MUI4" s="14"/>
      <c r="MUJ4" s="14"/>
      <c r="MUK4" s="14"/>
      <c r="MUL4" s="14"/>
      <c r="MUM4" s="14"/>
      <c r="MUN4" s="14"/>
      <c r="MUO4" s="14"/>
      <c r="MUP4" s="14"/>
      <c r="MUQ4" s="14"/>
      <c r="MUR4" s="14"/>
      <c r="MUS4" s="14"/>
      <c r="MUT4" s="14"/>
      <c r="MUU4" s="14"/>
      <c r="MUV4" s="14"/>
      <c r="MUW4" s="14"/>
      <c r="MUX4" s="14"/>
      <c r="MUY4" s="14"/>
      <c r="MUZ4" s="14"/>
      <c r="MVA4" s="14"/>
      <c r="MVB4" s="14"/>
      <c r="MVC4" s="14"/>
      <c r="MVD4" s="14"/>
      <c r="MVE4" s="14"/>
      <c r="MVF4" s="14"/>
      <c r="MVG4" s="14"/>
      <c r="MVH4" s="14"/>
      <c r="MVI4" s="14"/>
      <c r="MVJ4" s="14"/>
      <c r="MVK4" s="14"/>
      <c r="MVL4" s="14"/>
      <c r="MVM4" s="14"/>
      <c r="MVN4" s="14"/>
      <c r="MVO4" s="14"/>
      <c r="MVP4" s="14"/>
      <c r="MVQ4" s="14"/>
      <c r="MVR4" s="14"/>
      <c r="MVS4" s="14"/>
      <c r="MVT4" s="14"/>
      <c r="MVU4" s="14"/>
      <c r="MVV4" s="14"/>
      <c r="MVW4" s="14"/>
      <c r="MVX4" s="14"/>
      <c r="MVY4" s="14"/>
      <c r="MVZ4" s="14"/>
      <c r="MWA4" s="14"/>
      <c r="MWB4" s="14"/>
      <c r="MWC4" s="14"/>
      <c r="MWD4" s="14"/>
      <c r="MWE4" s="14"/>
      <c r="MWF4" s="14"/>
      <c r="MWG4" s="14"/>
      <c r="MWH4" s="14"/>
      <c r="MWI4" s="14"/>
      <c r="MWJ4" s="14"/>
      <c r="MWK4" s="14"/>
      <c r="MWL4" s="14"/>
      <c r="MWM4" s="14"/>
      <c r="MWN4" s="14"/>
      <c r="MWO4" s="14"/>
      <c r="MWP4" s="14"/>
      <c r="MWQ4" s="14"/>
      <c r="MWR4" s="14"/>
      <c r="MWS4" s="14"/>
      <c r="MWT4" s="14"/>
      <c r="MWU4" s="14"/>
      <c r="MWV4" s="14"/>
      <c r="MWW4" s="14"/>
      <c r="MWX4" s="14"/>
      <c r="MWY4" s="14"/>
      <c r="MWZ4" s="14"/>
      <c r="MXA4" s="14"/>
      <c r="MXB4" s="14"/>
      <c r="MXC4" s="14"/>
      <c r="MXD4" s="14"/>
      <c r="MXE4" s="14"/>
      <c r="MXF4" s="14"/>
      <c r="MXG4" s="14"/>
      <c r="MXH4" s="14"/>
      <c r="MXI4" s="14"/>
      <c r="MXJ4" s="14"/>
      <c r="MXK4" s="14"/>
      <c r="MXL4" s="14"/>
      <c r="MXM4" s="14"/>
      <c r="MXN4" s="14"/>
      <c r="MXO4" s="14"/>
      <c r="MXP4" s="14"/>
      <c r="MXQ4" s="14"/>
      <c r="MXR4" s="14"/>
      <c r="MXS4" s="14"/>
      <c r="MXT4" s="14"/>
      <c r="MXU4" s="14"/>
      <c r="MXV4" s="14"/>
      <c r="MXW4" s="14"/>
      <c r="MXX4" s="14"/>
      <c r="MXY4" s="14"/>
      <c r="MXZ4" s="14"/>
      <c r="MYA4" s="14"/>
      <c r="MYB4" s="14"/>
      <c r="MYC4" s="14"/>
      <c r="MYD4" s="14"/>
      <c r="MYE4" s="14"/>
      <c r="MYF4" s="14"/>
      <c r="MYG4" s="14"/>
      <c r="MYH4" s="14"/>
      <c r="MYI4" s="14"/>
      <c r="MYJ4" s="14"/>
      <c r="MYK4" s="14"/>
      <c r="MYL4" s="14"/>
      <c r="MYM4" s="14"/>
      <c r="MYN4" s="14"/>
      <c r="MYO4" s="14"/>
      <c r="MYP4" s="14"/>
      <c r="MYQ4" s="14"/>
      <c r="MYR4" s="14"/>
      <c r="MYS4" s="14"/>
      <c r="MYT4" s="14"/>
      <c r="MYU4" s="14"/>
      <c r="MYV4" s="14"/>
      <c r="MYW4" s="14"/>
      <c r="MYX4" s="14"/>
      <c r="MYY4" s="14"/>
      <c r="MYZ4" s="14"/>
      <c r="MZA4" s="14"/>
      <c r="MZB4" s="14"/>
      <c r="MZC4" s="14"/>
      <c r="MZD4" s="14"/>
      <c r="MZE4" s="14"/>
      <c r="MZF4" s="14"/>
      <c r="MZG4" s="14"/>
      <c r="MZH4" s="14"/>
      <c r="MZI4" s="14"/>
      <c r="MZJ4" s="14"/>
      <c r="MZK4" s="14"/>
      <c r="MZL4" s="14"/>
      <c r="MZM4" s="14"/>
      <c r="MZN4" s="14"/>
      <c r="MZO4" s="14"/>
      <c r="MZP4" s="14"/>
      <c r="MZQ4" s="14"/>
      <c r="MZR4" s="14"/>
      <c r="MZS4" s="14"/>
      <c r="MZT4" s="14"/>
      <c r="MZU4" s="14"/>
      <c r="MZV4" s="14"/>
      <c r="MZW4" s="14"/>
      <c r="MZX4" s="14"/>
      <c r="MZY4" s="14"/>
      <c r="MZZ4" s="14"/>
      <c r="NAA4" s="14"/>
      <c r="NAB4" s="14"/>
      <c r="NAC4" s="14"/>
      <c r="NAD4" s="14"/>
      <c r="NAE4" s="14"/>
      <c r="NAF4" s="14"/>
      <c r="NAG4" s="14"/>
      <c r="NAH4" s="14"/>
      <c r="NAI4" s="14"/>
      <c r="NAJ4" s="14"/>
      <c r="NAK4" s="14"/>
      <c r="NAL4" s="14"/>
      <c r="NAM4" s="14"/>
      <c r="NAN4" s="14"/>
      <c r="NAO4" s="14"/>
      <c r="NAP4" s="14"/>
      <c r="NAQ4" s="14"/>
      <c r="NAR4" s="14"/>
      <c r="NAS4" s="14"/>
      <c r="NAT4" s="14"/>
      <c r="NAU4" s="14"/>
      <c r="NAV4" s="14"/>
      <c r="NAW4" s="14"/>
      <c r="NAX4" s="14"/>
      <c r="NAY4" s="14"/>
      <c r="NAZ4" s="14"/>
      <c r="NBA4" s="14"/>
      <c r="NBB4" s="14"/>
      <c r="NBC4" s="14"/>
      <c r="NBD4" s="14"/>
      <c r="NBE4" s="14"/>
      <c r="NBF4" s="14"/>
      <c r="NBG4" s="14"/>
      <c r="NBH4" s="14"/>
      <c r="NBI4" s="14"/>
      <c r="NBJ4" s="14"/>
      <c r="NBK4" s="14"/>
      <c r="NBL4" s="14"/>
      <c r="NBM4" s="14"/>
      <c r="NBN4" s="14"/>
      <c r="NBO4" s="14"/>
      <c r="NBP4" s="14"/>
      <c r="NBQ4" s="14"/>
      <c r="NBR4" s="14"/>
      <c r="NBS4" s="14"/>
      <c r="NBT4" s="14"/>
      <c r="NBU4" s="14"/>
      <c r="NBV4" s="14"/>
      <c r="NBW4" s="14"/>
      <c r="NBX4" s="14"/>
      <c r="NBY4" s="14"/>
      <c r="NBZ4" s="14"/>
      <c r="NCA4" s="14"/>
      <c r="NCB4" s="14"/>
      <c r="NCC4" s="14"/>
      <c r="NCD4" s="14"/>
      <c r="NCE4" s="14"/>
      <c r="NCF4" s="14"/>
      <c r="NCG4" s="14"/>
      <c r="NCH4" s="14"/>
      <c r="NCI4" s="14"/>
      <c r="NCJ4" s="14"/>
      <c r="NCK4" s="14"/>
      <c r="NCL4" s="14"/>
      <c r="NCM4" s="14"/>
      <c r="NCN4" s="14"/>
      <c r="NCO4" s="14"/>
      <c r="NCP4" s="14"/>
      <c r="NCQ4" s="14"/>
      <c r="NCR4" s="14"/>
      <c r="NCS4" s="14"/>
      <c r="NCT4" s="14"/>
      <c r="NCU4" s="14"/>
      <c r="NCV4" s="14"/>
      <c r="NCW4" s="14"/>
      <c r="NCX4" s="14"/>
      <c r="NCY4" s="14"/>
      <c r="NCZ4" s="14"/>
      <c r="NDA4" s="14"/>
      <c r="NDB4" s="14"/>
      <c r="NDC4" s="14"/>
      <c r="NDD4" s="14"/>
      <c r="NDE4" s="14"/>
      <c r="NDF4" s="14"/>
      <c r="NDG4" s="14"/>
      <c r="NDH4" s="14"/>
      <c r="NDI4" s="14"/>
      <c r="NDJ4" s="14"/>
      <c r="NDK4" s="14"/>
      <c r="NDL4" s="14"/>
      <c r="NDM4" s="14"/>
      <c r="NDN4" s="14"/>
      <c r="NDO4" s="14"/>
      <c r="NDP4" s="14"/>
      <c r="NDQ4" s="14"/>
      <c r="NDR4" s="14"/>
      <c r="NDS4" s="14"/>
      <c r="NDT4" s="14"/>
      <c r="NDU4" s="14"/>
      <c r="NDV4" s="14"/>
      <c r="NDW4" s="14"/>
      <c r="NDX4" s="14"/>
      <c r="NDY4" s="14"/>
      <c r="NDZ4" s="14"/>
      <c r="NEA4" s="14"/>
      <c r="NEB4" s="14"/>
      <c r="NEC4" s="14"/>
      <c r="NED4" s="14"/>
      <c r="NEE4" s="14"/>
      <c r="NEF4" s="14"/>
      <c r="NEG4" s="14"/>
      <c r="NEH4" s="14"/>
      <c r="NEI4" s="14"/>
      <c r="NEJ4" s="14"/>
      <c r="NEK4" s="14"/>
      <c r="NEL4" s="14"/>
      <c r="NEM4" s="14"/>
      <c r="NEN4" s="14"/>
      <c r="NEO4" s="14"/>
      <c r="NEP4" s="14"/>
      <c r="NEQ4" s="14"/>
      <c r="NER4" s="14"/>
      <c r="NES4" s="14"/>
      <c r="NET4" s="14"/>
      <c r="NEU4" s="14"/>
      <c r="NEV4" s="14"/>
      <c r="NEW4" s="14"/>
      <c r="NEX4" s="14"/>
      <c r="NEY4" s="14"/>
      <c r="NEZ4" s="14"/>
      <c r="NFA4" s="14"/>
      <c r="NFB4" s="14"/>
      <c r="NFC4" s="14"/>
      <c r="NFD4" s="14"/>
      <c r="NFE4" s="14"/>
      <c r="NFF4" s="14"/>
      <c r="NFG4" s="14"/>
      <c r="NFH4" s="14"/>
      <c r="NFI4" s="14"/>
      <c r="NFJ4" s="14"/>
      <c r="NFK4" s="14"/>
      <c r="NFL4" s="14"/>
      <c r="NFM4" s="14"/>
      <c r="NFN4" s="14"/>
      <c r="NFO4" s="14"/>
      <c r="NFP4" s="14"/>
      <c r="NFQ4" s="14"/>
      <c r="NFR4" s="14"/>
      <c r="NFS4" s="14"/>
      <c r="NFT4" s="14"/>
      <c r="NFU4" s="14"/>
      <c r="NFV4" s="14"/>
      <c r="NFW4" s="14"/>
      <c r="NFX4" s="14"/>
      <c r="NFY4" s="14"/>
      <c r="NFZ4" s="14"/>
      <c r="NGA4" s="14"/>
      <c r="NGB4" s="14"/>
      <c r="NGC4" s="14"/>
      <c r="NGD4" s="14"/>
      <c r="NGE4" s="14"/>
      <c r="NGF4" s="14"/>
      <c r="NGG4" s="14"/>
      <c r="NGH4" s="14"/>
      <c r="NGI4" s="14"/>
      <c r="NGJ4" s="14"/>
      <c r="NGK4" s="14"/>
      <c r="NGL4" s="14"/>
      <c r="NGM4" s="14"/>
      <c r="NGN4" s="14"/>
      <c r="NGO4" s="14"/>
      <c r="NGP4" s="14"/>
      <c r="NGQ4" s="14"/>
      <c r="NGR4" s="14"/>
      <c r="NGS4" s="14"/>
      <c r="NGT4" s="14"/>
      <c r="NGU4" s="14"/>
      <c r="NGV4" s="14"/>
      <c r="NGW4" s="14"/>
      <c r="NGX4" s="14"/>
      <c r="NGY4" s="14"/>
      <c r="NGZ4" s="14"/>
      <c r="NHA4" s="14"/>
      <c r="NHB4" s="14"/>
      <c r="NHC4" s="14"/>
      <c r="NHD4" s="14"/>
      <c r="NHE4" s="14"/>
      <c r="NHF4" s="14"/>
      <c r="NHG4" s="14"/>
      <c r="NHH4" s="14"/>
      <c r="NHI4" s="14"/>
      <c r="NHJ4" s="14"/>
      <c r="NHK4" s="14"/>
      <c r="NHL4" s="14"/>
      <c r="NHM4" s="14"/>
      <c r="NHN4" s="14"/>
      <c r="NHO4" s="14"/>
      <c r="NHP4" s="14"/>
      <c r="NHQ4" s="14"/>
      <c r="NHR4" s="14"/>
      <c r="NHS4" s="14"/>
      <c r="NHT4" s="14"/>
      <c r="NHU4" s="14"/>
      <c r="NHV4" s="14"/>
      <c r="NHW4" s="14"/>
      <c r="NHX4" s="14"/>
      <c r="NHY4" s="14"/>
      <c r="NHZ4" s="14"/>
      <c r="NIA4" s="14"/>
      <c r="NIB4" s="14"/>
      <c r="NIC4" s="14"/>
      <c r="NID4" s="14"/>
      <c r="NIE4" s="14"/>
      <c r="NIF4" s="14"/>
      <c r="NIG4" s="14"/>
      <c r="NIH4" s="14"/>
      <c r="NII4" s="14"/>
      <c r="NIJ4" s="14"/>
      <c r="NIK4" s="14"/>
      <c r="NIL4" s="14"/>
      <c r="NIM4" s="14"/>
      <c r="NIN4" s="14"/>
      <c r="NIO4" s="14"/>
      <c r="NIP4" s="14"/>
      <c r="NIQ4" s="14"/>
      <c r="NIR4" s="14"/>
      <c r="NIS4" s="14"/>
      <c r="NIT4" s="14"/>
      <c r="NIU4" s="14"/>
      <c r="NIV4" s="14"/>
      <c r="NIW4" s="14"/>
      <c r="NIX4" s="14"/>
      <c r="NIY4" s="14"/>
      <c r="NIZ4" s="14"/>
      <c r="NJA4" s="14"/>
      <c r="NJB4" s="14"/>
      <c r="NJC4" s="14"/>
      <c r="NJD4" s="14"/>
      <c r="NJE4" s="14"/>
      <c r="NJF4" s="14"/>
      <c r="NJG4" s="14"/>
      <c r="NJH4" s="14"/>
      <c r="NJI4" s="14"/>
      <c r="NJJ4" s="14"/>
      <c r="NJK4" s="14"/>
      <c r="NJL4" s="14"/>
      <c r="NJM4" s="14"/>
      <c r="NJN4" s="14"/>
      <c r="NJO4" s="14"/>
      <c r="NJP4" s="14"/>
      <c r="NJQ4" s="14"/>
      <c r="NJR4" s="14"/>
      <c r="NJS4" s="14"/>
      <c r="NJT4" s="14"/>
      <c r="NJU4" s="14"/>
      <c r="NJV4" s="14"/>
      <c r="NJW4" s="14"/>
      <c r="NJX4" s="14"/>
      <c r="NJY4" s="14"/>
      <c r="NJZ4" s="14"/>
      <c r="NKA4" s="14"/>
      <c r="NKB4" s="14"/>
      <c r="NKC4" s="14"/>
      <c r="NKD4" s="14"/>
      <c r="NKE4" s="14"/>
      <c r="NKF4" s="14"/>
      <c r="NKG4" s="14"/>
      <c r="NKH4" s="14"/>
      <c r="NKI4" s="14"/>
      <c r="NKJ4" s="14"/>
      <c r="NKK4" s="14"/>
      <c r="NKL4" s="14"/>
      <c r="NKM4" s="14"/>
      <c r="NKN4" s="14"/>
      <c r="NKO4" s="14"/>
      <c r="NKP4" s="14"/>
      <c r="NKQ4" s="14"/>
      <c r="NKR4" s="14"/>
      <c r="NKS4" s="14"/>
      <c r="NKT4" s="14"/>
      <c r="NKU4" s="14"/>
      <c r="NKV4" s="14"/>
      <c r="NKW4" s="14"/>
      <c r="NKX4" s="14"/>
      <c r="NKY4" s="14"/>
      <c r="NKZ4" s="14"/>
      <c r="NLA4" s="14"/>
      <c r="NLB4" s="14"/>
      <c r="NLC4" s="14"/>
      <c r="NLD4" s="14"/>
      <c r="NLE4" s="14"/>
      <c r="NLF4" s="14"/>
      <c r="NLG4" s="14"/>
      <c r="NLH4" s="14"/>
      <c r="NLI4" s="14"/>
      <c r="NLJ4" s="14"/>
      <c r="NLK4" s="14"/>
      <c r="NLL4" s="14"/>
      <c r="NLM4" s="14"/>
      <c r="NLN4" s="14"/>
      <c r="NLO4" s="14"/>
      <c r="NLP4" s="14"/>
      <c r="NLQ4" s="14"/>
      <c r="NLR4" s="14"/>
      <c r="NLS4" s="14"/>
      <c r="NLT4" s="14"/>
      <c r="NLU4" s="14"/>
      <c r="NLV4" s="14"/>
      <c r="NLW4" s="14"/>
      <c r="NLX4" s="14"/>
      <c r="NLY4" s="14"/>
      <c r="NLZ4" s="14"/>
      <c r="NMA4" s="14"/>
      <c r="NMB4" s="14"/>
      <c r="NMC4" s="14"/>
      <c r="NMD4" s="14"/>
      <c r="NME4" s="14"/>
      <c r="NMF4" s="14"/>
      <c r="NMG4" s="14"/>
      <c r="NMH4" s="14"/>
      <c r="NMI4" s="14"/>
      <c r="NMJ4" s="14"/>
      <c r="NMK4" s="14"/>
      <c r="NML4" s="14"/>
      <c r="NMM4" s="14"/>
      <c r="NMN4" s="14"/>
      <c r="NMO4" s="14"/>
      <c r="NMP4" s="14"/>
      <c r="NMQ4" s="14"/>
      <c r="NMR4" s="14"/>
      <c r="NMS4" s="14"/>
      <c r="NMT4" s="14"/>
      <c r="NMU4" s="14"/>
      <c r="NMV4" s="14"/>
      <c r="NMW4" s="14"/>
      <c r="NMX4" s="14"/>
      <c r="NMY4" s="14"/>
      <c r="NMZ4" s="14"/>
      <c r="NNA4" s="14"/>
      <c r="NNB4" s="14"/>
      <c r="NNC4" s="14"/>
      <c r="NND4" s="14"/>
      <c r="NNE4" s="14"/>
      <c r="NNF4" s="14"/>
      <c r="NNG4" s="14"/>
      <c r="NNH4" s="14"/>
      <c r="NNI4" s="14"/>
      <c r="NNJ4" s="14"/>
      <c r="NNK4" s="14"/>
      <c r="NNL4" s="14"/>
      <c r="NNM4" s="14"/>
      <c r="NNN4" s="14"/>
      <c r="NNO4" s="14"/>
      <c r="NNP4" s="14"/>
      <c r="NNQ4" s="14"/>
      <c r="NNR4" s="14"/>
      <c r="NNS4" s="14"/>
      <c r="NNT4" s="14"/>
      <c r="NNU4" s="14"/>
      <c r="NNV4" s="14"/>
      <c r="NNW4" s="14"/>
      <c r="NNX4" s="14"/>
      <c r="NNY4" s="14"/>
      <c r="NNZ4" s="14"/>
      <c r="NOA4" s="14"/>
      <c r="NOB4" s="14"/>
      <c r="NOC4" s="14"/>
      <c r="NOD4" s="14"/>
      <c r="NOE4" s="14"/>
      <c r="NOF4" s="14"/>
      <c r="NOG4" s="14"/>
      <c r="NOH4" s="14"/>
      <c r="NOI4" s="14"/>
      <c r="NOJ4" s="14"/>
      <c r="NOK4" s="14"/>
      <c r="NOL4" s="14"/>
      <c r="NOM4" s="14"/>
      <c r="NON4" s="14"/>
      <c r="NOO4" s="14"/>
      <c r="NOP4" s="14"/>
      <c r="NOQ4" s="14"/>
      <c r="NOR4" s="14"/>
      <c r="NOS4" s="14"/>
      <c r="NOT4" s="14"/>
      <c r="NOU4" s="14"/>
      <c r="NOV4" s="14"/>
      <c r="NOW4" s="14"/>
      <c r="NOX4" s="14"/>
      <c r="NOY4" s="14"/>
      <c r="NOZ4" s="14"/>
      <c r="NPA4" s="14"/>
      <c r="NPB4" s="14"/>
      <c r="NPC4" s="14"/>
      <c r="NPD4" s="14"/>
      <c r="NPE4" s="14"/>
      <c r="NPF4" s="14"/>
      <c r="NPG4" s="14"/>
      <c r="NPH4" s="14"/>
      <c r="NPI4" s="14"/>
      <c r="NPJ4" s="14"/>
      <c r="NPK4" s="14"/>
      <c r="NPL4" s="14"/>
      <c r="NPM4" s="14"/>
      <c r="NPN4" s="14"/>
      <c r="NPO4" s="14"/>
      <c r="NPP4" s="14"/>
      <c r="NPQ4" s="14"/>
      <c r="NPR4" s="14"/>
      <c r="NPS4" s="14"/>
      <c r="NPT4" s="14"/>
      <c r="NPU4" s="14"/>
      <c r="NPV4" s="14"/>
      <c r="NPW4" s="14"/>
      <c r="NPX4" s="14"/>
      <c r="NPY4" s="14"/>
      <c r="NPZ4" s="14"/>
      <c r="NQA4" s="14"/>
      <c r="NQB4" s="14"/>
      <c r="NQC4" s="14"/>
      <c r="NQD4" s="14"/>
      <c r="NQE4" s="14"/>
      <c r="NQF4" s="14"/>
      <c r="NQG4" s="14"/>
      <c r="NQH4" s="14"/>
      <c r="NQI4" s="14"/>
      <c r="NQJ4" s="14"/>
      <c r="NQK4" s="14"/>
      <c r="NQL4" s="14"/>
      <c r="NQM4" s="14"/>
      <c r="NQN4" s="14"/>
      <c r="NQO4" s="14"/>
      <c r="NQP4" s="14"/>
      <c r="NQQ4" s="14"/>
      <c r="NQR4" s="14"/>
      <c r="NQS4" s="14"/>
      <c r="NQT4" s="14"/>
      <c r="NQU4" s="14"/>
      <c r="NQV4" s="14"/>
      <c r="NQW4" s="14"/>
      <c r="NQX4" s="14"/>
      <c r="NQY4" s="14"/>
      <c r="NQZ4" s="14"/>
      <c r="NRA4" s="14"/>
      <c r="NRB4" s="14"/>
      <c r="NRC4" s="14"/>
      <c r="NRD4" s="14"/>
      <c r="NRE4" s="14"/>
      <c r="NRF4" s="14"/>
      <c r="NRG4" s="14"/>
      <c r="NRH4" s="14"/>
      <c r="NRI4" s="14"/>
      <c r="NRJ4" s="14"/>
      <c r="NRK4" s="14"/>
      <c r="NRL4" s="14"/>
      <c r="NRM4" s="14"/>
      <c r="NRN4" s="14"/>
      <c r="NRO4" s="14"/>
      <c r="NRP4" s="14"/>
      <c r="NRQ4" s="14"/>
      <c r="NRR4" s="14"/>
      <c r="NRS4" s="14"/>
      <c r="NRT4" s="14"/>
      <c r="NRU4" s="14"/>
      <c r="NRV4" s="14"/>
      <c r="NRW4" s="14"/>
      <c r="NRX4" s="14"/>
      <c r="NRY4" s="14"/>
      <c r="NRZ4" s="14"/>
      <c r="NSA4" s="14"/>
      <c r="NSB4" s="14"/>
      <c r="NSC4" s="14"/>
      <c r="NSD4" s="14"/>
      <c r="NSE4" s="14"/>
      <c r="NSF4" s="14"/>
      <c r="NSG4" s="14"/>
      <c r="NSH4" s="14"/>
      <c r="NSI4" s="14"/>
      <c r="NSJ4" s="14"/>
      <c r="NSK4" s="14"/>
      <c r="NSL4" s="14"/>
      <c r="NSM4" s="14"/>
      <c r="NSN4" s="14"/>
      <c r="NSO4" s="14"/>
      <c r="NSP4" s="14"/>
      <c r="NSQ4" s="14"/>
      <c r="NSR4" s="14"/>
      <c r="NSS4" s="14"/>
      <c r="NST4" s="14"/>
      <c r="NSU4" s="14"/>
      <c r="NSV4" s="14"/>
      <c r="NSW4" s="14"/>
      <c r="NSX4" s="14"/>
      <c r="NSY4" s="14"/>
      <c r="NSZ4" s="14"/>
      <c r="NTA4" s="14"/>
      <c r="NTB4" s="14"/>
      <c r="NTC4" s="14"/>
      <c r="NTD4" s="14"/>
      <c r="NTE4" s="14"/>
      <c r="NTF4" s="14"/>
      <c r="NTG4" s="14"/>
      <c r="NTH4" s="14"/>
      <c r="NTI4" s="14"/>
      <c r="NTJ4" s="14"/>
      <c r="NTK4" s="14"/>
      <c r="NTL4" s="14"/>
      <c r="NTM4" s="14"/>
      <c r="NTN4" s="14"/>
      <c r="NTO4" s="14"/>
      <c r="NTP4" s="14"/>
      <c r="NTQ4" s="14"/>
      <c r="NTR4" s="14"/>
      <c r="NTS4" s="14"/>
      <c r="NTT4" s="14"/>
      <c r="NTU4" s="14"/>
      <c r="NTV4" s="14"/>
      <c r="NTW4" s="14"/>
      <c r="NTX4" s="14"/>
      <c r="NTY4" s="14"/>
      <c r="NTZ4" s="14"/>
      <c r="NUA4" s="14"/>
      <c r="NUB4" s="14"/>
      <c r="NUC4" s="14"/>
      <c r="NUD4" s="14"/>
      <c r="NUE4" s="14"/>
      <c r="NUF4" s="14"/>
      <c r="NUG4" s="14"/>
      <c r="NUH4" s="14"/>
      <c r="NUI4" s="14"/>
      <c r="NUJ4" s="14"/>
      <c r="NUK4" s="14"/>
      <c r="NUL4" s="14"/>
      <c r="NUM4" s="14"/>
      <c r="NUN4" s="14"/>
      <c r="NUO4" s="14"/>
      <c r="NUP4" s="14"/>
      <c r="NUQ4" s="14"/>
      <c r="NUR4" s="14"/>
      <c r="NUS4" s="14"/>
      <c r="NUT4" s="14"/>
      <c r="NUU4" s="14"/>
      <c r="NUV4" s="14"/>
      <c r="NUW4" s="14"/>
      <c r="NUX4" s="14"/>
      <c r="NUY4" s="14"/>
      <c r="NUZ4" s="14"/>
      <c r="NVA4" s="14"/>
      <c r="NVB4" s="14"/>
      <c r="NVC4" s="14"/>
      <c r="NVD4" s="14"/>
      <c r="NVE4" s="14"/>
      <c r="NVF4" s="14"/>
      <c r="NVG4" s="14"/>
      <c r="NVH4" s="14"/>
      <c r="NVI4" s="14"/>
      <c r="NVJ4" s="14"/>
      <c r="NVK4" s="14"/>
      <c r="NVL4" s="14"/>
      <c r="NVM4" s="14"/>
      <c r="NVN4" s="14"/>
      <c r="NVO4" s="14"/>
      <c r="NVP4" s="14"/>
      <c r="NVQ4" s="14"/>
      <c r="NVR4" s="14"/>
      <c r="NVS4" s="14"/>
      <c r="NVT4" s="14"/>
      <c r="NVU4" s="14"/>
      <c r="NVV4" s="14"/>
      <c r="NVW4" s="14"/>
      <c r="NVX4" s="14"/>
      <c r="NVY4" s="14"/>
      <c r="NVZ4" s="14"/>
      <c r="NWA4" s="14"/>
      <c r="NWB4" s="14"/>
      <c r="NWC4" s="14"/>
      <c r="NWD4" s="14"/>
      <c r="NWE4" s="14"/>
      <c r="NWF4" s="14"/>
      <c r="NWG4" s="14"/>
      <c r="NWH4" s="14"/>
      <c r="NWI4" s="14"/>
      <c r="NWJ4" s="14"/>
      <c r="NWK4" s="14"/>
      <c r="NWL4" s="14"/>
      <c r="NWM4" s="14"/>
      <c r="NWN4" s="14"/>
      <c r="NWO4" s="14"/>
      <c r="NWP4" s="14"/>
      <c r="NWQ4" s="14"/>
      <c r="NWR4" s="14"/>
      <c r="NWS4" s="14"/>
      <c r="NWT4" s="14"/>
      <c r="NWU4" s="14"/>
      <c r="NWV4" s="14"/>
      <c r="NWW4" s="14"/>
      <c r="NWX4" s="14"/>
      <c r="NWY4" s="14"/>
      <c r="NWZ4" s="14"/>
      <c r="NXA4" s="14"/>
      <c r="NXB4" s="14"/>
      <c r="NXC4" s="14"/>
      <c r="NXD4" s="14"/>
      <c r="NXE4" s="14"/>
      <c r="NXF4" s="14"/>
      <c r="NXG4" s="14"/>
      <c r="NXH4" s="14"/>
      <c r="NXI4" s="14"/>
      <c r="NXJ4" s="14"/>
      <c r="NXK4" s="14"/>
      <c r="NXL4" s="14"/>
      <c r="NXM4" s="14"/>
      <c r="NXN4" s="14"/>
      <c r="NXO4" s="14"/>
      <c r="NXP4" s="14"/>
      <c r="NXQ4" s="14"/>
      <c r="NXR4" s="14"/>
      <c r="NXS4" s="14"/>
      <c r="NXT4" s="14"/>
      <c r="NXU4" s="14"/>
      <c r="NXV4" s="14"/>
      <c r="NXW4" s="14"/>
      <c r="NXX4" s="14"/>
      <c r="NXY4" s="14"/>
      <c r="NXZ4" s="14"/>
      <c r="NYA4" s="14"/>
      <c r="NYB4" s="14"/>
      <c r="NYC4" s="14"/>
      <c r="NYD4" s="14"/>
      <c r="NYE4" s="14"/>
      <c r="NYF4" s="14"/>
      <c r="NYG4" s="14"/>
      <c r="NYH4" s="14"/>
      <c r="NYI4" s="14"/>
      <c r="NYJ4" s="14"/>
      <c r="NYK4" s="14"/>
      <c r="NYL4" s="14"/>
      <c r="NYM4" s="14"/>
      <c r="NYN4" s="14"/>
      <c r="NYO4" s="14"/>
      <c r="NYP4" s="14"/>
      <c r="NYQ4" s="14"/>
      <c r="NYR4" s="14"/>
      <c r="NYS4" s="14"/>
      <c r="NYT4" s="14"/>
      <c r="NYU4" s="14"/>
      <c r="NYV4" s="14"/>
      <c r="NYW4" s="14"/>
      <c r="NYX4" s="14"/>
      <c r="NYY4" s="14"/>
      <c r="NYZ4" s="14"/>
      <c r="NZA4" s="14"/>
      <c r="NZB4" s="14"/>
      <c r="NZC4" s="14"/>
      <c r="NZD4" s="14"/>
      <c r="NZE4" s="14"/>
      <c r="NZF4" s="14"/>
      <c r="NZG4" s="14"/>
      <c r="NZH4" s="14"/>
      <c r="NZI4" s="14"/>
      <c r="NZJ4" s="14"/>
      <c r="NZK4" s="14"/>
      <c r="NZL4" s="14"/>
      <c r="NZM4" s="14"/>
      <c r="NZN4" s="14"/>
      <c r="NZO4" s="14"/>
      <c r="NZP4" s="14"/>
      <c r="NZQ4" s="14"/>
      <c r="NZR4" s="14"/>
      <c r="NZS4" s="14"/>
      <c r="NZT4" s="14"/>
      <c r="NZU4" s="14"/>
      <c r="NZV4" s="14"/>
      <c r="NZW4" s="14"/>
      <c r="NZX4" s="14"/>
      <c r="NZY4" s="14"/>
      <c r="NZZ4" s="14"/>
      <c r="OAA4" s="14"/>
      <c r="OAB4" s="14"/>
      <c r="OAC4" s="14"/>
      <c r="OAD4" s="14"/>
      <c r="OAE4" s="14"/>
      <c r="OAF4" s="14"/>
      <c r="OAG4" s="14"/>
      <c r="OAH4" s="14"/>
      <c r="OAI4" s="14"/>
      <c r="OAJ4" s="14"/>
      <c r="OAK4" s="14"/>
      <c r="OAL4" s="14"/>
      <c r="OAM4" s="14"/>
      <c r="OAN4" s="14"/>
      <c r="OAO4" s="14"/>
      <c r="OAP4" s="14"/>
      <c r="OAQ4" s="14"/>
      <c r="OAR4" s="14"/>
      <c r="OAS4" s="14"/>
      <c r="OAT4" s="14"/>
      <c r="OAU4" s="14"/>
      <c r="OAV4" s="14"/>
      <c r="OAW4" s="14"/>
      <c r="OAX4" s="14"/>
      <c r="OAY4" s="14"/>
      <c r="OAZ4" s="14"/>
      <c r="OBA4" s="14"/>
      <c r="OBB4" s="14"/>
      <c r="OBC4" s="14"/>
      <c r="OBD4" s="14"/>
      <c r="OBE4" s="14"/>
      <c r="OBF4" s="14"/>
      <c r="OBG4" s="14"/>
      <c r="OBH4" s="14"/>
      <c r="OBI4" s="14"/>
      <c r="OBJ4" s="14"/>
      <c r="OBK4" s="14"/>
      <c r="OBL4" s="14"/>
      <c r="OBM4" s="14"/>
      <c r="OBN4" s="14"/>
      <c r="OBO4" s="14"/>
      <c r="OBP4" s="14"/>
      <c r="OBQ4" s="14"/>
      <c r="OBR4" s="14"/>
      <c r="OBS4" s="14"/>
      <c r="OBT4" s="14"/>
      <c r="OBU4" s="14"/>
      <c r="OBV4" s="14"/>
      <c r="OBW4" s="14"/>
      <c r="OBX4" s="14"/>
      <c r="OBY4" s="14"/>
      <c r="OBZ4" s="14"/>
      <c r="OCA4" s="14"/>
      <c r="OCB4" s="14"/>
      <c r="OCC4" s="14"/>
      <c r="OCD4" s="14"/>
      <c r="OCE4" s="14"/>
      <c r="OCF4" s="14"/>
      <c r="OCG4" s="14"/>
      <c r="OCH4" s="14"/>
      <c r="OCI4" s="14"/>
      <c r="OCJ4" s="14"/>
      <c r="OCK4" s="14"/>
      <c r="OCL4" s="14"/>
      <c r="OCM4" s="14"/>
      <c r="OCN4" s="14"/>
      <c r="OCO4" s="14"/>
      <c r="OCP4" s="14"/>
      <c r="OCQ4" s="14"/>
      <c r="OCR4" s="14"/>
      <c r="OCS4" s="14"/>
      <c r="OCT4" s="14"/>
      <c r="OCU4" s="14"/>
      <c r="OCV4" s="14"/>
      <c r="OCW4" s="14"/>
      <c r="OCX4" s="14"/>
      <c r="OCY4" s="14"/>
      <c r="OCZ4" s="14"/>
      <c r="ODA4" s="14"/>
      <c r="ODB4" s="14"/>
      <c r="ODC4" s="14"/>
      <c r="ODD4" s="14"/>
      <c r="ODE4" s="14"/>
      <c r="ODF4" s="14"/>
      <c r="ODG4" s="14"/>
      <c r="ODH4" s="14"/>
      <c r="ODI4" s="14"/>
      <c r="ODJ4" s="14"/>
      <c r="ODK4" s="14"/>
      <c r="ODL4" s="14"/>
      <c r="ODM4" s="14"/>
      <c r="ODN4" s="14"/>
      <c r="ODO4" s="14"/>
      <c r="ODP4" s="14"/>
      <c r="ODQ4" s="14"/>
      <c r="ODR4" s="14"/>
      <c r="ODS4" s="14"/>
      <c r="ODT4" s="14"/>
      <c r="ODU4" s="14"/>
      <c r="ODV4" s="14"/>
      <c r="ODW4" s="14"/>
      <c r="ODX4" s="14"/>
      <c r="ODY4" s="14"/>
      <c r="ODZ4" s="14"/>
      <c r="OEA4" s="14"/>
      <c r="OEB4" s="14"/>
      <c r="OEC4" s="14"/>
      <c r="OED4" s="14"/>
      <c r="OEE4" s="14"/>
      <c r="OEF4" s="14"/>
      <c r="OEG4" s="14"/>
      <c r="OEH4" s="14"/>
      <c r="OEI4" s="14"/>
      <c r="OEJ4" s="14"/>
      <c r="OEK4" s="14"/>
      <c r="OEL4" s="14"/>
      <c r="OEM4" s="14"/>
      <c r="OEN4" s="14"/>
      <c r="OEO4" s="14"/>
      <c r="OEP4" s="14"/>
      <c r="OEQ4" s="14"/>
      <c r="OER4" s="14"/>
      <c r="OES4" s="14"/>
      <c r="OET4" s="14"/>
      <c r="OEU4" s="14"/>
      <c r="OEV4" s="14"/>
      <c r="OEW4" s="14"/>
      <c r="OEX4" s="14"/>
      <c r="OEY4" s="14"/>
      <c r="OEZ4" s="14"/>
      <c r="OFA4" s="14"/>
      <c r="OFB4" s="14"/>
      <c r="OFC4" s="14"/>
      <c r="OFD4" s="14"/>
      <c r="OFE4" s="14"/>
      <c r="OFF4" s="14"/>
      <c r="OFG4" s="14"/>
      <c r="OFH4" s="14"/>
      <c r="OFI4" s="14"/>
      <c r="OFJ4" s="14"/>
      <c r="OFK4" s="14"/>
      <c r="OFL4" s="14"/>
      <c r="OFM4" s="14"/>
      <c r="OFN4" s="14"/>
      <c r="OFO4" s="14"/>
      <c r="OFP4" s="14"/>
      <c r="OFQ4" s="14"/>
      <c r="OFR4" s="14"/>
      <c r="OFS4" s="14"/>
      <c r="OFT4" s="14"/>
      <c r="OFU4" s="14"/>
      <c r="OFV4" s="14"/>
      <c r="OFW4" s="14"/>
      <c r="OFX4" s="14"/>
      <c r="OFY4" s="14"/>
      <c r="OFZ4" s="14"/>
      <c r="OGA4" s="14"/>
      <c r="OGB4" s="14"/>
      <c r="OGC4" s="14"/>
      <c r="OGD4" s="14"/>
      <c r="OGE4" s="14"/>
      <c r="OGF4" s="14"/>
      <c r="OGG4" s="14"/>
      <c r="OGH4" s="14"/>
      <c r="OGI4" s="14"/>
      <c r="OGJ4" s="14"/>
      <c r="OGK4" s="14"/>
      <c r="OGL4" s="14"/>
      <c r="OGM4" s="14"/>
      <c r="OGN4" s="14"/>
      <c r="OGO4" s="14"/>
      <c r="OGP4" s="14"/>
      <c r="OGQ4" s="14"/>
      <c r="OGR4" s="14"/>
      <c r="OGS4" s="14"/>
      <c r="OGT4" s="14"/>
      <c r="OGU4" s="14"/>
      <c r="OGV4" s="14"/>
      <c r="OGW4" s="14"/>
      <c r="OGX4" s="14"/>
      <c r="OGY4" s="14"/>
      <c r="OGZ4" s="14"/>
      <c r="OHA4" s="14"/>
      <c r="OHB4" s="14"/>
      <c r="OHC4" s="14"/>
      <c r="OHD4" s="14"/>
      <c r="OHE4" s="14"/>
      <c r="OHF4" s="14"/>
      <c r="OHG4" s="14"/>
      <c r="OHH4" s="14"/>
      <c r="OHI4" s="14"/>
      <c r="OHJ4" s="14"/>
      <c r="OHK4" s="14"/>
      <c r="OHL4" s="14"/>
      <c r="OHM4" s="14"/>
      <c r="OHN4" s="14"/>
      <c r="OHO4" s="14"/>
      <c r="OHP4" s="14"/>
      <c r="OHQ4" s="14"/>
      <c r="OHR4" s="14"/>
      <c r="OHS4" s="14"/>
      <c r="OHT4" s="14"/>
      <c r="OHU4" s="14"/>
      <c r="OHV4" s="14"/>
      <c r="OHW4" s="14"/>
      <c r="OHX4" s="14"/>
      <c r="OHY4" s="14"/>
      <c r="OHZ4" s="14"/>
      <c r="OIA4" s="14"/>
      <c r="OIB4" s="14"/>
      <c r="OIC4" s="14"/>
      <c r="OID4" s="14"/>
      <c r="OIE4" s="14"/>
      <c r="OIF4" s="14"/>
      <c r="OIG4" s="14"/>
      <c r="OIH4" s="14"/>
      <c r="OII4" s="14"/>
      <c r="OIJ4" s="14"/>
      <c r="OIK4" s="14"/>
      <c r="OIL4" s="14"/>
      <c r="OIM4" s="14"/>
      <c r="OIN4" s="14"/>
      <c r="OIO4" s="14"/>
      <c r="OIP4" s="14"/>
      <c r="OIQ4" s="14"/>
      <c r="OIR4" s="14"/>
      <c r="OIS4" s="14"/>
      <c r="OIT4" s="14"/>
      <c r="OIU4" s="14"/>
      <c r="OIV4" s="14"/>
      <c r="OIW4" s="14"/>
      <c r="OIX4" s="14"/>
      <c r="OIY4" s="14"/>
      <c r="OIZ4" s="14"/>
      <c r="OJA4" s="14"/>
      <c r="OJB4" s="14"/>
      <c r="OJC4" s="14"/>
      <c r="OJD4" s="14"/>
      <c r="OJE4" s="14"/>
      <c r="OJF4" s="14"/>
      <c r="OJG4" s="14"/>
      <c r="OJH4" s="14"/>
      <c r="OJI4" s="14"/>
      <c r="OJJ4" s="14"/>
      <c r="OJK4" s="14"/>
      <c r="OJL4" s="14"/>
      <c r="OJM4" s="14"/>
      <c r="OJN4" s="14"/>
      <c r="OJO4" s="14"/>
      <c r="OJP4" s="14"/>
      <c r="OJQ4" s="14"/>
      <c r="OJR4" s="14"/>
      <c r="OJS4" s="14"/>
      <c r="OJT4" s="14"/>
      <c r="OJU4" s="14"/>
      <c r="OJV4" s="14"/>
      <c r="OJW4" s="14"/>
      <c r="OJX4" s="14"/>
      <c r="OJY4" s="14"/>
      <c r="OJZ4" s="14"/>
      <c r="OKA4" s="14"/>
      <c r="OKB4" s="14"/>
      <c r="OKC4" s="14"/>
      <c r="OKD4" s="14"/>
      <c r="OKE4" s="14"/>
      <c r="OKF4" s="14"/>
      <c r="OKG4" s="14"/>
      <c r="OKH4" s="14"/>
      <c r="OKI4" s="14"/>
      <c r="OKJ4" s="14"/>
      <c r="OKK4" s="14"/>
      <c r="OKL4" s="14"/>
      <c r="OKM4" s="14"/>
      <c r="OKN4" s="14"/>
      <c r="OKO4" s="14"/>
      <c r="OKP4" s="14"/>
      <c r="OKQ4" s="14"/>
      <c r="OKR4" s="14"/>
      <c r="OKS4" s="14"/>
      <c r="OKT4" s="14"/>
      <c r="OKU4" s="14"/>
      <c r="OKV4" s="14"/>
      <c r="OKW4" s="14"/>
      <c r="OKX4" s="14"/>
      <c r="OKY4" s="14"/>
      <c r="OKZ4" s="14"/>
      <c r="OLA4" s="14"/>
      <c r="OLB4" s="14"/>
      <c r="OLC4" s="14"/>
      <c r="OLD4" s="14"/>
      <c r="OLE4" s="14"/>
      <c r="OLF4" s="14"/>
      <c r="OLG4" s="14"/>
      <c r="OLH4" s="14"/>
      <c r="OLI4" s="14"/>
      <c r="OLJ4" s="14"/>
      <c r="OLK4" s="14"/>
      <c r="OLL4" s="14"/>
      <c r="OLM4" s="14"/>
      <c r="OLN4" s="14"/>
      <c r="OLO4" s="14"/>
      <c r="OLP4" s="14"/>
      <c r="OLQ4" s="14"/>
      <c r="OLR4" s="14"/>
      <c r="OLS4" s="14"/>
      <c r="OLT4" s="14"/>
      <c r="OLU4" s="14"/>
      <c r="OLV4" s="14"/>
      <c r="OLW4" s="14"/>
      <c r="OLX4" s="14"/>
      <c r="OLY4" s="14"/>
      <c r="OLZ4" s="14"/>
      <c r="OMA4" s="14"/>
      <c r="OMB4" s="14"/>
      <c r="OMC4" s="14"/>
      <c r="OMD4" s="14"/>
      <c r="OME4" s="14"/>
      <c r="OMF4" s="14"/>
      <c r="OMG4" s="14"/>
      <c r="OMH4" s="14"/>
      <c r="OMI4" s="14"/>
      <c r="OMJ4" s="14"/>
      <c r="OMK4" s="14"/>
      <c r="OML4" s="14"/>
      <c r="OMM4" s="14"/>
      <c r="OMN4" s="14"/>
      <c r="OMO4" s="14"/>
      <c r="OMP4" s="14"/>
      <c r="OMQ4" s="14"/>
      <c r="OMR4" s="14"/>
      <c r="OMS4" s="14"/>
      <c r="OMT4" s="14"/>
      <c r="OMU4" s="14"/>
      <c r="OMV4" s="14"/>
      <c r="OMW4" s="14"/>
      <c r="OMX4" s="14"/>
      <c r="OMY4" s="14"/>
      <c r="OMZ4" s="14"/>
      <c r="ONA4" s="14"/>
      <c r="ONB4" s="14"/>
      <c r="ONC4" s="14"/>
      <c r="OND4" s="14"/>
      <c r="ONE4" s="14"/>
      <c r="ONF4" s="14"/>
      <c r="ONG4" s="14"/>
      <c r="ONH4" s="14"/>
      <c r="ONI4" s="14"/>
      <c r="ONJ4" s="14"/>
      <c r="ONK4" s="14"/>
      <c r="ONL4" s="14"/>
      <c r="ONM4" s="14"/>
      <c r="ONN4" s="14"/>
      <c r="ONO4" s="14"/>
      <c r="ONP4" s="14"/>
      <c r="ONQ4" s="14"/>
      <c r="ONR4" s="14"/>
      <c r="ONS4" s="14"/>
      <c r="ONT4" s="14"/>
      <c r="ONU4" s="14"/>
      <c r="ONV4" s="14"/>
      <c r="ONW4" s="14"/>
      <c r="ONX4" s="14"/>
      <c r="ONY4" s="14"/>
      <c r="ONZ4" s="14"/>
      <c r="OOA4" s="14"/>
      <c r="OOB4" s="14"/>
      <c r="OOC4" s="14"/>
      <c r="OOD4" s="14"/>
      <c r="OOE4" s="14"/>
      <c r="OOF4" s="14"/>
      <c r="OOG4" s="14"/>
      <c r="OOH4" s="14"/>
      <c r="OOI4" s="14"/>
      <c r="OOJ4" s="14"/>
      <c r="OOK4" s="14"/>
      <c r="OOL4" s="14"/>
      <c r="OOM4" s="14"/>
      <c r="OON4" s="14"/>
      <c r="OOO4" s="14"/>
      <c r="OOP4" s="14"/>
      <c r="OOQ4" s="14"/>
      <c r="OOR4" s="14"/>
      <c r="OOS4" s="14"/>
      <c r="OOT4" s="14"/>
      <c r="OOU4" s="14"/>
      <c r="OOV4" s="14"/>
      <c r="OOW4" s="14"/>
      <c r="OOX4" s="14"/>
      <c r="OOY4" s="14"/>
      <c r="OOZ4" s="14"/>
      <c r="OPA4" s="14"/>
      <c r="OPB4" s="14"/>
      <c r="OPC4" s="14"/>
      <c r="OPD4" s="14"/>
      <c r="OPE4" s="14"/>
      <c r="OPF4" s="14"/>
      <c r="OPG4" s="14"/>
      <c r="OPH4" s="14"/>
      <c r="OPI4" s="14"/>
      <c r="OPJ4" s="14"/>
      <c r="OPK4" s="14"/>
      <c r="OPL4" s="14"/>
      <c r="OPM4" s="14"/>
      <c r="OPN4" s="14"/>
      <c r="OPO4" s="14"/>
      <c r="OPP4" s="14"/>
      <c r="OPQ4" s="14"/>
      <c r="OPR4" s="14"/>
      <c r="OPS4" s="14"/>
      <c r="OPT4" s="14"/>
      <c r="OPU4" s="14"/>
      <c r="OPV4" s="14"/>
      <c r="OPW4" s="14"/>
      <c r="OPX4" s="14"/>
      <c r="OPY4" s="14"/>
      <c r="OPZ4" s="14"/>
      <c r="OQA4" s="14"/>
      <c r="OQB4" s="14"/>
      <c r="OQC4" s="14"/>
      <c r="OQD4" s="14"/>
      <c r="OQE4" s="14"/>
      <c r="OQF4" s="14"/>
      <c r="OQG4" s="14"/>
      <c r="OQH4" s="14"/>
      <c r="OQI4" s="14"/>
      <c r="OQJ4" s="14"/>
      <c r="OQK4" s="14"/>
      <c r="OQL4" s="14"/>
      <c r="OQM4" s="14"/>
      <c r="OQN4" s="14"/>
      <c r="OQO4" s="14"/>
      <c r="OQP4" s="14"/>
      <c r="OQQ4" s="14"/>
      <c r="OQR4" s="14"/>
      <c r="OQS4" s="14"/>
      <c r="OQT4" s="14"/>
      <c r="OQU4" s="14"/>
      <c r="OQV4" s="14"/>
      <c r="OQW4" s="14"/>
      <c r="OQX4" s="14"/>
      <c r="OQY4" s="14"/>
      <c r="OQZ4" s="14"/>
      <c r="ORA4" s="14"/>
      <c r="ORB4" s="14"/>
      <c r="ORC4" s="14"/>
      <c r="ORD4" s="14"/>
      <c r="ORE4" s="14"/>
      <c r="ORF4" s="14"/>
      <c r="ORG4" s="14"/>
      <c r="ORH4" s="14"/>
      <c r="ORI4" s="14"/>
      <c r="ORJ4" s="14"/>
      <c r="ORK4" s="14"/>
      <c r="ORL4" s="14"/>
      <c r="ORM4" s="14"/>
      <c r="ORN4" s="14"/>
      <c r="ORO4" s="14"/>
      <c r="ORP4" s="14"/>
      <c r="ORQ4" s="14"/>
      <c r="ORR4" s="14"/>
      <c r="ORS4" s="14"/>
      <c r="ORT4" s="14"/>
      <c r="ORU4" s="14"/>
      <c r="ORV4" s="14"/>
      <c r="ORW4" s="14"/>
      <c r="ORX4" s="14"/>
      <c r="ORY4" s="14"/>
      <c r="ORZ4" s="14"/>
      <c r="OSA4" s="14"/>
      <c r="OSB4" s="14"/>
      <c r="OSC4" s="14"/>
      <c r="OSD4" s="14"/>
      <c r="OSE4" s="14"/>
      <c r="OSF4" s="14"/>
      <c r="OSG4" s="14"/>
      <c r="OSH4" s="14"/>
      <c r="OSI4" s="14"/>
      <c r="OSJ4" s="14"/>
      <c r="OSK4" s="14"/>
      <c r="OSL4" s="14"/>
      <c r="OSM4" s="14"/>
      <c r="OSN4" s="14"/>
      <c r="OSO4" s="14"/>
      <c r="OSP4" s="14"/>
      <c r="OSQ4" s="14"/>
      <c r="OSR4" s="14"/>
      <c r="OSS4" s="14"/>
      <c r="OST4" s="14"/>
      <c r="OSU4" s="14"/>
      <c r="OSV4" s="14"/>
      <c r="OSW4" s="14"/>
      <c r="OSX4" s="14"/>
      <c r="OSY4" s="14"/>
      <c r="OSZ4" s="14"/>
      <c r="OTA4" s="14"/>
      <c r="OTB4" s="14"/>
      <c r="OTC4" s="14"/>
      <c r="OTD4" s="14"/>
      <c r="OTE4" s="14"/>
      <c r="OTF4" s="14"/>
      <c r="OTG4" s="14"/>
      <c r="OTH4" s="14"/>
      <c r="OTI4" s="14"/>
      <c r="OTJ4" s="14"/>
      <c r="OTK4" s="14"/>
      <c r="OTL4" s="14"/>
      <c r="OTM4" s="14"/>
      <c r="OTN4" s="14"/>
      <c r="OTO4" s="14"/>
      <c r="OTP4" s="14"/>
      <c r="OTQ4" s="14"/>
      <c r="OTR4" s="14"/>
      <c r="OTS4" s="14"/>
      <c r="OTT4" s="14"/>
      <c r="OTU4" s="14"/>
      <c r="OTV4" s="14"/>
      <c r="OTW4" s="14"/>
      <c r="OTX4" s="14"/>
      <c r="OTY4" s="14"/>
      <c r="OTZ4" s="14"/>
      <c r="OUA4" s="14"/>
      <c r="OUB4" s="14"/>
      <c r="OUC4" s="14"/>
      <c r="OUD4" s="14"/>
      <c r="OUE4" s="14"/>
      <c r="OUF4" s="14"/>
      <c r="OUG4" s="14"/>
      <c r="OUH4" s="14"/>
      <c r="OUI4" s="14"/>
      <c r="OUJ4" s="14"/>
      <c r="OUK4" s="14"/>
      <c r="OUL4" s="14"/>
      <c r="OUM4" s="14"/>
      <c r="OUN4" s="14"/>
      <c r="OUO4" s="14"/>
      <c r="OUP4" s="14"/>
      <c r="OUQ4" s="14"/>
      <c r="OUR4" s="14"/>
      <c r="OUS4" s="14"/>
      <c r="OUT4" s="14"/>
      <c r="OUU4" s="14"/>
      <c r="OUV4" s="14"/>
      <c r="OUW4" s="14"/>
      <c r="OUX4" s="14"/>
      <c r="OUY4" s="14"/>
      <c r="OUZ4" s="14"/>
      <c r="OVA4" s="14"/>
      <c r="OVB4" s="14"/>
      <c r="OVC4" s="14"/>
      <c r="OVD4" s="14"/>
      <c r="OVE4" s="14"/>
      <c r="OVF4" s="14"/>
      <c r="OVG4" s="14"/>
      <c r="OVH4" s="14"/>
      <c r="OVI4" s="14"/>
      <c r="OVJ4" s="14"/>
      <c r="OVK4" s="14"/>
      <c r="OVL4" s="14"/>
      <c r="OVM4" s="14"/>
      <c r="OVN4" s="14"/>
      <c r="OVO4" s="14"/>
      <c r="OVP4" s="14"/>
      <c r="OVQ4" s="14"/>
      <c r="OVR4" s="14"/>
      <c r="OVS4" s="14"/>
      <c r="OVT4" s="14"/>
      <c r="OVU4" s="14"/>
      <c r="OVV4" s="14"/>
      <c r="OVW4" s="14"/>
      <c r="OVX4" s="14"/>
      <c r="OVY4" s="14"/>
      <c r="OVZ4" s="14"/>
      <c r="OWA4" s="14"/>
      <c r="OWB4" s="14"/>
      <c r="OWC4" s="14"/>
      <c r="OWD4" s="14"/>
      <c r="OWE4" s="14"/>
      <c r="OWF4" s="14"/>
      <c r="OWG4" s="14"/>
      <c r="OWH4" s="14"/>
      <c r="OWI4" s="14"/>
      <c r="OWJ4" s="14"/>
      <c r="OWK4" s="14"/>
      <c r="OWL4" s="14"/>
      <c r="OWM4" s="14"/>
      <c r="OWN4" s="14"/>
      <c r="OWO4" s="14"/>
      <c r="OWP4" s="14"/>
      <c r="OWQ4" s="14"/>
      <c r="OWR4" s="14"/>
      <c r="OWS4" s="14"/>
      <c r="OWT4" s="14"/>
      <c r="OWU4" s="14"/>
      <c r="OWV4" s="14"/>
      <c r="OWW4" s="14"/>
      <c r="OWX4" s="14"/>
      <c r="OWY4" s="14"/>
      <c r="OWZ4" s="14"/>
      <c r="OXA4" s="14"/>
      <c r="OXB4" s="14"/>
      <c r="OXC4" s="14"/>
      <c r="OXD4" s="14"/>
      <c r="OXE4" s="14"/>
      <c r="OXF4" s="14"/>
      <c r="OXG4" s="14"/>
      <c r="OXH4" s="14"/>
      <c r="OXI4" s="14"/>
      <c r="OXJ4" s="14"/>
      <c r="OXK4" s="14"/>
      <c r="OXL4" s="14"/>
      <c r="OXM4" s="14"/>
      <c r="OXN4" s="14"/>
      <c r="OXO4" s="14"/>
      <c r="OXP4" s="14"/>
      <c r="OXQ4" s="14"/>
      <c r="OXR4" s="14"/>
      <c r="OXS4" s="14"/>
      <c r="OXT4" s="14"/>
      <c r="OXU4" s="14"/>
      <c r="OXV4" s="14"/>
      <c r="OXW4" s="14"/>
      <c r="OXX4" s="14"/>
      <c r="OXY4" s="14"/>
      <c r="OXZ4" s="14"/>
      <c r="OYA4" s="14"/>
      <c r="OYB4" s="14"/>
      <c r="OYC4" s="14"/>
      <c r="OYD4" s="14"/>
      <c r="OYE4" s="14"/>
      <c r="OYF4" s="14"/>
      <c r="OYG4" s="14"/>
      <c r="OYH4" s="14"/>
      <c r="OYI4" s="14"/>
      <c r="OYJ4" s="14"/>
      <c r="OYK4" s="14"/>
      <c r="OYL4" s="14"/>
      <c r="OYM4" s="14"/>
      <c r="OYN4" s="14"/>
      <c r="OYO4" s="14"/>
      <c r="OYP4" s="14"/>
      <c r="OYQ4" s="14"/>
      <c r="OYR4" s="14"/>
      <c r="OYS4" s="14"/>
      <c r="OYT4" s="14"/>
      <c r="OYU4" s="14"/>
      <c r="OYV4" s="14"/>
      <c r="OYW4" s="14"/>
      <c r="OYX4" s="14"/>
      <c r="OYY4" s="14"/>
      <c r="OYZ4" s="14"/>
      <c r="OZA4" s="14"/>
      <c r="OZB4" s="14"/>
      <c r="OZC4" s="14"/>
      <c r="OZD4" s="14"/>
      <c r="OZE4" s="14"/>
      <c r="OZF4" s="14"/>
      <c r="OZG4" s="14"/>
      <c r="OZH4" s="14"/>
      <c r="OZI4" s="14"/>
      <c r="OZJ4" s="14"/>
      <c r="OZK4" s="14"/>
      <c r="OZL4" s="14"/>
      <c r="OZM4" s="14"/>
      <c r="OZN4" s="14"/>
      <c r="OZO4" s="14"/>
      <c r="OZP4" s="14"/>
      <c r="OZQ4" s="14"/>
      <c r="OZR4" s="14"/>
      <c r="OZS4" s="14"/>
      <c r="OZT4" s="14"/>
      <c r="OZU4" s="14"/>
      <c r="OZV4" s="14"/>
      <c r="OZW4" s="14"/>
      <c r="OZX4" s="14"/>
      <c r="OZY4" s="14"/>
      <c r="OZZ4" s="14"/>
      <c r="PAA4" s="14"/>
      <c r="PAB4" s="14"/>
      <c r="PAC4" s="14"/>
      <c r="PAD4" s="14"/>
      <c r="PAE4" s="14"/>
      <c r="PAF4" s="14"/>
      <c r="PAG4" s="14"/>
      <c r="PAH4" s="14"/>
      <c r="PAI4" s="14"/>
      <c r="PAJ4" s="14"/>
      <c r="PAK4" s="14"/>
      <c r="PAL4" s="14"/>
      <c r="PAM4" s="14"/>
      <c r="PAN4" s="14"/>
      <c r="PAO4" s="14"/>
      <c r="PAP4" s="14"/>
      <c r="PAQ4" s="14"/>
      <c r="PAR4" s="14"/>
      <c r="PAS4" s="14"/>
      <c r="PAT4" s="14"/>
      <c r="PAU4" s="14"/>
      <c r="PAV4" s="14"/>
      <c r="PAW4" s="14"/>
      <c r="PAX4" s="14"/>
      <c r="PAY4" s="14"/>
      <c r="PAZ4" s="14"/>
      <c r="PBA4" s="14"/>
      <c r="PBB4" s="14"/>
      <c r="PBC4" s="14"/>
      <c r="PBD4" s="14"/>
      <c r="PBE4" s="14"/>
      <c r="PBF4" s="14"/>
      <c r="PBG4" s="14"/>
      <c r="PBH4" s="14"/>
      <c r="PBI4" s="14"/>
      <c r="PBJ4" s="14"/>
      <c r="PBK4" s="14"/>
      <c r="PBL4" s="14"/>
      <c r="PBM4" s="14"/>
      <c r="PBN4" s="14"/>
      <c r="PBO4" s="14"/>
      <c r="PBP4" s="14"/>
      <c r="PBQ4" s="14"/>
      <c r="PBR4" s="14"/>
      <c r="PBS4" s="14"/>
      <c r="PBT4" s="14"/>
      <c r="PBU4" s="14"/>
      <c r="PBV4" s="14"/>
      <c r="PBW4" s="14"/>
      <c r="PBX4" s="14"/>
      <c r="PBY4" s="14"/>
      <c r="PBZ4" s="14"/>
      <c r="PCA4" s="14"/>
      <c r="PCB4" s="14"/>
      <c r="PCC4" s="14"/>
      <c r="PCD4" s="14"/>
      <c r="PCE4" s="14"/>
      <c r="PCF4" s="14"/>
      <c r="PCG4" s="14"/>
      <c r="PCH4" s="14"/>
      <c r="PCI4" s="14"/>
      <c r="PCJ4" s="14"/>
      <c r="PCK4" s="14"/>
      <c r="PCL4" s="14"/>
      <c r="PCM4" s="14"/>
      <c r="PCN4" s="14"/>
      <c r="PCO4" s="14"/>
      <c r="PCP4" s="14"/>
      <c r="PCQ4" s="14"/>
      <c r="PCR4" s="14"/>
      <c r="PCS4" s="14"/>
      <c r="PCT4" s="14"/>
      <c r="PCU4" s="14"/>
      <c r="PCV4" s="14"/>
      <c r="PCW4" s="14"/>
      <c r="PCX4" s="14"/>
      <c r="PCY4" s="14"/>
      <c r="PCZ4" s="14"/>
      <c r="PDA4" s="14"/>
      <c r="PDB4" s="14"/>
      <c r="PDC4" s="14"/>
      <c r="PDD4" s="14"/>
      <c r="PDE4" s="14"/>
      <c r="PDF4" s="14"/>
      <c r="PDG4" s="14"/>
      <c r="PDH4" s="14"/>
      <c r="PDI4" s="14"/>
      <c r="PDJ4" s="14"/>
      <c r="PDK4" s="14"/>
      <c r="PDL4" s="14"/>
      <c r="PDM4" s="14"/>
      <c r="PDN4" s="14"/>
      <c r="PDO4" s="14"/>
      <c r="PDP4" s="14"/>
      <c r="PDQ4" s="14"/>
      <c r="PDR4" s="14"/>
      <c r="PDS4" s="14"/>
      <c r="PDT4" s="14"/>
      <c r="PDU4" s="14"/>
      <c r="PDV4" s="14"/>
      <c r="PDW4" s="14"/>
      <c r="PDX4" s="14"/>
      <c r="PDY4" s="14"/>
      <c r="PDZ4" s="14"/>
      <c r="PEA4" s="14"/>
      <c r="PEB4" s="14"/>
      <c r="PEC4" s="14"/>
      <c r="PED4" s="14"/>
      <c r="PEE4" s="14"/>
      <c r="PEF4" s="14"/>
      <c r="PEG4" s="14"/>
      <c r="PEH4" s="14"/>
      <c r="PEI4" s="14"/>
      <c r="PEJ4" s="14"/>
      <c r="PEK4" s="14"/>
      <c r="PEL4" s="14"/>
      <c r="PEM4" s="14"/>
      <c r="PEN4" s="14"/>
      <c r="PEO4" s="14"/>
      <c r="PEP4" s="14"/>
      <c r="PEQ4" s="14"/>
      <c r="PER4" s="14"/>
      <c r="PES4" s="14"/>
      <c r="PET4" s="14"/>
      <c r="PEU4" s="14"/>
      <c r="PEV4" s="14"/>
      <c r="PEW4" s="14"/>
      <c r="PEX4" s="14"/>
      <c r="PEY4" s="14"/>
      <c r="PEZ4" s="14"/>
      <c r="PFA4" s="14"/>
      <c r="PFB4" s="14"/>
      <c r="PFC4" s="14"/>
      <c r="PFD4" s="14"/>
      <c r="PFE4" s="14"/>
      <c r="PFF4" s="14"/>
      <c r="PFG4" s="14"/>
      <c r="PFH4" s="14"/>
      <c r="PFI4" s="14"/>
      <c r="PFJ4" s="14"/>
      <c r="PFK4" s="14"/>
      <c r="PFL4" s="14"/>
      <c r="PFM4" s="14"/>
      <c r="PFN4" s="14"/>
      <c r="PFO4" s="14"/>
      <c r="PFP4" s="14"/>
      <c r="PFQ4" s="14"/>
      <c r="PFR4" s="14"/>
      <c r="PFS4" s="14"/>
      <c r="PFT4" s="14"/>
      <c r="PFU4" s="14"/>
      <c r="PFV4" s="14"/>
      <c r="PFW4" s="14"/>
      <c r="PFX4" s="14"/>
      <c r="PFY4" s="14"/>
      <c r="PFZ4" s="14"/>
      <c r="PGA4" s="14"/>
      <c r="PGB4" s="14"/>
      <c r="PGC4" s="14"/>
      <c r="PGD4" s="14"/>
      <c r="PGE4" s="14"/>
      <c r="PGF4" s="14"/>
      <c r="PGG4" s="14"/>
      <c r="PGH4" s="14"/>
      <c r="PGI4" s="14"/>
      <c r="PGJ4" s="14"/>
      <c r="PGK4" s="14"/>
      <c r="PGL4" s="14"/>
      <c r="PGM4" s="14"/>
      <c r="PGN4" s="14"/>
      <c r="PGO4" s="14"/>
      <c r="PGP4" s="14"/>
      <c r="PGQ4" s="14"/>
      <c r="PGR4" s="14"/>
      <c r="PGS4" s="14"/>
      <c r="PGT4" s="14"/>
      <c r="PGU4" s="14"/>
      <c r="PGV4" s="14"/>
      <c r="PGW4" s="14"/>
      <c r="PGX4" s="14"/>
      <c r="PGY4" s="14"/>
      <c r="PGZ4" s="14"/>
      <c r="PHA4" s="14"/>
      <c r="PHB4" s="14"/>
      <c r="PHC4" s="14"/>
      <c r="PHD4" s="14"/>
      <c r="PHE4" s="14"/>
      <c r="PHF4" s="14"/>
      <c r="PHG4" s="14"/>
      <c r="PHH4" s="14"/>
      <c r="PHI4" s="14"/>
      <c r="PHJ4" s="14"/>
      <c r="PHK4" s="14"/>
      <c r="PHL4" s="14"/>
      <c r="PHM4" s="14"/>
      <c r="PHN4" s="14"/>
      <c r="PHO4" s="14"/>
      <c r="PHP4" s="14"/>
      <c r="PHQ4" s="14"/>
      <c r="PHR4" s="14"/>
      <c r="PHS4" s="14"/>
      <c r="PHT4" s="14"/>
      <c r="PHU4" s="14"/>
      <c r="PHV4" s="14"/>
      <c r="PHW4" s="14"/>
      <c r="PHX4" s="14"/>
      <c r="PHY4" s="14"/>
      <c r="PHZ4" s="14"/>
      <c r="PIA4" s="14"/>
      <c r="PIB4" s="14"/>
      <c r="PIC4" s="14"/>
      <c r="PID4" s="14"/>
      <c r="PIE4" s="14"/>
      <c r="PIF4" s="14"/>
      <c r="PIG4" s="14"/>
      <c r="PIH4" s="14"/>
      <c r="PII4" s="14"/>
      <c r="PIJ4" s="14"/>
      <c r="PIK4" s="14"/>
      <c r="PIL4" s="14"/>
      <c r="PIM4" s="14"/>
      <c r="PIN4" s="14"/>
      <c r="PIO4" s="14"/>
      <c r="PIP4" s="14"/>
      <c r="PIQ4" s="14"/>
      <c r="PIR4" s="14"/>
      <c r="PIS4" s="14"/>
      <c r="PIT4" s="14"/>
      <c r="PIU4" s="14"/>
      <c r="PIV4" s="14"/>
      <c r="PIW4" s="14"/>
      <c r="PIX4" s="14"/>
      <c r="PIY4" s="14"/>
      <c r="PIZ4" s="14"/>
      <c r="PJA4" s="14"/>
      <c r="PJB4" s="14"/>
      <c r="PJC4" s="14"/>
      <c r="PJD4" s="14"/>
      <c r="PJE4" s="14"/>
      <c r="PJF4" s="14"/>
      <c r="PJG4" s="14"/>
      <c r="PJH4" s="14"/>
      <c r="PJI4" s="14"/>
      <c r="PJJ4" s="14"/>
      <c r="PJK4" s="14"/>
      <c r="PJL4" s="14"/>
      <c r="PJM4" s="14"/>
      <c r="PJN4" s="14"/>
      <c r="PJO4" s="14"/>
      <c r="PJP4" s="14"/>
      <c r="PJQ4" s="14"/>
      <c r="PJR4" s="14"/>
      <c r="PJS4" s="14"/>
      <c r="PJT4" s="14"/>
      <c r="PJU4" s="14"/>
      <c r="PJV4" s="14"/>
      <c r="PJW4" s="14"/>
      <c r="PJX4" s="14"/>
      <c r="PJY4" s="14"/>
      <c r="PJZ4" s="14"/>
      <c r="PKA4" s="14"/>
      <c r="PKB4" s="14"/>
      <c r="PKC4" s="14"/>
      <c r="PKD4" s="14"/>
      <c r="PKE4" s="14"/>
      <c r="PKF4" s="14"/>
      <c r="PKG4" s="14"/>
      <c r="PKH4" s="14"/>
      <c r="PKI4" s="14"/>
      <c r="PKJ4" s="14"/>
      <c r="PKK4" s="14"/>
      <c r="PKL4" s="14"/>
      <c r="PKM4" s="14"/>
      <c r="PKN4" s="14"/>
      <c r="PKO4" s="14"/>
      <c r="PKP4" s="14"/>
      <c r="PKQ4" s="14"/>
      <c r="PKR4" s="14"/>
      <c r="PKS4" s="14"/>
      <c r="PKT4" s="14"/>
      <c r="PKU4" s="14"/>
      <c r="PKV4" s="14"/>
      <c r="PKW4" s="14"/>
      <c r="PKX4" s="14"/>
      <c r="PKY4" s="14"/>
      <c r="PKZ4" s="14"/>
      <c r="PLA4" s="14"/>
      <c r="PLB4" s="14"/>
      <c r="PLC4" s="14"/>
      <c r="PLD4" s="14"/>
      <c r="PLE4" s="14"/>
      <c r="PLF4" s="14"/>
      <c r="PLG4" s="14"/>
      <c r="PLH4" s="14"/>
      <c r="PLI4" s="14"/>
      <c r="PLJ4" s="14"/>
      <c r="PLK4" s="14"/>
      <c r="PLL4" s="14"/>
      <c r="PLM4" s="14"/>
      <c r="PLN4" s="14"/>
      <c r="PLO4" s="14"/>
      <c r="PLP4" s="14"/>
      <c r="PLQ4" s="14"/>
      <c r="PLR4" s="14"/>
      <c r="PLS4" s="14"/>
      <c r="PLT4" s="14"/>
      <c r="PLU4" s="14"/>
      <c r="PLV4" s="14"/>
      <c r="PLW4" s="14"/>
      <c r="PLX4" s="14"/>
      <c r="PLY4" s="14"/>
      <c r="PLZ4" s="14"/>
      <c r="PMA4" s="14"/>
      <c r="PMB4" s="14"/>
      <c r="PMC4" s="14"/>
      <c r="PMD4" s="14"/>
      <c r="PME4" s="14"/>
      <c r="PMF4" s="14"/>
      <c r="PMG4" s="14"/>
      <c r="PMH4" s="14"/>
      <c r="PMI4" s="14"/>
      <c r="PMJ4" s="14"/>
      <c r="PMK4" s="14"/>
      <c r="PML4" s="14"/>
      <c r="PMM4" s="14"/>
      <c r="PMN4" s="14"/>
      <c r="PMO4" s="14"/>
      <c r="PMP4" s="14"/>
      <c r="PMQ4" s="14"/>
      <c r="PMR4" s="14"/>
      <c r="PMS4" s="14"/>
      <c r="PMT4" s="14"/>
      <c r="PMU4" s="14"/>
      <c r="PMV4" s="14"/>
      <c r="PMW4" s="14"/>
      <c r="PMX4" s="14"/>
      <c r="PMY4" s="14"/>
      <c r="PMZ4" s="14"/>
      <c r="PNA4" s="14"/>
      <c r="PNB4" s="14"/>
      <c r="PNC4" s="14"/>
      <c r="PND4" s="14"/>
      <c r="PNE4" s="14"/>
      <c r="PNF4" s="14"/>
      <c r="PNG4" s="14"/>
      <c r="PNH4" s="14"/>
      <c r="PNI4" s="14"/>
      <c r="PNJ4" s="14"/>
      <c r="PNK4" s="14"/>
      <c r="PNL4" s="14"/>
      <c r="PNM4" s="14"/>
      <c r="PNN4" s="14"/>
      <c r="PNO4" s="14"/>
      <c r="PNP4" s="14"/>
      <c r="PNQ4" s="14"/>
      <c r="PNR4" s="14"/>
      <c r="PNS4" s="14"/>
      <c r="PNT4" s="14"/>
      <c r="PNU4" s="14"/>
      <c r="PNV4" s="14"/>
      <c r="PNW4" s="14"/>
      <c r="PNX4" s="14"/>
      <c r="PNY4" s="14"/>
      <c r="PNZ4" s="14"/>
      <c r="POA4" s="14"/>
      <c r="POB4" s="14"/>
      <c r="POC4" s="14"/>
      <c r="POD4" s="14"/>
      <c r="POE4" s="14"/>
      <c r="POF4" s="14"/>
      <c r="POG4" s="14"/>
      <c r="POH4" s="14"/>
      <c r="POI4" s="14"/>
      <c r="POJ4" s="14"/>
      <c r="POK4" s="14"/>
      <c r="POL4" s="14"/>
      <c r="POM4" s="14"/>
      <c r="PON4" s="14"/>
      <c r="POO4" s="14"/>
      <c r="POP4" s="14"/>
      <c r="POQ4" s="14"/>
      <c r="POR4" s="14"/>
      <c r="POS4" s="14"/>
      <c r="POT4" s="14"/>
      <c r="POU4" s="14"/>
      <c r="POV4" s="14"/>
      <c r="POW4" s="14"/>
      <c r="POX4" s="14"/>
      <c r="POY4" s="14"/>
      <c r="POZ4" s="14"/>
      <c r="PPA4" s="14"/>
      <c r="PPB4" s="14"/>
      <c r="PPC4" s="14"/>
      <c r="PPD4" s="14"/>
      <c r="PPE4" s="14"/>
      <c r="PPF4" s="14"/>
      <c r="PPG4" s="14"/>
      <c r="PPH4" s="14"/>
      <c r="PPI4" s="14"/>
      <c r="PPJ4" s="14"/>
      <c r="PPK4" s="14"/>
      <c r="PPL4" s="14"/>
      <c r="PPM4" s="14"/>
      <c r="PPN4" s="14"/>
      <c r="PPO4" s="14"/>
      <c r="PPP4" s="14"/>
      <c r="PPQ4" s="14"/>
      <c r="PPR4" s="14"/>
      <c r="PPS4" s="14"/>
      <c r="PPT4" s="14"/>
      <c r="PPU4" s="14"/>
      <c r="PPV4" s="14"/>
      <c r="PPW4" s="14"/>
      <c r="PPX4" s="14"/>
      <c r="PPY4" s="14"/>
      <c r="PPZ4" s="14"/>
      <c r="PQA4" s="14"/>
      <c r="PQB4" s="14"/>
      <c r="PQC4" s="14"/>
      <c r="PQD4" s="14"/>
      <c r="PQE4" s="14"/>
      <c r="PQF4" s="14"/>
      <c r="PQG4" s="14"/>
      <c r="PQH4" s="14"/>
      <c r="PQI4" s="14"/>
      <c r="PQJ4" s="14"/>
      <c r="PQK4" s="14"/>
      <c r="PQL4" s="14"/>
      <c r="PQM4" s="14"/>
      <c r="PQN4" s="14"/>
      <c r="PQO4" s="14"/>
      <c r="PQP4" s="14"/>
      <c r="PQQ4" s="14"/>
      <c r="PQR4" s="14"/>
      <c r="PQS4" s="14"/>
      <c r="PQT4" s="14"/>
      <c r="PQU4" s="14"/>
      <c r="PQV4" s="14"/>
      <c r="PQW4" s="14"/>
      <c r="PQX4" s="14"/>
      <c r="PQY4" s="14"/>
      <c r="PQZ4" s="14"/>
      <c r="PRA4" s="14"/>
      <c r="PRB4" s="14"/>
      <c r="PRC4" s="14"/>
      <c r="PRD4" s="14"/>
      <c r="PRE4" s="14"/>
      <c r="PRF4" s="14"/>
      <c r="PRG4" s="14"/>
      <c r="PRH4" s="14"/>
      <c r="PRI4" s="14"/>
      <c r="PRJ4" s="14"/>
      <c r="PRK4" s="14"/>
      <c r="PRL4" s="14"/>
      <c r="PRM4" s="14"/>
      <c r="PRN4" s="14"/>
      <c r="PRO4" s="14"/>
      <c r="PRP4" s="14"/>
      <c r="PRQ4" s="14"/>
      <c r="PRR4" s="14"/>
      <c r="PRS4" s="14"/>
      <c r="PRT4" s="14"/>
      <c r="PRU4" s="14"/>
      <c r="PRV4" s="14"/>
      <c r="PRW4" s="14"/>
      <c r="PRX4" s="14"/>
      <c r="PRY4" s="14"/>
      <c r="PRZ4" s="14"/>
      <c r="PSA4" s="14"/>
      <c r="PSB4" s="14"/>
      <c r="PSC4" s="14"/>
      <c r="PSD4" s="14"/>
      <c r="PSE4" s="14"/>
      <c r="PSF4" s="14"/>
      <c r="PSG4" s="14"/>
      <c r="PSH4" s="14"/>
      <c r="PSI4" s="14"/>
      <c r="PSJ4" s="14"/>
      <c r="PSK4" s="14"/>
      <c r="PSL4" s="14"/>
      <c r="PSM4" s="14"/>
      <c r="PSN4" s="14"/>
      <c r="PSO4" s="14"/>
      <c r="PSP4" s="14"/>
      <c r="PSQ4" s="14"/>
      <c r="PSR4" s="14"/>
      <c r="PSS4" s="14"/>
      <c r="PST4" s="14"/>
      <c r="PSU4" s="14"/>
      <c r="PSV4" s="14"/>
      <c r="PSW4" s="14"/>
      <c r="PSX4" s="14"/>
      <c r="PSY4" s="14"/>
      <c r="PSZ4" s="14"/>
      <c r="PTA4" s="14"/>
      <c r="PTB4" s="14"/>
      <c r="PTC4" s="14"/>
      <c r="PTD4" s="14"/>
      <c r="PTE4" s="14"/>
      <c r="PTF4" s="14"/>
      <c r="PTG4" s="14"/>
      <c r="PTH4" s="14"/>
      <c r="PTI4" s="14"/>
      <c r="PTJ4" s="14"/>
      <c r="PTK4" s="14"/>
      <c r="PTL4" s="14"/>
      <c r="PTM4" s="14"/>
      <c r="PTN4" s="14"/>
      <c r="PTO4" s="14"/>
      <c r="PTP4" s="14"/>
      <c r="PTQ4" s="14"/>
      <c r="PTR4" s="14"/>
      <c r="PTS4" s="14"/>
      <c r="PTT4" s="14"/>
      <c r="PTU4" s="14"/>
      <c r="PTV4" s="14"/>
      <c r="PTW4" s="14"/>
      <c r="PTX4" s="14"/>
      <c r="PTY4" s="14"/>
      <c r="PTZ4" s="14"/>
      <c r="PUA4" s="14"/>
      <c r="PUB4" s="14"/>
      <c r="PUC4" s="14"/>
      <c r="PUD4" s="14"/>
      <c r="PUE4" s="14"/>
      <c r="PUF4" s="14"/>
      <c r="PUG4" s="14"/>
      <c r="PUH4" s="14"/>
      <c r="PUI4" s="14"/>
      <c r="PUJ4" s="14"/>
      <c r="PUK4" s="14"/>
      <c r="PUL4" s="14"/>
      <c r="PUM4" s="14"/>
      <c r="PUN4" s="14"/>
      <c r="PUO4" s="14"/>
      <c r="PUP4" s="14"/>
      <c r="PUQ4" s="14"/>
      <c r="PUR4" s="14"/>
      <c r="PUS4" s="14"/>
      <c r="PUT4" s="14"/>
      <c r="PUU4" s="14"/>
      <c r="PUV4" s="14"/>
      <c r="PUW4" s="14"/>
      <c r="PUX4" s="14"/>
      <c r="PUY4" s="14"/>
      <c r="PUZ4" s="14"/>
      <c r="PVA4" s="14"/>
      <c r="PVB4" s="14"/>
      <c r="PVC4" s="14"/>
      <c r="PVD4" s="14"/>
      <c r="PVE4" s="14"/>
      <c r="PVF4" s="14"/>
      <c r="PVG4" s="14"/>
      <c r="PVH4" s="14"/>
      <c r="PVI4" s="14"/>
      <c r="PVJ4" s="14"/>
      <c r="PVK4" s="14"/>
      <c r="PVL4" s="14"/>
      <c r="PVM4" s="14"/>
      <c r="PVN4" s="14"/>
      <c r="PVO4" s="14"/>
      <c r="PVP4" s="14"/>
      <c r="PVQ4" s="14"/>
      <c r="PVR4" s="14"/>
      <c r="PVS4" s="14"/>
      <c r="PVT4" s="14"/>
      <c r="PVU4" s="14"/>
      <c r="PVV4" s="14"/>
      <c r="PVW4" s="14"/>
      <c r="PVX4" s="14"/>
      <c r="PVY4" s="14"/>
      <c r="PVZ4" s="14"/>
      <c r="PWA4" s="14"/>
      <c r="PWB4" s="14"/>
      <c r="PWC4" s="14"/>
      <c r="PWD4" s="14"/>
      <c r="PWE4" s="14"/>
      <c r="PWF4" s="14"/>
      <c r="PWG4" s="14"/>
      <c r="PWH4" s="14"/>
      <c r="PWI4" s="14"/>
      <c r="PWJ4" s="14"/>
      <c r="PWK4" s="14"/>
      <c r="PWL4" s="14"/>
      <c r="PWM4" s="14"/>
      <c r="PWN4" s="14"/>
      <c r="PWO4" s="14"/>
      <c r="PWP4" s="14"/>
      <c r="PWQ4" s="14"/>
      <c r="PWR4" s="14"/>
      <c r="PWS4" s="14"/>
      <c r="PWT4" s="14"/>
      <c r="PWU4" s="14"/>
      <c r="PWV4" s="14"/>
      <c r="PWW4" s="14"/>
      <c r="PWX4" s="14"/>
      <c r="PWY4" s="14"/>
      <c r="PWZ4" s="14"/>
      <c r="PXA4" s="14"/>
      <c r="PXB4" s="14"/>
      <c r="PXC4" s="14"/>
      <c r="PXD4" s="14"/>
      <c r="PXE4" s="14"/>
      <c r="PXF4" s="14"/>
      <c r="PXG4" s="14"/>
      <c r="PXH4" s="14"/>
      <c r="PXI4" s="14"/>
      <c r="PXJ4" s="14"/>
      <c r="PXK4" s="14"/>
      <c r="PXL4" s="14"/>
      <c r="PXM4" s="14"/>
      <c r="PXN4" s="14"/>
      <c r="PXO4" s="14"/>
      <c r="PXP4" s="14"/>
      <c r="PXQ4" s="14"/>
      <c r="PXR4" s="14"/>
      <c r="PXS4" s="14"/>
      <c r="PXT4" s="14"/>
      <c r="PXU4" s="14"/>
      <c r="PXV4" s="14"/>
      <c r="PXW4" s="14"/>
      <c r="PXX4" s="14"/>
      <c r="PXY4" s="14"/>
      <c r="PXZ4" s="14"/>
      <c r="PYA4" s="14"/>
      <c r="PYB4" s="14"/>
      <c r="PYC4" s="14"/>
      <c r="PYD4" s="14"/>
      <c r="PYE4" s="14"/>
      <c r="PYF4" s="14"/>
      <c r="PYG4" s="14"/>
      <c r="PYH4" s="14"/>
      <c r="PYI4" s="14"/>
      <c r="PYJ4" s="14"/>
      <c r="PYK4" s="14"/>
      <c r="PYL4" s="14"/>
      <c r="PYM4" s="14"/>
      <c r="PYN4" s="14"/>
      <c r="PYO4" s="14"/>
      <c r="PYP4" s="14"/>
      <c r="PYQ4" s="14"/>
      <c r="PYR4" s="14"/>
      <c r="PYS4" s="14"/>
      <c r="PYT4" s="14"/>
      <c r="PYU4" s="14"/>
      <c r="PYV4" s="14"/>
      <c r="PYW4" s="14"/>
      <c r="PYX4" s="14"/>
      <c r="PYY4" s="14"/>
      <c r="PYZ4" s="14"/>
      <c r="PZA4" s="14"/>
      <c r="PZB4" s="14"/>
      <c r="PZC4" s="14"/>
      <c r="PZD4" s="14"/>
      <c r="PZE4" s="14"/>
      <c r="PZF4" s="14"/>
      <c r="PZG4" s="14"/>
      <c r="PZH4" s="14"/>
      <c r="PZI4" s="14"/>
      <c r="PZJ4" s="14"/>
      <c r="PZK4" s="14"/>
      <c r="PZL4" s="14"/>
      <c r="PZM4" s="14"/>
      <c r="PZN4" s="14"/>
      <c r="PZO4" s="14"/>
      <c r="PZP4" s="14"/>
      <c r="PZQ4" s="14"/>
      <c r="PZR4" s="14"/>
      <c r="PZS4" s="14"/>
      <c r="PZT4" s="14"/>
      <c r="PZU4" s="14"/>
      <c r="PZV4" s="14"/>
      <c r="PZW4" s="14"/>
      <c r="PZX4" s="14"/>
      <c r="PZY4" s="14"/>
      <c r="PZZ4" s="14"/>
      <c r="QAA4" s="14"/>
      <c r="QAB4" s="14"/>
      <c r="QAC4" s="14"/>
      <c r="QAD4" s="14"/>
      <c r="QAE4" s="14"/>
      <c r="QAF4" s="14"/>
      <c r="QAG4" s="14"/>
      <c r="QAH4" s="14"/>
      <c r="QAI4" s="14"/>
      <c r="QAJ4" s="14"/>
      <c r="QAK4" s="14"/>
      <c r="QAL4" s="14"/>
      <c r="QAM4" s="14"/>
      <c r="QAN4" s="14"/>
      <c r="QAO4" s="14"/>
      <c r="QAP4" s="14"/>
      <c r="QAQ4" s="14"/>
      <c r="QAR4" s="14"/>
      <c r="QAS4" s="14"/>
      <c r="QAT4" s="14"/>
      <c r="QAU4" s="14"/>
      <c r="QAV4" s="14"/>
      <c r="QAW4" s="14"/>
      <c r="QAX4" s="14"/>
      <c r="QAY4" s="14"/>
      <c r="QAZ4" s="14"/>
      <c r="QBA4" s="14"/>
      <c r="QBB4" s="14"/>
      <c r="QBC4" s="14"/>
      <c r="QBD4" s="14"/>
      <c r="QBE4" s="14"/>
      <c r="QBF4" s="14"/>
      <c r="QBG4" s="14"/>
      <c r="QBH4" s="14"/>
      <c r="QBI4" s="14"/>
      <c r="QBJ4" s="14"/>
      <c r="QBK4" s="14"/>
      <c r="QBL4" s="14"/>
      <c r="QBM4" s="14"/>
      <c r="QBN4" s="14"/>
      <c r="QBO4" s="14"/>
      <c r="QBP4" s="14"/>
      <c r="QBQ4" s="14"/>
      <c r="QBR4" s="14"/>
      <c r="QBS4" s="14"/>
      <c r="QBT4" s="14"/>
      <c r="QBU4" s="14"/>
      <c r="QBV4" s="14"/>
      <c r="QBW4" s="14"/>
      <c r="QBX4" s="14"/>
      <c r="QBY4" s="14"/>
      <c r="QBZ4" s="14"/>
      <c r="QCA4" s="14"/>
      <c r="QCB4" s="14"/>
      <c r="QCC4" s="14"/>
      <c r="QCD4" s="14"/>
      <c r="QCE4" s="14"/>
      <c r="QCF4" s="14"/>
      <c r="QCG4" s="14"/>
      <c r="QCH4" s="14"/>
      <c r="QCI4" s="14"/>
      <c r="QCJ4" s="14"/>
      <c r="QCK4" s="14"/>
      <c r="QCL4" s="14"/>
      <c r="QCM4" s="14"/>
      <c r="QCN4" s="14"/>
      <c r="QCO4" s="14"/>
      <c r="QCP4" s="14"/>
      <c r="QCQ4" s="14"/>
      <c r="QCR4" s="14"/>
      <c r="QCS4" s="14"/>
      <c r="QCT4" s="14"/>
      <c r="QCU4" s="14"/>
      <c r="QCV4" s="14"/>
      <c r="QCW4" s="14"/>
      <c r="QCX4" s="14"/>
      <c r="QCY4" s="14"/>
      <c r="QCZ4" s="14"/>
      <c r="QDA4" s="14"/>
      <c r="QDB4" s="14"/>
      <c r="QDC4" s="14"/>
      <c r="QDD4" s="14"/>
      <c r="QDE4" s="14"/>
      <c r="QDF4" s="14"/>
      <c r="QDG4" s="14"/>
      <c r="QDH4" s="14"/>
      <c r="QDI4" s="14"/>
      <c r="QDJ4" s="14"/>
      <c r="QDK4" s="14"/>
      <c r="QDL4" s="14"/>
      <c r="QDM4" s="14"/>
      <c r="QDN4" s="14"/>
      <c r="QDO4" s="14"/>
      <c r="QDP4" s="14"/>
      <c r="QDQ4" s="14"/>
      <c r="QDR4" s="14"/>
      <c r="QDS4" s="14"/>
      <c r="QDT4" s="14"/>
      <c r="QDU4" s="14"/>
      <c r="QDV4" s="14"/>
      <c r="QDW4" s="14"/>
      <c r="QDX4" s="14"/>
      <c r="QDY4" s="14"/>
      <c r="QDZ4" s="14"/>
      <c r="QEA4" s="14"/>
      <c r="QEB4" s="14"/>
      <c r="QEC4" s="14"/>
      <c r="QED4" s="14"/>
      <c r="QEE4" s="14"/>
      <c r="QEF4" s="14"/>
      <c r="QEG4" s="14"/>
      <c r="QEH4" s="14"/>
      <c r="QEI4" s="14"/>
      <c r="QEJ4" s="14"/>
      <c r="QEK4" s="14"/>
      <c r="QEL4" s="14"/>
      <c r="QEM4" s="14"/>
      <c r="QEN4" s="14"/>
      <c r="QEO4" s="14"/>
      <c r="QEP4" s="14"/>
      <c r="QEQ4" s="14"/>
      <c r="QER4" s="14"/>
      <c r="QES4" s="14"/>
      <c r="QET4" s="14"/>
      <c r="QEU4" s="14"/>
      <c r="QEV4" s="14"/>
      <c r="QEW4" s="14"/>
      <c r="QEX4" s="14"/>
      <c r="QEY4" s="14"/>
      <c r="QEZ4" s="14"/>
      <c r="QFA4" s="14"/>
      <c r="QFB4" s="14"/>
      <c r="QFC4" s="14"/>
      <c r="QFD4" s="14"/>
      <c r="QFE4" s="14"/>
      <c r="QFF4" s="14"/>
      <c r="QFG4" s="14"/>
      <c r="QFH4" s="14"/>
      <c r="QFI4" s="14"/>
      <c r="QFJ4" s="14"/>
      <c r="QFK4" s="14"/>
      <c r="QFL4" s="14"/>
      <c r="QFM4" s="14"/>
      <c r="QFN4" s="14"/>
      <c r="QFO4" s="14"/>
      <c r="QFP4" s="14"/>
      <c r="QFQ4" s="14"/>
      <c r="QFR4" s="14"/>
      <c r="QFS4" s="14"/>
      <c r="QFT4" s="14"/>
      <c r="QFU4" s="14"/>
      <c r="QFV4" s="14"/>
      <c r="QFW4" s="14"/>
      <c r="QFX4" s="14"/>
      <c r="QFY4" s="14"/>
      <c r="QFZ4" s="14"/>
      <c r="QGA4" s="14"/>
      <c r="QGB4" s="14"/>
      <c r="QGC4" s="14"/>
      <c r="QGD4" s="14"/>
      <c r="QGE4" s="14"/>
      <c r="QGF4" s="14"/>
      <c r="QGG4" s="14"/>
      <c r="QGH4" s="14"/>
      <c r="QGI4" s="14"/>
      <c r="QGJ4" s="14"/>
      <c r="QGK4" s="14"/>
      <c r="QGL4" s="14"/>
      <c r="QGM4" s="14"/>
      <c r="QGN4" s="14"/>
      <c r="QGO4" s="14"/>
      <c r="QGP4" s="14"/>
      <c r="QGQ4" s="14"/>
      <c r="QGR4" s="14"/>
      <c r="QGS4" s="14"/>
      <c r="QGT4" s="14"/>
      <c r="QGU4" s="14"/>
      <c r="QGV4" s="14"/>
      <c r="QGW4" s="14"/>
      <c r="QGX4" s="14"/>
      <c r="QGY4" s="14"/>
      <c r="QGZ4" s="14"/>
      <c r="QHA4" s="14"/>
      <c r="QHB4" s="14"/>
      <c r="QHC4" s="14"/>
      <c r="QHD4" s="14"/>
      <c r="QHE4" s="14"/>
      <c r="QHF4" s="14"/>
      <c r="QHG4" s="14"/>
      <c r="QHH4" s="14"/>
      <c r="QHI4" s="14"/>
      <c r="QHJ4" s="14"/>
      <c r="QHK4" s="14"/>
      <c r="QHL4" s="14"/>
      <c r="QHM4" s="14"/>
      <c r="QHN4" s="14"/>
      <c r="QHO4" s="14"/>
      <c r="QHP4" s="14"/>
      <c r="QHQ4" s="14"/>
      <c r="QHR4" s="14"/>
      <c r="QHS4" s="14"/>
      <c r="QHT4" s="14"/>
      <c r="QHU4" s="14"/>
      <c r="QHV4" s="14"/>
      <c r="QHW4" s="14"/>
      <c r="QHX4" s="14"/>
      <c r="QHY4" s="14"/>
      <c r="QHZ4" s="14"/>
      <c r="QIA4" s="14"/>
      <c r="QIB4" s="14"/>
      <c r="QIC4" s="14"/>
      <c r="QID4" s="14"/>
      <c r="QIE4" s="14"/>
      <c r="QIF4" s="14"/>
      <c r="QIG4" s="14"/>
      <c r="QIH4" s="14"/>
      <c r="QII4" s="14"/>
      <c r="QIJ4" s="14"/>
      <c r="QIK4" s="14"/>
      <c r="QIL4" s="14"/>
      <c r="QIM4" s="14"/>
      <c r="QIN4" s="14"/>
      <c r="QIO4" s="14"/>
      <c r="QIP4" s="14"/>
      <c r="QIQ4" s="14"/>
      <c r="QIR4" s="14"/>
      <c r="QIS4" s="14"/>
      <c r="QIT4" s="14"/>
      <c r="QIU4" s="14"/>
      <c r="QIV4" s="14"/>
      <c r="QIW4" s="14"/>
      <c r="QIX4" s="14"/>
      <c r="QIY4" s="14"/>
      <c r="QIZ4" s="14"/>
      <c r="QJA4" s="14"/>
      <c r="QJB4" s="14"/>
      <c r="QJC4" s="14"/>
      <c r="QJD4" s="14"/>
      <c r="QJE4" s="14"/>
      <c r="QJF4" s="14"/>
      <c r="QJG4" s="14"/>
      <c r="QJH4" s="14"/>
      <c r="QJI4" s="14"/>
      <c r="QJJ4" s="14"/>
      <c r="QJK4" s="14"/>
      <c r="QJL4" s="14"/>
      <c r="QJM4" s="14"/>
      <c r="QJN4" s="14"/>
      <c r="QJO4" s="14"/>
      <c r="QJP4" s="14"/>
      <c r="QJQ4" s="14"/>
      <c r="QJR4" s="14"/>
      <c r="QJS4" s="14"/>
      <c r="QJT4" s="14"/>
      <c r="QJU4" s="14"/>
      <c r="QJV4" s="14"/>
      <c r="QJW4" s="14"/>
      <c r="QJX4" s="14"/>
      <c r="QJY4" s="14"/>
      <c r="QJZ4" s="14"/>
      <c r="QKA4" s="14"/>
      <c r="QKB4" s="14"/>
      <c r="QKC4" s="14"/>
      <c r="QKD4" s="14"/>
      <c r="QKE4" s="14"/>
      <c r="QKF4" s="14"/>
      <c r="QKG4" s="14"/>
      <c r="QKH4" s="14"/>
      <c r="QKI4" s="14"/>
      <c r="QKJ4" s="14"/>
      <c r="QKK4" s="14"/>
      <c r="QKL4" s="14"/>
      <c r="QKM4" s="14"/>
      <c r="QKN4" s="14"/>
      <c r="QKO4" s="14"/>
      <c r="QKP4" s="14"/>
      <c r="QKQ4" s="14"/>
      <c r="QKR4" s="14"/>
      <c r="QKS4" s="14"/>
      <c r="QKT4" s="14"/>
      <c r="QKU4" s="14"/>
      <c r="QKV4" s="14"/>
      <c r="QKW4" s="14"/>
      <c r="QKX4" s="14"/>
      <c r="QKY4" s="14"/>
      <c r="QKZ4" s="14"/>
      <c r="QLA4" s="14"/>
      <c r="QLB4" s="14"/>
      <c r="QLC4" s="14"/>
      <c r="QLD4" s="14"/>
      <c r="QLE4" s="14"/>
      <c r="QLF4" s="14"/>
      <c r="QLG4" s="14"/>
      <c r="QLH4" s="14"/>
      <c r="QLI4" s="14"/>
      <c r="QLJ4" s="14"/>
      <c r="QLK4" s="14"/>
      <c r="QLL4" s="14"/>
      <c r="QLM4" s="14"/>
      <c r="QLN4" s="14"/>
      <c r="QLO4" s="14"/>
      <c r="QLP4" s="14"/>
      <c r="QLQ4" s="14"/>
      <c r="QLR4" s="14"/>
      <c r="QLS4" s="14"/>
      <c r="QLT4" s="14"/>
      <c r="QLU4" s="14"/>
      <c r="QLV4" s="14"/>
      <c r="QLW4" s="14"/>
      <c r="QLX4" s="14"/>
      <c r="QLY4" s="14"/>
      <c r="QLZ4" s="14"/>
      <c r="QMA4" s="14"/>
      <c r="QMB4" s="14"/>
      <c r="QMC4" s="14"/>
      <c r="QMD4" s="14"/>
      <c r="QME4" s="14"/>
      <c r="QMF4" s="14"/>
      <c r="QMG4" s="14"/>
      <c r="QMH4" s="14"/>
      <c r="QMI4" s="14"/>
      <c r="QMJ4" s="14"/>
      <c r="QMK4" s="14"/>
      <c r="QML4" s="14"/>
      <c r="QMM4" s="14"/>
      <c r="QMN4" s="14"/>
      <c r="QMO4" s="14"/>
      <c r="QMP4" s="14"/>
      <c r="QMQ4" s="14"/>
      <c r="QMR4" s="14"/>
      <c r="QMS4" s="14"/>
      <c r="QMT4" s="14"/>
      <c r="QMU4" s="14"/>
      <c r="QMV4" s="14"/>
      <c r="QMW4" s="14"/>
      <c r="QMX4" s="14"/>
      <c r="QMY4" s="14"/>
      <c r="QMZ4" s="14"/>
      <c r="QNA4" s="14"/>
      <c r="QNB4" s="14"/>
      <c r="QNC4" s="14"/>
      <c r="QND4" s="14"/>
      <c r="QNE4" s="14"/>
      <c r="QNF4" s="14"/>
      <c r="QNG4" s="14"/>
      <c r="QNH4" s="14"/>
      <c r="QNI4" s="14"/>
      <c r="QNJ4" s="14"/>
      <c r="QNK4" s="14"/>
      <c r="QNL4" s="14"/>
      <c r="QNM4" s="14"/>
      <c r="QNN4" s="14"/>
      <c r="QNO4" s="14"/>
      <c r="QNP4" s="14"/>
      <c r="QNQ4" s="14"/>
      <c r="QNR4" s="14"/>
      <c r="QNS4" s="14"/>
      <c r="QNT4" s="14"/>
      <c r="QNU4" s="14"/>
      <c r="QNV4" s="14"/>
      <c r="QNW4" s="14"/>
      <c r="QNX4" s="14"/>
      <c r="QNY4" s="14"/>
      <c r="QNZ4" s="14"/>
      <c r="QOA4" s="14"/>
      <c r="QOB4" s="14"/>
      <c r="QOC4" s="14"/>
      <c r="QOD4" s="14"/>
      <c r="QOE4" s="14"/>
      <c r="QOF4" s="14"/>
      <c r="QOG4" s="14"/>
      <c r="QOH4" s="14"/>
      <c r="QOI4" s="14"/>
      <c r="QOJ4" s="14"/>
      <c r="QOK4" s="14"/>
      <c r="QOL4" s="14"/>
      <c r="QOM4" s="14"/>
      <c r="QON4" s="14"/>
      <c r="QOO4" s="14"/>
      <c r="QOP4" s="14"/>
      <c r="QOQ4" s="14"/>
      <c r="QOR4" s="14"/>
      <c r="QOS4" s="14"/>
      <c r="QOT4" s="14"/>
      <c r="QOU4" s="14"/>
      <c r="QOV4" s="14"/>
      <c r="QOW4" s="14"/>
      <c r="QOX4" s="14"/>
      <c r="QOY4" s="14"/>
      <c r="QOZ4" s="14"/>
      <c r="QPA4" s="14"/>
      <c r="QPB4" s="14"/>
      <c r="QPC4" s="14"/>
      <c r="QPD4" s="14"/>
      <c r="QPE4" s="14"/>
      <c r="QPF4" s="14"/>
      <c r="QPG4" s="14"/>
      <c r="QPH4" s="14"/>
      <c r="QPI4" s="14"/>
      <c r="QPJ4" s="14"/>
      <c r="QPK4" s="14"/>
      <c r="QPL4" s="14"/>
      <c r="QPM4" s="14"/>
      <c r="QPN4" s="14"/>
      <c r="QPO4" s="14"/>
      <c r="QPP4" s="14"/>
      <c r="QPQ4" s="14"/>
      <c r="QPR4" s="14"/>
      <c r="QPS4" s="14"/>
      <c r="QPT4" s="14"/>
      <c r="QPU4" s="14"/>
      <c r="QPV4" s="14"/>
      <c r="QPW4" s="14"/>
      <c r="QPX4" s="14"/>
      <c r="QPY4" s="14"/>
      <c r="QPZ4" s="14"/>
      <c r="QQA4" s="14"/>
      <c r="QQB4" s="14"/>
      <c r="QQC4" s="14"/>
      <c r="QQD4" s="14"/>
      <c r="QQE4" s="14"/>
      <c r="QQF4" s="14"/>
      <c r="QQG4" s="14"/>
      <c r="QQH4" s="14"/>
      <c r="QQI4" s="14"/>
      <c r="QQJ4" s="14"/>
      <c r="QQK4" s="14"/>
      <c r="QQL4" s="14"/>
      <c r="QQM4" s="14"/>
      <c r="QQN4" s="14"/>
      <c r="QQO4" s="14"/>
      <c r="QQP4" s="14"/>
      <c r="QQQ4" s="14"/>
      <c r="QQR4" s="14"/>
      <c r="QQS4" s="14"/>
      <c r="QQT4" s="14"/>
      <c r="QQU4" s="14"/>
      <c r="QQV4" s="14"/>
      <c r="QQW4" s="14"/>
      <c r="QQX4" s="14"/>
      <c r="QQY4" s="14"/>
      <c r="QQZ4" s="14"/>
      <c r="QRA4" s="14"/>
      <c r="QRB4" s="14"/>
      <c r="QRC4" s="14"/>
      <c r="QRD4" s="14"/>
      <c r="QRE4" s="14"/>
      <c r="QRF4" s="14"/>
      <c r="QRG4" s="14"/>
      <c r="QRH4" s="14"/>
      <c r="QRI4" s="14"/>
      <c r="QRJ4" s="14"/>
      <c r="QRK4" s="14"/>
      <c r="QRL4" s="14"/>
      <c r="QRM4" s="14"/>
      <c r="QRN4" s="14"/>
      <c r="QRO4" s="14"/>
      <c r="QRP4" s="14"/>
      <c r="QRQ4" s="14"/>
      <c r="QRR4" s="14"/>
      <c r="QRS4" s="14"/>
      <c r="QRT4" s="14"/>
      <c r="QRU4" s="14"/>
      <c r="QRV4" s="14"/>
      <c r="QRW4" s="14"/>
      <c r="QRX4" s="14"/>
      <c r="QRY4" s="14"/>
      <c r="QRZ4" s="14"/>
      <c r="QSA4" s="14"/>
      <c r="QSB4" s="14"/>
      <c r="QSC4" s="14"/>
      <c r="QSD4" s="14"/>
      <c r="QSE4" s="14"/>
      <c r="QSF4" s="14"/>
      <c r="QSG4" s="14"/>
      <c r="QSH4" s="14"/>
      <c r="QSI4" s="14"/>
      <c r="QSJ4" s="14"/>
      <c r="QSK4" s="14"/>
      <c r="QSL4" s="14"/>
      <c r="QSM4" s="14"/>
      <c r="QSN4" s="14"/>
      <c r="QSO4" s="14"/>
      <c r="QSP4" s="14"/>
      <c r="QSQ4" s="14"/>
      <c r="QSR4" s="14"/>
      <c r="QSS4" s="14"/>
      <c r="QST4" s="14"/>
      <c r="QSU4" s="14"/>
      <c r="QSV4" s="14"/>
      <c r="QSW4" s="14"/>
      <c r="QSX4" s="14"/>
      <c r="QSY4" s="14"/>
      <c r="QSZ4" s="14"/>
      <c r="QTA4" s="14"/>
      <c r="QTB4" s="14"/>
      <c r="QTC4" s="14"/>
      <c r="QTD4" s="14"/>
      <c r="QTE4" s="14"/>
      <c r="QTF4" s="14"/>
      <c r="QTG4" s="14"/>
      <c r="QTH4" s="14"/>
      <c r="QTI4" s="14"/>
      <c r="QTJ4" s="14"/>
      <c r="QTK4" s="14"/>
      <c r="QTL4" s="14"/>
      <c r="QTM4" s="14"/>
      <c r="QTN4" s="14"/>
      <c r="QTO4" s="14"/>
      <c r="QTP4" s="14"/>
      <c r="QTQ4" s="14"/>
      <c r="QTR4" s="14"/>
      <c r="QTS4" s="14"/>
      <c r="QTT4" s="14"/>
      <c r="QTU4" s="14"/>
      <c r="QTV4" s="14"/>
      <c r="QTW4" s="14"/>
      <c r="QTX4" s="14"/>
      <c r="QTY4" s="14"/>
      <c r="QTZ4" s="14"/>
      <c r="QUA4" s="14"/>
      <c r="QUB4" s="14"/>
      <c r="QUC4" s="14"/>
      <c r="QUD4" s="14"/>
      <c r="QUE4" s="14"/>
      <c r="QUF4" s="14"/>
      <c r="QUG4" s="14"/>
      <c r="QUH4" s="14"/>
      <c r="QUI4" s="14"/>
      <c r="QUJ4" s="14"/>
      <c r="QUK4" s="14"/>
      <c r="QUL4" s="14"/>
      <c r="QUM4" s="14"/>
      <c r="QUN4" s="14"/>
      <c r="QUO4" s="14"/>
      <c r="QUP4" s="14"/>
      <c r="QUQ4" s="14"/>
      <c r="QUR4" s="14"/>
      <c r="QUS4" s="14"/>
      <c r="QUT4" s="14"/>
      <c r="QUU4" s="14"/>
      <c r="QUV4" s="14"/>
      <c r="QUW4" s="14"/>
      <c r="QUX4" s="14"/>
      <c r="QUY4" s="14"/>
      <c r="QUZ4" s="14"/>
      <c r="QVA4" s="14"/>
      <c r="QVB4" s="14"/>
      <c r="QVC4" s="14"/>
      <c r="QVD4" s="14"/>
      <c r="QVE4" s="14"/>
      <c r="QVF4" s="14"/>
      <c r="QVG4" s="14"/>
      <c r="QVH4" s="14"/>
      <c r="QVI4" s="14"/>
      <c r="QVJ4" s="14"/>
      <c r="QVK4" s="14"/>
      <c r="QVL4" s="14"/>
      <c r="QVM4" s="14"/>
      <c r="QVN4" s="14"/>
      <c r="QVO4" s="14"/>
      <c r="QVP4" s="14"/>
      <c r="QVQ4" s="14"/>
      <c r="QVR4" s="14"/>
      <c r="QVS4" s="14"/>
      <c r="QVT4" s="14"/>
      <c r="QVU4" s="14"/>
      <c r="QVV4" s="14"/>
      <c r="QVW4" s="14"/>
      <c r="QVX4" s="14"/>
      <c r="QVY4" s="14"/>
      <c r="QVZ4" s="14"/>
      <c r="QWA4" s="14"/>
      <c r="QWB4" s="14"/>
      <c r="QWC4" s="14"/>
      <c r="QWD4" s="14"/>
      <c r="QWE4" s="14"/>
      <c r="QWF4" s="14"/>
      <c r="QWG4" s="14"/>
      <c r="QWH4" s="14"/>
      <c r="QWI4" s="14"/>
      <c r="QWJ4" s="14"/>
      <c r="QWK4" s="14"/>
      <c r="QWL4" s="14"/>
      <c r="QWM4" s="14"/>
      <c r="QWN4" s="14"/>
      <c r="QWO4" s="14"/>
      <c r="QWP4" s="14"/>
      <c r="QWQ4" s="14"/>
      <c r="QWR4" s="14"/>
      <c r="QWS4" s="14"/>
      <c r="QWT4" s="14"/>
      <c r="QWU4" s="14"/>
      <c r="QWV4" s="14"/>
      <c r="QWW4" s="14"/>
      <c r="QWX4" s="14"/>
      <c r="QWY4" s="14"/>
      <c r="QWZ4" s="14"/>
      <c r="QXA4" s="14"/>
      <c r="QXB4" s="14"/>
      <c r="QXC4" s="14"/>
      <c r="QXD4" s="14"/>
      <c r="QXE4" s="14"/>
      <c r="QXF4" s="14"/>
      <c r="QXG4" s="14"/>
      <c r="QXH4" s="14"/>
      <c r="QXI4" s="14"/>
      <c r="QXJ4" s="14"/>
      <c r="QXK4" s="14"/>
      <c r="QXL4" s="14"/>
      <c r="QXM4" s="14"/>
      <c r="QXN4" s="14"/>
      <c r="QXO4" s="14"/>
      <c r="QXP4" s="14"/>
      <c r="QXQ4" s="14"/>
      <c r="QXR4" s="14"/>
      <c r="QXS4" s="14"/>
      <c r="QXT4" s="14"/>
      <c r="QXU4" s="14"/>
      <c r="QXV4" s="14"/>
      <c r="QXW4" s="14"/>
      <c r="QXX4" s="14"/>
      <c r="QXY4" s="14"/>
      <c r="QXZ4" s="14"/>
      <c r="QYA4" s="14"/>
      <c r="QYB4" s="14"/>
      <c r="QYC4" s="14"/>
      <c r="QYD4" s="14"/>
      <c r="QYE4" s="14"/>
      <c r="QYF4" s="14"/>
      <c r="QYG4" s="14"/>
      <c r="QYH4" s="14"/>
      <c r="QYI4" s="14"/>
      <c r="QYJ4" s="14"/>
      <c r="QYK4" s="14"/>
      <c r="QYL4" s="14"/>
      <c r="QYM4" s="14"/>
      <c r="QYN4" s="14"/>
      <c r="QYO4" s="14"/>
      <c r="QYP4" s="14"/>
      <c r="QYQ4" s="14"/>
      <c r="QYR4" s="14"/>
      <c r="QYS4" s="14"/>
      <c r="QYT4" s="14"/>
      <c r="QYU4" s="14"/>
      <c r="QYV4" s="14"/>
      <c r="QYW4" s="14"/>
      <c r="QYX4" s="14"/>
      <c r="QYY4" s="14"/>
      <c r="QYZ4" s="14"/>
      <c r="QZA4" s="14"/>
      <c r="QZB4" s="14"/>
      <c r="QZC4" s="14"/>
      <c r="QZD4" s="14"/>
      <c r="QZE4" s="14"/>
      <c r="QZF4" s="14"/>
      <c r="QZG4" s="14"/>
      <c r="QZH4" s="14"/>
      <c r="QZI4" s="14"/>
      <c r="QZJ4" s="14"/>
      <c r="QZK4" s="14"/>
      <c r="QZL4" s="14"/>
      <c r="QZM4" s="14"/>
      <c r="QZN4" s="14"/>
      <c r="QZO4" s="14"/>
      <c r="QZP4" s="14"/>
      <c r="QZQ4" s="14"/>
      <c r="QZR4" s="14"/>
      <c r="QZS4" s="14"/>
      <c r="QZT4" s="14"/>
      <c r="QZU4" s="14"/>
      <c r="QZV4" s="14"/>
      <c r="QZW4" s="14"/>
      <c r="QZX4" s="14"/>
      <c r="QZY4" s="14"/>
      <c r="QZZ4" s="14"/>
      <c r="RAA4" s="14"/>
      <c r="RAB4" s="14"/>
      <c r="RAC4" s="14"/>
      <c r="RAD4" s="14"/>
      <c r="RAE4" s="14"/>
      <c r="RAF4" s="14"/>
      <c r="RAG4" s="14"/>
      <c r="RAH4" s="14"/>
      <c r="RAI4" s="14"/>
      <c r="RAJ4" s="14"/>
      <c r="RAK4" s="14"/>
      <c r="RAL4" s="14"/>
      <c r="RAM4" s="14"/>
      <c r="RAN4" s="14"/>
      <c r="RAO4" s="14"/>
      <c r="RAP4" s="14"/>
      <c r="RAQ4" s="14"/>
      <c r="RAR4" s="14"/>
      <c r="RAS4" s="14"/>
      <c r="RAT4" s="14"/>
      <c r="RAU4" s="14"/>
      <c r="RAV4" s="14"/>
      <c r="RAW4" s="14"/>
      <c r="RAX4" s="14"/>
      <c r="RAY4" s="14"/>
      <c r="RAZ4" s="14"/>
      <c r="RBA4" s="14"/>
      <c r="RBB4" s="14"/>
      <c r="RBC4" s="14"/>
      <c r="RBD4" s="14"/>
      <c r="RBE4" s="14"/>
      <c r="RBF4" s="14"/>
      <c r="RBG4" s="14"/>
      <c r="RBH4" s="14"/>
      <c r="RBI4" s="14"/>
      <c r="RBJ4" s="14"/>
      <c r="RBK4" s="14"/>
      <c r="RBL4" s="14"/>
      <c r="RBM4" s="14"/>
      <c r="RBN4" s="14"/>
      <c r="RBO4" s="14"/>
      <c r="RBP4" s="14"/>
      <c r="RBQ4" s="14"/>
      <c r="RBR4" s="14"/>
      <c r="RBS4" s="14"/>
      <c r="RBT4" s="14"/>
      <c r="RBU4" s="14"/>
      <c r="RBV4" s="14"/>
      <c r="RBW4" s="14"/>
      <c r="RBX4" s="14"/>
      <c r="RBY4" s="14"/>
      <c r="RBZ4" s="14"/>
      <c r="RCA4" s="14"/>
      <c r="RCB4" s="14"/>
      <c r="RCC4" s="14"/>
      <c r="RCD4" s="14"/>
      <c r="RCE4" s="14"/>
      <c r="RCF4" s="14"/>
      <c r="RCG4" s="14"/>
      <c r="RCH4" s="14"/>
      <c r="RCI4" s="14"/>
      <c r="RCJ4" s="14"/>
      <c r="RCK4" s="14"/>
      <c r="RCL4" s="14"/>
      <c r="RCM4" s="14"/>
      <c r="RCN4" s="14"/>
      <c r="RCO4" s="14"/>
      <c r="RCP4" s="14"/>
      <c r="RCQ4" s="14"/>
      <c r="RCR4" s="14"/>
      <c r="RCS4" s="14"/>
      <c r="RCT4" s="14"/>
      <c r="RCU4" s="14"/>
      <c r="RCV4" s="14"/>
      <c r="RCW4" s="14"/>
      <c r="RCX4" s="14"/>
      <c r="RCY4" s="14"/>
      <c r="RCZ4" s="14"/>
      <c r="RDA4" s="14"/>
      <c r="RDB4" s="14"/>
      <c r="RDC4" s="14"/>
      <c r="RDD4" s="14"/>
      <c r="RDE4" s="14"/>
      <c r="RDF4" s="14"/>
      <c r="RDG4" s="14"/>
      <c r="RDH4" s="14"/>
      <c r="RDI4" s="14"/>
      <c r="RDJ4" s="14"/>
      <c r="RDK4" s="14"/>
      <c r="RDL4" s="14"/>
      <c r="RDM4" s="14"/>
      <c r="RDN4" s="14"/>
      <c r="RDO4" s="14"/>
      <c r="RDP4" s="14"/>
      <c r="RDQ4" s="14"/>
      <c r="RDR4" s="14"/>
      <c r="RDS4" s="14"/>
      <c r="RDT4" s="14"/>
      <c r="RDU4" s="14"/>
      <c r="RDV4" s="14"/>
      <c r="RDW4" s="14"/>
      <c r="RDX4" s="14"/>
      <c r="RDY4" s="14"/>
      <c r="RDZ4" s="14"/>
      <c r="REA4" s="14"/>
      <c r="REB4" s="14"/>
      <c r="REC4" s="14"/>
      <c r="RED4" s="14"/>
      <c r="REE4" s="14"/>
      <c r="REF4" s="14"/>
      <c r="REG4" s="14"/>
      <c r="REH4" s="14"/>
      <c r="REI4" s="14"/>
      <c r="REJ4" s="14"/>
      <c r="REK4" s="14"/>
      <c r="REL4" s="14"/>
      <c r="REM4" s="14"/>
      <c r="REN4" s="14"/>
      <c r="REO4" s="14"/>
      <c r="REP4" s="14"/>
      <c r="REQ4" s="14"/>
      <c r="RER4" s="14"/>
      <c r="RES4" s="14"/>
      <c r="RET4" s="14"/>
      <c r="REU4" s="14"/>
      <c r="REV4" s="14"/>
      <c r="REW4" s="14"/>
      <c r="REX4" s="14"/>
      <c r="REY4" s="14"/>
      <c r="REZ4" s="14"/>
      <c r="RFA4" s="14"/>
      <c r="RFB4" s="14"/>
      <c r="RFC4" s="14"/>
      <c r="RFD4" s="14"/>
      <c r="RFE4" s="14"/>
      <c r="RFF4" s="14"/>
      <c r="RFG4" s="14"/>
      <c r="RFH4" s="14"/>
      <c r="RFI4" s="14"/>
      <c r="RFJ4" s="14"/>
      <c r="RFK4" s="14"/>
      <c r="RFL4" s="14"/>
      <c r="RFM4" s="14"/>
      <c r="RFN4" s="14"/>
      <c r="RFO4" s="14"/>
      <c r="RFP4" s="14"/>
      <c r="RFQ4" s="14"/>
      <c r="RFR4" s="14"/>
      <c r="RFS4" s="14"/>
      <c r="RFT4" s="14"/>
      <c r="RFU4" s="14"/>
      <c r="RFV4" s="14"/>
      <c r="RFW4" s="14"/>
      <c r="RFX4" s="14"/>
      <c r="RFY4" s="14"/>
      <c r="RFZ4" s="14"/>
      <c r="RGA4" s="14"/>
      <c r="RGB4" s="14"/>
      <c r="RGC4" s="14"/>
      <c r="RGD4" s="14"/>
      <c r="RGE4" s="14"/>
      <c r="RGF4" s="14"/>
      <c r="RGG4" s="14"/>
      <c r="RGH4" s="14"/>
      <c r="RGI4" s="14"/>
      <c r="RGJ4" s="14"/>
      <c r="RGK4" s="14"/>
      <c r="RGL4" s="14"/>
      <c r="RGM4" s="14"/>
      <c r="RGN4" s="14"/>
      <c r="RGO4" s="14"/>
      <c r="RGP4" s="14"/>
      <c r="RGQ4" s="14"/>
      <c r="RGR4" s="14"/>
      <c r="RGS4" s="14"/>
      <c r="RGT4" s="14"/>
      <c r="RGU4" s="14"/>
      <c r="RGV4" s="14"/>
      <c r="RGW4" s="14"/>
      <c r="RGX4" s="14"/>
      <c r="RGY4" s="14"/>
      <c r="RGZ4" s="14"/>
      <c r="RHA4" s="14"/>
      <c r="RHB4" s="14"/>
      <c r="RHC4" s="14"/>
      <c r="RHD4" s="14"/>
      <c r="RHE4" s="14"/>
      <c r="RHF4" s="14"/>
      <c r="RHG4" s="14"/>
      <c r="RHH4" s="14"/>
      <c r="RHI4" s="14"/>
      <c r="RHJ4" s="14"/>
      <c r="RHK4" s="14"/>
      <c r="RHL4" s="14"/>
      <c r="RHM4" s="14"/>
      <c r="RHN4" s="14"/>
      <c r="RHO4" s="14"/>
      <c r="RHP4" s="14"/>
      <c r="RHQ4" s="14"/>
      <c r="RHR4" s="14"/>
      <c r="RHS4" s="14"/>
      <c r="RHT4" s="14"/>
      <c r="RHU4" s="14"/>
      <c r="RHV4" s="14"/>
      <c r="RHW4" s="14"/>
      <c r="RHX4" s="14"/>
      <c r="RHY4" s="14"/>
      <c r="RHZ4" s="14"/>
      <c r="RIA4" s="14"/>
      <c r="RIB4" s="14"/>
      <c r="RIC4" s="14"/>
      <c r="RID4" s="14"/>
      <c r="RIE4" s="14"/>
      <c r="RIF4" s="14"/>
      <c r="RIG4" s="14"/>
      <c r="RIH4" s="14"/>
      <c r="RII4" s="14"/>
      <c r="RIJ4" s="14"/>
      <c r="RIK4" s="14"/>
      <c r="RIL4" s="14"/>
      <c r="RIM4" s="14"/>
      <c r="RIN4" s="14"/>
      <c r="RIO4" s="14"/>
      <c r="RIP4" s="14"/>
      <c r="RIQ4" s="14"/>
      <c r="RIR4" s="14"/>
      <c r="RIS4" s="14"/>
      <c r="RIT4" s="14"/>
      <c r="RIU4" s="14"/>
      <c r="RIV4" s="14"/>
      <c r="RIW4" s="14"/>
      <c r="RIX4" s="14"/>
      <c r="RIY4" s="14"/>
      <c r="RIZ4" s="14"/>
      <c r="RJA4" s="14"/>
      <c r="RJB4" s="14"/>
      <c r="RJC4" s="14"/>
      <c r="RJD4" s="14"/>
      <c r="RJE4" s="14"/>
      <c r="RJF4" s="14"/>
      <c r="RJG4" s="14"/>
      <c r="RJH4" s="14"/>
      <c r="RJI4" s="14"/>
      <c r="RJJ4" s="14"/>
      <c r="RJK4" s="14"/>
      <c r="RJL4" s="14"/>
      <c r="RJM4" s="14"/>
      <c r="RJN4" s="14"/>
      <c r="RJO4" s="14"/>
      <c r="RJP4" s="14"/>
      <c r="RJQ4" s="14"/>
      <c r="RJR4" s="14"/>
      <c r="RJS4" s="14"/>
      <c r="RJT4" s="14"/>
      <c r="RJU4" s="14"/>
      <c r="RJV4" s="14"/>
      <c r="RJW4" s="14"/>
      <c r="RJX4" s="14"/>
      <c r="RJY4" s="14"/>
      <c r="RJZ4" s="14"/>
      <c r="RKA4" s="14"/>
      <c r="RKB4" s="14"/>
      <c r="RKC4" s="14"/>
      <c r="RKD4" s="14"/>
      <c r="RKE4" s="14"/>
      <c r="RKF4" s="14"/>
      <c r="RKG4" s="14"/>
      <c r="RKH4" s="14"/>
      <c r="RKI4" s="14"/>
      <c r="RKJ4" s="14"/>
      <c r="RKK4" s="14"/>
      <c r="RKL4" s="14"/>
      <c r="RKM4" s="14"/>
      <c r="RKN4" s="14"/>
      <c r="RKO4" s="14"/>
      <c r="RKP4" s="14"/>
      <c r="RKQ4" s="14"/>
      <c r="RKR4" s="14"/>
      <c r="RKS4" s="14"/>
      <c r="RKT4" s="14"/>
      <c r="RKU4" s="14"/>
      <c r="RKV4" s="14"/>
      <c r="RKW4" s="14"/>
      <c r="RKX4" s="14"/>
      <c r="RKY4" s="14"/>
      <c r="RKZ4" s="14"/>
      <c r="RLA4" s="14"/>
      <c r="RLB4" s="14"/>
      <c r="RLC4" s="14"/>
      <c r="RLD4" s="14"/>
      <c r="RLE4" s="14"/>
      <c r="RLF4" s="14"/>
      <c r="RLG4" s="14"/>
      <c r="RLH4" s="14"/>
      <c r="RLI4" s="14"/>
      <c r="RLJ4" s="14"/>
      <c r="RLK4" s="14"/>
      <c r="RLL4" s="14"/>
      <c r="RLM4" s="14"/>
      <c r="RLN4" s="14"/>
      <c r="RLO4" s="14"/>
      <c r="RLP4" s="14"/>
      <c r="RLQ4" s="14"/>
      <c r="RLR4" s="14"/>
      <c r="RLS4" s="14"/>
      <c r="RLT4" s="14"/>
      <c r="RLU4" s="14"/>
      <c r="RLV4" s="14"/>
      <c r="RLW4" s="14"/>
      <c r="RLX4" s="14"/>
      <c r="RLY4" s="14"/>
      <c r="RLZ4" s="14"/>
      <c r="RMA4" s="14"/>
      <c r="RMB4" s="14"/>
      <c r="RMC4" s="14"/>
      <c r="RMD4" s="14"/>
      <c r="RME4" s="14"/>
      <c r="RMF4" s="14"/>
      <c r="RMG4" s="14"/>
      <c r="RMH4" s="14"/>
      <c r="RMI4" s="14"/>
      <c r="RMJ4" s="14"/>
      <c r="RMK4" s="14"/>
      <c r="RML4" s="14"/>
      <c r="RMM4" s="14"/>
      <c r="RMN4" s="14"/>
      <c r="RMO4" s="14"/>
      <c r="RMP4" s="14"/>
      <c r="RMQ4" s="14"/>
      <c r="RMR4" s="14"/>
      <c r="RMS4" s="14"/>
      <c r="RMT4" s="14"/>
      <c r="RMU4" s="14"/>
      <c r="RMV4" s="14"/>
      <c r="RMW4" s="14"/>
      <c r="RMX4" s="14"/>
      <c r="RMY4" s="14"/>
      <c r="RMZ4" s="14"/>
      <c r="RNA4" s="14"/>
      <c r="RNB4" s="14"/>
      <c r="RNC4" s="14"/>
      <c r="RND4" s="14"/>
      <c r="RNE4" s="14"/>
      <c r="RNF4" s="14"/>
      <c r="RNG4" s="14"/>
      <c r="RNH4" s="14"/>
      <c r="RNI4" s="14"/>
      <c r="RNJ4" s="14"/>
      <c r="RNK4" s="14"/>
      <c r="RNL4" s="14"/>
      <c r="RNM4" s="14"/>
      <c r="RNN4" s="14"/>
      <c r="RNO4" s="14"/>
      <c r="RNP4" s="14"/>
      <c r="RNQ4" s="14"/>
      <c r="RNR4" s="14"/>
      <c r="RNS4" s="14"/>
      <c r="RNT4" s="14"/>
      <c r="RNU4" s="14"/>
      <c r="RNV4" s="14"/>
      <c r="RNW4" s="14"/>
      <c r="RNX4" s="14"/>
      <c r="RNY4" s="14"/>
      <c r="RNZ4" s="14"/>
      <c r="ROA4" s="14"/>
      <c r="ROB4" s="14"/>
      <c r="ROC4" s="14"/>
      <c r="ROD4" s="14"/>
      <c r="ROE4" s="14"/>
      <c r="ROF4" s="14"/>
      <c r="ROG4" s="14"/>
      <c r="ROH4" s="14"/>
      <c r="ROI4" s="14"/>
      <c r="ROJ4" s="14"/>
      <c r="ROK4" s="14"/>
      <c r="ROL4" s="14"/>
      <c r="ROM4" s="14"/>
      <c r="RON4" s="14"/>
      <c r="ROO4" s="14"/>
      <c r="ROP4" s="14"/>
      <c r="ROQ4" s="14"/>
      <c r="ROR4" s="14"/>
      <c r="ROS4" s="14"/>
      <c r="ROT4" s="14"/>
      <c r="ROU4" s="14"/>
      <c r="ROV4" s="14"/>
      <c r="ROW4" s="14"/>
      <c r="ROX4" s="14"/>
      <c r="ROY4" s="14"/>
      <c r="ROZ4" s="14"/>
      <c r="RPA4" s="14"/>
      <c r="RPB4" s="14"/>
      <c r="RPC4" s="14"/>
      <c r="RPD4" s="14"/>
      <c r="RPE4" s="14"/>
      <c r="RPF4" s="14"/>
      <c r="RPG4" s="14"/>
      <c r="RPH4" s="14"/>
      <c r="RPI4" s="14"/>
      <c r="RPJ4" s="14"/>
      <c r="RPK4" s="14"/>
      <c r="RPL4" s="14"/>
      <c r="RPM4" s="14"/>
      <c r="RPN4" s="14"/>
      <c r="RPO4" s="14"/>
      <c r="RPP4" s="14"/>
      <c r="RPQ4" s="14"/>
      <c r="RPR4" s="14"/>
      <c r="RPS4" s="14"/>
      <c r="RPT4" s="14"/>
      <c r="RPU4" s="14"/>
      <c r="RPV4" s="14"/>
      <c r="RPW4" s="14"/>
      <c r="RPX4" s="14"/>
      <c r="RPY4" s="14"/>
      <c r="RPZ4" s="14"/>
      <c r="RQA4" s="14"/>
      <c r="RQB4" s="14"/>
      <c r="RQC4" s="14"/>
      <c r="RQD4" s="14"/>
      <c r="RQE4" s="14"/>
      <c r="RQF4" s="14"/>
      <c r="RQG4" s="14"/>
      <c r="RQH4" s="14"/>
      <c r="RQI4" s="14"/>
      <c r="RQJ4" s="14"/>
      <c r="RQK4" s="14"/>
      <c r="RQL4" s="14"/>
      <c r="RQM4" s="14"/>
      <c r="RQN4" s="14"/>
      <c r="RQO4" s="14"/>
      <c r="RQP4" s="14"/>
      <c r="RQQ4" s="14"/>
      <c r="RQR4" s="14"/>
      <c r="RQS4" s="14"/>
      <c r="RQT4" s="14"/>
      <c r="RQU4" s="14"/>
      <c r="RQV4" s="14"/>
      <c r="RQW4" s="14"/>
      <c r="RQX4" s="14"/>
      <c r="RQY4" s="14"/>
      <c r="RQZ4" s="14"/>
      <c r="RRA4" s="14"/>
      <c r="RRB4" s="14"/>
      <c r="RRC4" s="14"/>
      <c r="RRD4" s="14"/>
      <c r="RRE4" s="14"/>
      <c r="RRF4" s="14"/>
      <c r="RRG4" s="14"/>
      <c r="RRH4" s="14"/>
      <c r="RRI4" s="14"/>
      <c r="RRJ4" s="14"/>
      <c r="RRK4" s="14"/>
      <c r="RRL4" s="14"/>
      <c r="RRM4" s="14"/>
      <c r="RRN4" s="14"/>
      <c r="RRO4" s="14"/>
      <c r="RRP4" s="14"/>
      <c r="RRQ4" s="14"/>
      <c r="RRR4" s="14"/>
      <c r="RRS4" s="14"/>
      <c r="RRT4" s="14"/>
      <c r="RRU4" s="14"/>
      <c r="RRV4" s="14"/>
      <c r="RRW4" s="14"/>
      <c r="RRX4" s="14"/>
      <c r="RRY4" s="14"/>
      <c r="RRZ4" s="14"/>
      <c r="RSA4" s="14"/>
      <c r="RSB4" s="14"/>
      <c r="RSC4" s="14"/>
      <c r="RSD4" s="14"/>
      <c r="RSE4" s="14"/>
      <c r="RSF4" s="14"/>
      <c r="RSG4" s="14"/>
      <c r="RSH4" s="14"/>
      <c r="RSI4" s="14"/>
      <c r="RSJ4" s="14"/>
      <c r="RSK4" s="14"/>
      <c r="RSL4" s="14"/>
      <c r="RSM4" s="14"/>
      <c r="RSN4" s="14"/>
      <c r="RSO4" s="14"/>
      <c r="RSP4" s="14"/>
      <c r="RSQ4" s="14"/>
      <c r="RSR4" s="14"/>
      <c r="RSS4" s="14"/>
      <c r="RST4" s="14"/>
      <c r="RSU4" s="14"/>
      <c r="RSV4" s="14"/>
      <c r="RSW4" s="14"/>
      <c r="RSX4" s="14"/>
      <c r="RSY4" s="14"/>
      <c r="RSZ4" s="14"/>
      <c r="RTA4" s="14"/>
      <c r="RTB4" s="14"/>
      <c r="RTC4" s="14"/>
      <c r="RTD4" s="14"/>
      <c r="RTE4" s="14"/>
      <c r="RTF4" s="14"/>
      <c r="RTG4" s="14"/>
      <c r="RTH4" s="14"/>
      <c r="RTI4" s="14"/>
      <c r="RTJ4" s="14"/>
      <c r="RTK4" s="14"/>
      <c r="RTL4" s="14"/>
      <c r="RTM4" s="14"/>
      <c r="RTN4" s="14"/>
      <c r="RTO4" s="14"/>
      <c r="RTP4" s="14"/>
      <c r="RTQ4" s="14"/>
      <c r="RTR4" s="14"/>
      <c r="RTS4" s="14"/>
      <c r="RTT4" s="14"/>
      <c r="RTU4" s="14"/>
      <c r="RTV4" s="14"/>
      <c r="RTW4" s="14"/>
      <c r="RTX4" s="14"/>
      <c r="RTY4" s="14"/>
      <c r="RTZ4" s="14"/>
      <c r="RUA4" s="14"/>
      <c r="RUB4" s="14"/>
      <c r="RUC4" s="14"/>
      <c r="RUD4" s="14"/>
      <c r="RUE4" s="14"/>
      <c r="RUF4" s="14"/>
      <c r="RUG4" s="14"/>
      <c r="RUH4" s="14"/>
      <c r="RUI4" s="14"/>
      <c r="RUJ4" s="14"/>
      <c r="RUK4" s="14"/>
      <c r="RUL4" s="14"/>
      <c r="RUM4" s="14"/>
      <c r="RUN4" s="14"/>
      <c r="RUO4" s="14"/>
      <c r="RUP4" s="14"/>
      <c r="RUQ4" s="14"/>
      <c r="RUR4" s="14"/>
      <c r="RUS4" s="14"/>
      <c r="RUT4" s="14"/>
      <c r="RUU4" s="14"/>
      <c r="RUV4" s="14"/>
      <c r="RUW4" s="14"/>
      <c r="RUX4" s="14"/>
      <c r="RUY4" s="14"/>
      <c r="RUZ4" s="14"/>
      <c r="RVA4" s="14"/>
      <c r="RVB4" s="14"/>
      <c r="RVC4" s="14"/>
      <c r="RVD4" s="14"/>
      <c r="RVE4" s="14"/>
      <c r="RVF4" s="14"/>
      <c r="RVG4" s="14"/>
      <c r="RVH4" s="14"/>
      <c r="RVI4" s="14"/>
      <c r="RVJ4" s="14"/>
      <c r="RVK4" s="14"/>
      <c r="RVL4" s="14"/>
      <c r="RVM4" s="14"/>
      <c r="RVN4" s="14"/>
      <c r="RVO4" s="14"/>
      <c r="RVP4" s="14"/>
      <c r="RVQ4" s="14"/>
      <c r="RVR4" s="14"/>
      <c r="RVS4" s="14"/>
      <c r="RVT4" s="14"/>
      <c r="RVU4" s="14"/>
      <c r="RVV4" s="14"/>
      <c r="RVW4" s="14"/>
      <c r="RVX4" s="14"/>
      <c r="RVY4" s="14"/>
      <c r="RVZ4" s="14"/>
      <c r="RWA4" s="14"/>
      <c r="RWB4" s="14"/>
      <c r="RWC4" s="14"/>
      <c r="RWD4" s="14"/>
      <c r="RWE4" s="14"/>
      <c r="RWF4" s="14"/>
      <c r="RWG4" s="14"/>
      <c r="RWH4" s="14"/>
      <c r="RWI4" s="14"/>
      <c r="RWJ4" s="14"/>
      <c r="RWK4" s="14"/>
      <c r="RWL4" s="14"/>
      <c r="RWM4" s="14"/>
      <c r="RWN4" s="14"/>
      <c r="RWO4" s="14"/>
      <c r="RWP4" s="14"/>
      <c r="RWQ4" s="14"/>
      <c r="RWR4" s="14"/>
      <c r="RWS4" s="14"/>
      <c r="RWT4" s="14"/>
      <c r="RWU4" s="14"/>
      <c r="RWV4" s="14"/>
      <c r="RWW4" s="14"/>
      <c r="RWX4" s="14"/>
      <c r="RWY4" s="14"/>
      <c r="RWZ4" s="14"/>
      <c r="RXA4" s="14"/>
      <c r="RXB4" s="14"/>
      <c r="RXC4" s="14"/>
      <c r="RXD4" s="14"/>
      <c r="RXE4" s="14"/>
      <c r="RXF4" s="14"/>
      <c r="RXG4" s="14"/>
      <c r="RXH4" s="14"/>
      <c r="RXI4" s="14"/>
      <c r="RXJ4" s="14"/>
      <c r="RXK4" s="14"/>
      <c r="RXL4" s="14"/>
      <c r="RXM4" s="14"/>
      <c r="RXN4" s="14"/>
      <c r="RXO4" s="14"/>
      <c r="RXP4" s="14"/>
      <c r="RXQ4" s="14"/>
      <c r="RXR4" s="14"/>
      <c r="RXS4" s="14"/>
      <c r="RXT4" s="14"/>
      <c r="RXU4" s="14"/>
      <c r="RXV4" s="14"/>
      <c r="RXW4" s="14"/>
      <c r="RXX4" s="14"/>
      <c r="RXY4" s="14"/>
      <c r="RXZ4" s="14"/>
      <c r="RYA4" s="14"/>
      <c r="RYB4" s="14"/>
      <c r="RYC4" s="14"/>
      <c r="RYD4" s="14"/>
      <c r="RYE4" s="14"/>
      <c r="RYF4" s="14"/>
      <c r="RYG4" s="14"/>
      <c r="RYH4" s="14"/>
      <c r="RYI4" s="14"/>
      <c r="RYJ4" s="14"/>
      <c r="RYK4" s="14"/>
      <c r="RYL4" s="14"/>
      <c r="RYM4" s="14"/>
      <c r="RYN4" s="14"/>
      <c r="RYO4" s="14"/>
      <c r="RYP4" s="14"/>
      <c r="RYQ4" s="14"/>
      <c r="RYR4" s="14"/>
      <c r="RYS4" s="14"/>
      <c r="RYT4" s="14"/>
      <c r="RYU4" s="14"/>
      <c r="RYV4" s="14"/>
      <c r="RYW4" s="14"/>
      <c r="RYX4" s="14"/>
      <c r="RYY4" s="14"/>
      <c r="RYZ4" s="14"/>
      <c r="RZA4" s="14"/>
      <c r="RZB4" s="14"/>
      <c r="RZC4" s="14"/>
      <c r="RZD4" s="14"/>
      <c r="RZE4" s="14"/>
      <c r="RZF4" s="14"/>
      <c r="RZG4" s="14"/>
      <c r="RZH4" s="14"/>
      <c r="RZI4" s="14"/>
      <c r="RZJ4" s="14"/>
      <c r="RZK4" s="14"/>
      <c r="RZL4" s="14"/>
      <c r="RZM4" s="14"/>
      <c r="RZN4" s="14"/>
      <c r="RZO4" s="14"/>
      <c r="RZP4" s="14"/>
      <c r="RZQ4" s="14"/>
      <c r="RZR4" s="14"/>
      <c r="RZS4" s="14"/>
      <c r="RZT4" s="14"/>
      <c r="RZU4" s="14"/>
      <c r="RZV4" s="14"/>
      <c r="RZW4" s="14"/>
      <c r="RZX4" s="14"/>
      <c r="RZY4" s="14"/>
      <c r="RZZ4" s="14"/>
      <c r="SAA4" s="14"/>
      <c r="SAB4" s="14"/>
      <c r="SAC4" s="14"/>
      <c r="SAD4" s="14"/>
      <c r="SAE4" s="14"/>
      <c r="SAF4" s="14"/>
      <c r="SAG4" s="14"/>
      <c r="SAH4" s="14"/>
      <c r="SAI4" s="14"/>
      <c r="SAJ4" s="14"/>
      <c r="SAK4" s="14"/>
      <c r="SAL4" s="14"/>
      <c r="SAM4" s="14"/>
      <c r="SAN4" s="14"/>
      <c r="SAO4" s="14"/>
      <c r="SAP4" s="14"/>
      <c r="SAQ4" s="14"/>
      <c r="SAR4" s="14"/>
      <c r="SAS4" s="14"/>
      <c r="SAT4" s="14"/>
      <c r="SAU4" s="14"/>
      <c r="SAV4" s="14"/>
      <c r="SAW4" s="14"/>
      <c r="SAX4" s="14"/>
      <c r="SAY4" s="14"/>
      <c r="SAZ4" s="14"/>
      <c r="SBA4" s="14"/>
      <c r="SBB4" s="14"/>
      <c r="SBC4" s="14"/>
      <c r="SBD4" s="14"/>
      <c r="SBE4" s="14"/>
      <c r="SBF4" s="14"/>
      <c r="SBG4" s="14"/>
      <c r="SBH4" s="14"/>
      <c r="SBI4" s="14"/>
      <c r="SBJ4" s="14"/>
      <c r="SBK4" s="14"/>
      <c r="SBL4" s="14"/>
      <c r="SBM4" s="14"/>
      <c r="SBN4" s="14"/>
      <c r="SBO4" s="14"/>
      <c r="SBP4" s="14"/>
      <c r="SBQ4" s="14"/>
      <c r="SBR4" s="14"/>
      <c r="SBS4" s="14"/>
      <c r="SBT4" s="14"/>
      <c r="SBU4" s="14"/>
      <c r="SBV4" s="14"/>
      <c r="SBW4" s="14"/>
      <c r="SBX4" s="14"/>
      <c r="SBY4" s="14"/>
      <c r="SBZ4" s="14"/>
      <c r="SCA4" s="14"/>
      <c r="SCB4" s="14"/>
      <c r="SCC4" s="14"/>
      <c r="SCD4" s="14"/>
      <c r="SCE4" s="14"/>
      <c r="SCF4" s="14"/>
      <c r="SCG4" s="14"/>
      <c r="SCH4" s="14"/>
      <c r="SCI4" s="14"/>
      <c r="SCJ4" s="14"/>
      <c r="SCK4" s="14"/>
      <c r="SCL4" s="14"/>
      <c r="SCM4" s="14"/>
      <c r="SCN4" s="14"/>
      <c r="SCO4" s="14"/>
      <c r="SCP4" s="14"/>
      <c r="SCQ4" s="14"/>
      <c r="SCR4" s="14"/>
      <c r="SCS4" s="14"/>
      <c r="SCT4" s="14"/>
      <c r="SCU4" s="14"/>
      <c r="SCV4" s="14"/>
      <c r="SCW4" s="14"/>
      <c r="SCX4" s="14"/>
      <c r="SCY4" s="14"/>
      <c r="SCZ4" s="14"/>
      <c r="SDA4" s="14"/>
      <c r="SDB4" s="14"/>
      <c r="SDC4" s="14"/>
      <c r="SDD4" s="14"/>
      <c r="SDE4" s="14"/>
      <c r="SDF4" s="14"/>
      <c r="SDG4" s="14"/>
      <c r="SDH4" s="14"/>
      <c r="SDI4" s="14"/>
      <c r="SDJ4" s="14"/>
      <c r="SDK4" s="14"/>
      <c r="SDL4" s="14"/>
      <c r="SDM4" s="14"/>
      <c r="SDN4" s="14"/>
      <c r="SDO4" s="14"/>
      <c r="SDP4" s="14"/>
      <c r="SDQ4" s="14"/>
      <c r="SDR4" s="14"/>
      <c r="SDS4" s="14"/>
      <c r="SDT4" s="14"/>
      <c r="SDU4" s="14"/>
      <c r="SDV4" s="14"/>
      <c r="SDW4" s="14"/>
      <c r="SDX4" s="14"/>
      <c r="SDY4" s="14"/>
      <c r="SDZ4" s="14"/>
      <c r="SEA4" s="14"/>
      <c r="SEB4" s="14"/>
      <c r="SEC4" s="14"/>
      <c r="SED4" s="14"/>
      <c r="SEE4" s="14"/>
      <c r="SEF4" s="14"/>
      <c r="SEG4" s="14"/>
      <c r="SEH4" s="14"/>
      <c r="SEI4" s="14"/>
      <c r="SEJ4" s="14"/>
      <c r="SEK4" s="14"/>
      <c r="SEL4" s="14"/>
      <c r="SEM4" s="14"/>
      <c r="SEN4" s="14"/>
      <c r="SEO4" s="14"/>
      <c r="SEP4" s="14"/>
      <c r="SEQ4" s="14"/>
      <c r="SER4" s="14"/>
      <c r="SES4" s="14"/>
      <c r="SET4" s="14"/>
      <c r="SEU4" s="14"/>
      <c r="SEV4" s="14"/>
      <c r="SEW4" s="14"/>
      <c r="SEX4" s="14"/>
      <c r="SEY4" s="14"/>
      <c r="SEZ4" s="14"/>
      <c r="SFA4" s="14"/>
      <c r="SFB4" s="14"/>
      <c r="SFC4" s="14"/>
      <c r="SFD4" s="14"/>
      <c r="SFE4" s="14"/>
      <c r="SFF4" s="14"/>
      <c r="SFG4" s="14"/>
      <c r="SFH4" s="14"/>
      <c r="SFI4" s="14"/>
      <c r="SFJ4" s="14"/>
      <c r="SFK4" s="14"/>
      <c r="SFL4" s="14"/>
      <c r="SFM4" s="14"/>
      <c r="SFN4" s="14"/>
      <c r="SFO4" s="14"/>
      <c r="SFP4" s="14"/>
      <c r="SFQ4" s="14"/>
      <c r="SFR4" s="14"/>
      <c r="SFS4" s="14"/>
      <c r="SFT4" s="14"/>
      <c r="SFU4" s="14"/>
      <c r="SFV4" s="14"/>
      <c r="SFW4" s="14"/>
      <c r="SFX4" s="14"/>
      <c r="SFY4" s="14"/>
      <c r="SFZ4" s="14"/>
      <c r="SGA4" s="14"/>
      <c r="SGB4" s="14"/>
      <c r="SGC4" s="14"/>
      <c r="SGD4" s="14"/>
      <c r="SGE4" s="14"/>
      <c r="SGF4" s="14"/>
      <c r="SGG4" s="14"/>
      <c r="SGH4" s="14"/>
      <c r="SGI4" s="14"/>
      <c r="SGJ4" s="14"/>
      <c r="SGK4" s="14"/>
      <c r="SGL4" s="14"/>
      <c r="SGM4" s="14"/>
      <c r="SGN4" s="14"/>
      <c r="SGO4" s="14"/>
      <c r="SGP4" s="14"/>
      <c r="SGQ4" s="14"/>
      <c r="SGR4" s="14"/>
      <c r="SGS4" s="14"/>
      <c r="SGT4" s="14"/>
      <c r="SGU4" s="14"/>
      <c r="SGV4" s="14"/>
      <c r="SGW4" s="14"/>
      <c r="SGX4" s="14"/>
      <c r="SGY4" s="14"/>
      <c r="SGZ4" s="14"/>
      <c r="SHA4" s="14"/>
      <c r="SHB4" s="14"/>
      <c r="SHC4" s="14"/>
      <c r="SHD4" s="14"/>
      <c r="SHE4" s="14"/>
      <c r="SHF4" s="14"/>
      <c r="SHG4" s="14"/>
      <c r="SHH4" s="14"/>
      <c r="SHI4" s="14"/>
      <c r="SHJ4" s="14"/>
      <c r="SHK4" s="14"/>
      <c r="SHL4" s="14"/>
      <c r="SHM4" s="14"/>
      <c r="SHN4" s="14"/>
      <c r="SHO4" s="14"/>
      <c r="SHP4" s="14"/>
      <c r="SHQ4" s="14"/>
      <c r="SHR4" s="14"/>
      <c r="SHS4" s="14"/>
      <c r="SHT4" s="14"/>
      <c r="SHU4" s="14"/>
      <c r="SHV4" s="14"/>
      <c r="SHW4" s="14"/>
      <c r="SHX4" s="14"/>
      <c r="SHY4" s="14"/>
      <c r="SHZ4" s="14"/>
      <c r="SIA4" s="14"/>
      <c r="SIB4" s="14"/>
      <c r="SIC4" s="14"/>
      <c r="SID4" s="14"/>
      <c r="SIE4" s="14"/>
      <c r="SIF4" s="14"/>
      <c r="SIG4" s="14"/>
      <c r="SIH4" s="14"/>
      <c r="SII4" s="14"/>
      <c r="SIJ4" s="14"/>
      <c r="SIK4" s="14"/>
      <c r="SIL4" s="14"/>
      <c r="SIM4" s="14"/>
      <c r="SIN4" s="14"/>
      <c r="SIO4" s="14"/>
      <c r="SIP4" s="14"/>
      <c r="SIQ4" s="14"/>
      <c r="SIR4" s="14"/>
      <c r="SIS4" s="14"/>
      <c r="SIT4" s="14"/>
      <c r="SIU4" s="14"/>
      <c r="SIV4" s="14"/>
      <c r="SIW4" s="14"/>
      <c r="SIX4" s="14"/>
      <c r="SIY4" s="14"/>
      <c r="SIZ4" s="14"/>
      <c r="SJA4" s="14"/>
      <c r="SJB4" s="14"/>
      <c r="SJC4" s="14"/>
      <c r="SJD4" s="14"/>
      <c r="SJE4" s="14"/>
      <c r="SJF4" s="14"/>
      <c r="SJG4" s="14"/>
      <c r="SJH4" s="14"/>
      <c r="SJI4" s="14"/>
      <c r="SJJ4" s="14"/>
      <c r="SJK4" s="14"/>
      <c r="SJL4" s="14"/>
      <c r="SJM4" s="14"/>
      <c r="SJN4" s="14"/>
      <c r="SJO4" s="14"/>
      <c r="SJP4" s="14"/>
      <c r="SJQ4" s="14"/>
      <c r="SJR4" s="14"/>
      <c r="SJS4" s="14"/>
      <c r="SJT4" s="14"/>
      <c r="SJU4" s="14"/>
      <c r="SJV4" s="14"/>
      <c r="SJW4" s="14"/>
      <c r="SJX4" s="14"/>
      <c r="SJY4" s="14"/>
      <c r="SJZ4" s="14"/>
      <c r="SKA4" s="14"/>
      <c r="SKB4" s="14"/>
      <c r="SKC4" s="14"/>
      <c r="SKD4" s="14"/>
      <c r="SKE4" s="14"/>
      <c r="SKF4" s="14"/>
      <c r="SKG4" s="14"/>
      <c r="SKH4" s="14"/>
      <c r="SKI4" s="14"/>
      <c r="SKJ4" s="14"/>
      <c r="SKK4" s="14"/>
      <c r="SKL4" s="14"/>
      <c r="SKM4" s="14"/>
      <c r="SKN4" s="14"/>
      <c r="SKO4" s="14"/>
      <c r="SKP4" s="14"/>
      <c r="SKQ4" s="14"/>
      <c r="SKR4" s="14"/>
      <c r="SKS4" s="14"/>
      <c r="SKT4" s="14"/>
      <c r="SKU4" s="14"/>
      <c r="SKV4" s="14"/>
      <c r="SKW4" s="14"/>
      <c r="SKX4" s="14"/>
      <c r="SKY4" s="14"/>
      <c r="SKZ4" s="14"/>
      <c r="SLA4" s="14"/>
      <c r="SLB4" s="14"/>
      <c r="SLC4" s="14"/>
      <c r="SLD4" s="14"/>
      <c r="SLE4" s="14"/>
      <c r="SLF4" s="14"/>
      <c r="SLG4" s="14"/>
      <c r="SLH4" s="14"/>
      <c r="SLI4" s="14"/>
      <c r="SLJ4" s="14"/>
      <c r="SLK4" s="14"/>
      <c r="SLL4" s="14"/>
      <c r="SLM4" s="14"/>
      <c r="SLN4" s="14"/>
      <c r="SLO4" s="14"/>
      <c r="SLP4" s="14"/>
      <c r="SLQ4" s="14"/>
      <c r="SLR4" s="14"/>
      <c r="SLS4" s="14"/>
      <c r="SLT4" s="14"/>
      <c r="SLU4" s="14"/>
      <c r="SLV4" s="14"/>
      <c r="SLW4" s="14"/>
      <c r="SLX4" s="14"/>
      <c r="SLY4" s="14"/>
      <c r="SLZ4" s="14"/>
      <c r="SMA4" s="14"/>
      <c r="SMB4" s="14"/>
      <c r="SMC4" s="14"/>
      <c r="SMD4" s="14"/>
      <c r="SME4" s="14"/>
      <c r="SMF4" s="14"/>
      <c r="SMG4" s="14"/>
      <c r="SMH4" s="14"/>
      <c r="SMI4" s="14"/>
      <c r="SMJ4" s="14"/>
      <c r="SMK4" s="14"/>
      <c r="SML4" s="14"/>
      <c r="SMM4" s="14"/>
      <c r="SMN4" s="14"/>
      <c r="SMO4" s="14"/>
      <c r="SMP4" s="14"/>
      <c r="SMQ4" s="14"/>
      <c r="SMR4" s="14"/>
      <c r="SMS4" s="14"/>
      <c r="SMT4" s="14"/>
      <c r="SMU4" s="14"/>
      <c r="SMV4" s="14"/>
      <c r="SMW4" s="14"/>
      <c r="SMX4" s="14"/>
      <c r="SMY4" s="14"/>
      <c r="SMZ4" s="14"/>
      <c r="SNA4" s="14"/>
      <c r="SNB4" s="14"/>
      <c r="SNC4" s="14"/>
      <c r="SND4" s="14"/>
      <c r="SNE4" s="14"/>
      <c r="SNF4" s="14"/>
      <c r="SNG4" s="14"/>
      <c r="SNH4" s="14"/>
      <c r="SNI4" s="14"/>
      <c r="SNJ4" s="14"/>
      <c r="SNK4" s="14"/>
      <c r="SNL4" s="14"/>
      <c r="SNM4" s="14"/>
      <c r="SNN4" s="14"/>
      <c r="SNO4" s="14"/>
      <c r="SNP4" s="14"/>
      <c r="SNQ4" s="14"/>
      <c r="SNR4" s="14"/>
      <c r="SNS4" s="14"/>
      <c r="SNT4" s="14"/>
      <c r="SNU4" s="14"/>
      <c r="SNV4" s="14"/>
      <c r="SNW4" s="14"/>
      <c r="SNX4" s="14"/>
      <c r="SNY4" s="14"/>
      <c r="SNZ4" s="14"/>
      <c r="SOA4" s="14"/>
      <c r="SOB4" s="14"/>
      <c r="SOC4" s="14"/>
      <c r="SOD4" s="14"/>
      <c r="SOE4" s="14"/>
      <c r="SOF4" s="14"/>
      <c r="SOG4" s="14"/>
      <c r="SOH4" s="14"/>
      <c r="SOI4" s="14"/>
      <c r="SOJ4" s="14"/>
      <c r="SOK4" s="14"/>
      <c r="SOL4" s="14"/>
      <c r="SOM4" s="14"/>
      <c r="SON4" s="14"/>
      <c r="SOO4" s="14"/>
      <c r="SOP4" s="14"/>
      <c r="SOQ4" s="14"/>
      <c r="SOR4" s="14"/>
      <c r="SOS4" s="14"/>
      <c r="SOT4" s="14"/>
      <c r="SOU4" s="14"/>
      <c r="SOV4" s="14"/>
      <c r="SOW4" s="14"/>
      <c r="SOX4" s="14"/>
      <c r="SOY4" s="14"/>
      <c r="SOZ4" s="14"/>
      <c r="SPA4" s="14"/>
      <c r="SPB4" s="14"/>
      <c r="SPC4" s="14"/>
      <c r="SPD4" s="14"/>
      <c r="SPE4" s="14"/>
      <c r="SPF4" s="14"/>
      <c r="SPG4" s="14"/>
      <c r="SPH4" s="14"/>
      <c r="SPI4" s="14"/>
      <c r="SPJ4" s="14"/>
      <c r="SPK4" s="14"/>
      <c r="SPL4" s="14"/>
      <c r="SPM4" s="14"/>
      <c r="SPN4" s="14"/>
      <c r="SPO4" s="14"/>
      <c r="SPP4" s="14"/>
      <c r="SPQ4" s="14"/>
      <c r="SPR4" s="14"/>
      <c r="SPS4" s="14"/>
      <c r="SPT4" s="14"/>
      <c r="SPU4" s="14"/>
      <c r="SPV4" s="14"/>
      <c r="SPW4" s="14"/>
      <c r="SPX4" s="14"/>
      <c r="SPY4" s="14"/>
      <c r="SPZ4" s="14"/>
      <c r="SQA4" s="14"/>
      <c r="SQB4" s="14"/>
      <c r="SQC4" s="14"/>
      <c r="SQD4" s="14"/>
      <c r="SQE4" s="14"/>
      <c r="SQF4" s="14"/>
      <c r="SQG4" s="14"/>
      <c r="SQH4" s="14"/>
      <c r="SQI4" s="14"/>
      <c r="SQJ4" s="14"/>
      <c r="SQK4" s="14"/>
      <c r="SQL4" s="14"/>
      <c r="SQM4" s="14"/>
      <c r="SQN4" s="14"/>
      <c r="SQO4" s="14"/>
      <c r="SQP4" s="14"/>
      <c r="SQQ4" s="14"/>
      <c r="SQR4" s="14"/>
      <c r="SQS4" s="14"/>
      <c r="SQT4" s="14"/>
      <c r="SQU4" s="14"/>
      <c r="SQV4" s="14"/>
      <c r="SQW4" s="14"/>
      <c r="SQX4" s="14"/>
      <c r="SQY4" s="14"/>
      <c r="SQZ4" s="14"/>
      <c r="SRA4" s="14"/>
      <c r="SRB4" s="14"/>
      <c r="SRC4" s="14"/>
      <c r="SRD4" s="14"/>
      <c r="SRE4" s="14"/>
      <c r="SRF4" s="14"/>
      <c r="SRG4" s="14"/>
      <c r="SRH4" s="14"/>
      <c r="SRI4" s="14"/>
      <c r="SRJ4" s="14"/>
      <c r="SRK4" s="14"/>
      <c r="SRL4" s="14"/>
      <c r="SRM4" s="14"/>
      <c r="SRN4" s="14"/>
      <c r="SRO4" s="14"/>
      <c r="SRP4" s="14"/>
      <c r="SRQ4" s="14"/>
      <c r="SRR4" s="14"/>
      <c r="SRS4" s="14"/>
      <c r="SRT4" s="14"/>
      <c r="SRU4" s="14"/>
      <c r="SRV4" s="14"/>
      <c r="SRW4" s="14"/>
      <c r="SRX4" s="14"/>
      <c r="SRY4" s="14"/>
      <c r="SRZ4" s="14"/>
      <c r="SSA4" s="14"/>
      <c r="SSB4" s="14"/>
      <c r="SSC4" s="14"/>
      <c r="SSD4" s="14"/>
      <c r="SSE4" s="14"/>
      <c r="SSF4" s="14"/>
      <c r="SSG4" s="14"/>
      <c r="SSH4" s="14"/>
      <c r="SSI4" s="14"/>
      <c r="SSJ4" s="14"/>
      <c r="SSK4" s="14"/>
      <c r="SSL4" s="14"/>
      <c r="SSM4" s="14"/>
      <c r="SSN4" s="14"/>
      <c r="SSO4" s="14"/>
      <c r="SSP4" s="14"/>
      <c r="SSQ4" s="14"/>
      <c r="SSR4" s="14"/>
      <c r="SSS4" s="14"/>
      <c r="SST4" s="14"/>
      <c r="SSU4" s="14"/>
      <c r="SSV4" s="14"/>
      <c r="SSW4" s="14"/>
      <c r="SSX4" s="14"/>
      <c r="SSY4" s="14"/>
      <c r="SSZ4" s="14"/>
      <c r="STA4" s="14"/>
      <c r="STB4" s="14"/>
      <c r="STC4" s="14"/>
      <c r="STD4" s="14"/>
      <c r="STE4" s="14"/>
      <c r="STF4" s="14"/>
      <c r="STG4" s="14"/>
      <c r="STH4" s="14"/>
      <c r="STI4" s="14"/>
      <c r="STJ4" s="14"/>
      <c r="STK4" s="14"/>
      <c r="STL4" s="14"/>
      <c r="STM4" s="14"/>
      <c r="STN4" s="14"/>
      <c r="STO4" s="14"/>
      <c r="STP4" s="14"/>
      <c r="STQ4" s="14"/>
      <c r="STR4" s="14"/>
      <c r="STS4" s="14"/>
      <c r="STT4" s="14"/>
      <c r="STU4" s="14"/>
      <c r="STV4" s="14"/>
      <c r="STW4" s="14"/>
      <c r="STX4" s="14"/>
      <c r="STY4" s="14"/>
      <c r="STZ4" s="14"/>
      <c r="SUA4" s="14"/>
      <c r="SUB4" s="14"/>
      <c r="SUC4" s="14"/>
      <c r="SUD4" s="14"/>
      <c r="SUE4" s="14"/>
      <c r="SUF4" s="14"/>
      <c r="SUG4" s="14"/>
      <c r="SUH4" s="14"/>
      <c r="SUI4" s="14"/>
      <c r="SUJ4" s="14"/>
      <c r="SUK4" s="14"/>
      <c r="SUL4" s="14"/>
      <c r="SUM4" s="14"/>
      <c r="SUN4" s="14"/>
      <c r="SUO4" s="14"/>
      <c r="SUP4" s="14"/>
      <c r="SUQ4" s="14"/>
      <c r="SUR4" s="14"/>
      <c r="SUS4" s="14"/>
      <c r="SUT4" s="14"/>
      <c r="SUU4" s="14"/>
      <c r="SUV4" s="14"/>
      <c r="SUW4" s="14"/>
      <c r="SUX4" s="14"/>
      <c r="SUY4" s="14"/>
      <c r="SUZ4" s="14"/>
      <c r="SVA4" s="14"/>
      <c r="SVB4" s="14"/>
      <c r="SVC4" s="14"/>
      <c r="SVD4" s="14"/>
      <c r="SVE4" s="14"/>
      <c r="SVF4" s="14"/>
      <c r="SVG4" s="14"/>
      <c r="SVH4" s="14"/>
      <c r="SVI4" s="14"/>
      <c r="SVJ4" s="14"/>
      <c r="SVK4" s="14"/>
      <c r="SVL4" s="14"/>
      <c r="SVM4" s="14"/>
      <c r="SVN4" s="14"/>
      <c r="SVO4" s="14"/>
      <c r="SVP4" s="14"/>
      <c r="SVQ4" s="14"/>
      <c r="SVR4" s="14"/>
      <c r="SVS4" s="14"/>
      <c r="SVT4" s="14"/>
      <c r="SVU4" s="14"/>
      <c r="SVV4" s="14"/>
      <c r="SVW4" s="14"/>
      <c r="SVX4" s="14"/>
      <c r="SVY4" s="14"/>
      <c r="SVZ4" s="14"/>
      <c r="SWA4" s="14"/>
      <c r="SWB4" s="14"/>
      <c r="SWC4" s="14"/>
      <c r="SWD4" s="14"/>
      <c r="SWE4" s="14"/>
      <c r="SWF4" s="14"/>
      <c r="SWG4" s="14"/>
      <c r="SWH4" s="14"/>
      <c r="SWI4" s="14"/>
      <c r="SWJ4" s="14"/>
      <c r="SWK4" s="14"/>
      <c r="SWL4" s="14"/>
      <c r="SWM4" s="14"/>
      <c r="SWN4" s="14"/>
      <c r="SWO4" s="14"/>
      <c r="SWP4" s="14"/>
      <c r="SWQ4" s="14"/>
      <c r="SWR4" s="14"/>
      <c r="SWS4" s="14"/>
      <c r="SWT4" s="14"/>
      <c r="SWU4" s="14"/>
      <c r="SWV4" s="14"/>
      <c r="SWW4" s="14"/>
      <c r="SWX4" s="14"/>
      <c r="SWY4" s="14"/>
      <c r="SWZ4" s="14"/>
      <c r="SXA4" s="14"/>
      <c r="SXB4" s="14"/>
      <c r="SXC4" s="14"/>
      <c r="SXD4" s="14"/>
      <c r="SXE4" s="14"/>
      <c r="SXF4" s="14"/>
      <c r="SXG4" s="14"/>
      <c r="SXH4" s="14"/>
      <c r="SXI4" s="14"/>
      <c r="SXJ4" s="14"/>
      <c r="SXK4" s="14"/>
      <c r="SXL4" s="14"/>
      <c r="SXM4" s="14"/>
      <c r="SXN4" s="14"/>
      <c r="SXO4" s="14"/>
      <c r="SXP4" s="14"/>
      <c r="SXQ4" s="14"/>
      <c r="SXR4" s="14"/>
      <c r="SXS4" s="14"/>
      <c r="SXT4" s="14"/>
      <c r="SXU4" s="14"/>
      <c r="SXV4" s="14"/>
      <c r="SXW4" s="14"/>
      <c r="SXX4" s="14"/>
      <c r="SXY4" s="14"/>
      <c r="SXZ4" s="14"/>
      <c r="SYA4" s="14"/>
      <c r="SYB4" s="14"/>
      <c r="SYC4" s="14"/>
      <c r="SYD4" s="14"/>
      <c r="SYE4" s="14"/>
      <c r="SYF4" s="14"/>
      <c r="SYG4" s="14"/>
      <c r="SYH4" s="14"/>
      <c r="SYI4" s="14"/>
      <c r="SYJ4" s="14"/>
      <c r="SYK4" s="14"/>
      <c r="SYL4" s="14"/>
      <c r="SYM4" s="14"/>
      <c r="SYN4" s="14"/>
      <c r="SYO4" s="14"/>
      <c r="SYP4" s="14"/>
      <c r="SYQ4" s="14"/>
      <c r="SYR4" s="14"/>
      <c r="SYS4" s="14"/>
      <c r="SYT4" s="14"/>
      <c r="SYU4" s="14"/>
      <c r="SYV4" s="14"/>
      <c r="SYW4" s="14"/>
      <c r="SYX4" s="14"/>
      <c r="SYY4" s="14"/>
      <c r="SYZ4" s="14"/>
      <c r="SZA4" s="14"/>
      <c r="SZB4" s="14"/>
      <c r="SZC4" s="14"/>
      <c r="SZD4" s="14"/>
      <c r="SZE4" s="14"/>
      <c r="SZF4" s="14"/>
      <c r="SZG4" s="14"/>
      <c r="SZH4" s="14"/>
      <c r="SZI4" s="14"/>
      <c r="SZJ4" s="14"/>
      <c r="SZK4" s="14"/>
      <c r="SZL4" s="14"/>
      <c r="SZM4" s="14"/>
      <c r="SZN4" s="14"/>
      <c r="SZO4" s="14"/>
      <c r="SZP4" s="14"/>
      <c r="SZQ4" s="14"/>
      <c r="SZR4" s="14"/>
      <c r="SZS4" s="14"/>
      <c r="SZT4" s="14"/>
      <c r="SZU4" s="14"/>
      <c r="SZV4" s="14"/>
      <c r="SZW4" s="14"/>
      <c r="SZX4" s="14"/>
      <c r="SZY4" s="14"/>
      <c r="SZZ4" s="14"/>
      <c r="TAA4" s="14"/>
      <c r="TAB4" s="14"/>
      <c r="TAC4" s="14"/>
      <c r="TAD4" s="14"/>
      <c r="TAE4" s="14"/>
      <c r="TAF4" s="14"/>
      <c r="TAG4" s="14"/>
      <c r="TAH4" s="14"/>
      <c r="TAI4" s="14"/>
      <c r="TAJ4" s="14"/>
      <c r="TAK4" s="14"/>
      <c r="TAL4" s="14"/>
      <c r="TAM4" s="14"/>
      <c r="TAN4" s="14"/>
      <c r="TAO4" s="14"/>
      <c r="TAP4" s="14"/>
      <c r="TAQ4" s="14"/>
      <c r="TAR4" s="14"/>
      <c r="TAS4" s="14"/>
      <c r="TAT4" s="14"/>
      <c r="TAU4" s="14"/>
      <c r="TAV4" s="14"/>
      <c r="TAW4" s="14"/>
      <c r="TAX4" s="14"/>
      <c r="TAY4" s="14"/>
      <c r="TAZ4" s="14"/>
      <c r="TBA4" s="14"/>
      <c r="TBB4" s="14"/>
      <c r="TBC4" s="14"/>
      <c r="TBD4" s="14"/>
      <c r="TBE4" s="14"/>
      <c r="TBF4" s="14"/>
      <c r="TBG4" s="14"/>
      <c r="TBH4" s="14"/>
      <c r="TBI4" s="14"/>
      <c r="TBJ4" s="14"/>
      <c r="TBK4" s="14"/>
      <c r="TBL4" s="14"/>
      <c r="TBM4" s="14"/>
      <c r="TBN4" s="14"/>
      <c r="TBO4" s="14"/>
      <c r="TBP4" s="14"/>
      <c r="TBQ4" s="14"/>
      <c r="TBR4" s="14"/>
      <c r="TBS4" s="14"/>
      <c r="TBT4" s="14"/>
      <c r="TBU4" s="14"/>
      <c r="TBV4" s="14"/>
      <c r="TBW4" s="14"/>
      <c r="TBX4" s="14"/>
      <c r="TBY4" s="14"/>
      <c r="TBZ4" s="14"/>
      <c r="TCA4" s="14"/>
      <c r="TCB4" s="14"/>
      <c r="TCC4" s="14"/>
      <c r="TCD4" s="14"/>
      <c r="TCE4" s="14"/>
      <c r="TCF4" s="14"/>
      <c r="TCG4" s="14"/>
      <c r="TCH4" s="14"/>
      <c r="TCI4" s="14"/>
      <c r="TCJ4" s="14"/>
      <c r="TCK4" s="14"/>
      <c r="TCL4" s="14"/>
      <c r="TCM4" s="14"/>
      <c r="TCN4" s="14"/>
      <c r="TCO4" s="14"/>
      <c r="TCP4" s="14"/>
      <c r="TCQ4" s="14"/>
      <c r="TCR4" s="14"/>
      <c r="TCS4" s="14"/>
      <c r="TCT4" s="14"/>
      <c r="TCU4" s="14"/>
      <c r="TCV4" s="14"/>
      <c r="TCW4" s="14"/>
      <c r="TCX4" s="14"/>
      <c r="TCY4" s="14"/>
      <c r="TCZ4" s="14"/>
      <c r="TDA4" s="14"/>
      <c r="TDB4" s="14"/>
      <c r="TDC4" s="14"/>
      <c r="TDD4" s="14"/>
      <c r="TDE4" s="14"/>
      <c r="TDF4" s="14"/>
      <c r="TDG4" s="14"/>
      <c r="TDH4" s="14"/>
      <c r="TDI4" s="14"/>
      <c r="TDJ4" s="14"/>
      <c r="TDK4" s="14"/>
      <c r="TDL4" s="14"/>
      <c r="TDM4" s="14"/>
      <c r="TDN4" s="14"/>
      <c r="TDO4" s="14"/>
      <c r="TDP4" s="14"/>
      <c r="TDQ4" s="14"/>
      <c r="TDR4" s="14"/>
      <c r="TDS4" s="14"/>
      <c r="TDT4" s="14"/>
      <c r="TDU4" s="14"/>
      <c r="TDV4" s="14"/>
      <c r="TDW4" s="14"/>
      <c r="TDX4" s="14"/>
      <c r="TDY4" s="14"/>
      <c r="TDZ4" s="14"/>
      <c r="TEA4" s="14"/>
      <c r="TEB4" s="14"/>
      <c r="TEC4" s="14"/>
      <c r="TED4" s="14"/>
      <c r="TEE4" s="14"/>
      <c r="TEF4" s="14"/>
      <c r="TEG4" s="14"/>
      <c r="TEH4" s="14"/>
      <c r="TEI4" s="14"/>
      <c r="TEJ4" s="14"/>
      <c r="TEK4" s="14"/>
      <c r="TEL4" s="14"/>
      <c r="TEM4" s="14"/>
      <c r="TEN4" s="14"/>
      <c r="TEO4" s="14"/>
      <c r="TEP4" s="14"/>
      <c r="TEQ4" s="14"/>
      <c r="TER4" s="14"/>
      <c r="TES4" s="14"/>
      <c r="TET4" s="14"/>
      <c r="TEU4" s="14"/>
      <c r="TEV4" s="14"/>
      <c r="TEW4" s="14"/>
      <c r="TEX4" s="14"/>
      <c r="TEY4" s="14"/>
      <c r="TEZ4" s="14"/>
      <c r="TFA4" s="14"/>
      <c r="TFB4" s="14"/>
      <c r="TFC4" s="14"/>
      <c r="TFD4" s="14"/>
      <c r="TFE4" s="14"/>
      <c r="TFF4" s="14"/>
      <c r="TFG4" s="14"/>
      <c r="TFH4" s="14"/>
      <c r="TFI4" s="14"/>
      <c r="TFJ4" s="14"/>
      <c r="TFK4" s="14"/>
      <c r="TFL4" s="14"/>
      <c r="TFM4" s="14"/>
      <c r="TFN4" s="14"/>
      <c r="TFO4" s="14"/>
      <c r="TFP4" s="14"/>
      <c r="TFQ4" s="14"/>
      <c r="TFR4" s="14"/>
      <c r="TFS4" s="14"/>
      <c r="TFT4" s="14"/>
      <c r="TFU4" s="14"/>
      <c r="TFV4" s="14"/>
      <c r="TFW4" s="14"/>
      <c r="TFX4" s="14"/>
      <c r="TFY4" s="14"/>
      <c r="TFZ4" s="14"/>
      <c r="TGA4" s="14"/>
      <c r="TGB4" s="14"/>
      <c r="TGC4" s="14"/>
      <c r="TGD4" s="14"/>
      <c r="TGE4" s="14"/>
      <c r="TGF4" s="14"/>
      <c r="TGG4" s="14"/>
      <c r="TGH4" s="14"/>
      <c r="TGI4" s="14"/>
      <c r="TGJ4" s="14"/>
      <c r="TGK4" s="14"/>
      <c r="TGL4" s="14"/>
      <c r="TGM4" s="14"/>
      <c r="TGN4" s="14"/>
      <c r="TGO4" s="14"/>
      <c r="TGP4" s="14"/>
      <c r="TGQ4" s="14"/>
      <c r="TGR4" s="14"/>
      <c r="TGS4" s="14"/>
      <c r="TGT4" s="14"/>
      <c r="TGU4" s="14"/>
      <c r="TGV4" s="14"/>
      <c r="TGW4" s="14"/>
      <c r="TGX4" s="14"/>
      <c r="TGY4" s="14"/>
      <c r="TGZ4" s="14"/>
      <c r="THA4" s="14"/>
      <c r="THB4" s="14"/>
      <c r="THC4" s="14"/>
      <c r="THD4" s="14"/>
      <c r="THE4" s="14"/>
      <c r="THF4" s="14"/>
      <c r="THG4" s="14"/>
      <c r="THH4" s="14"/>
      <c r="THI4" s="14"/>
      <c r="THJ4" s="14"/>
      <c r="THK4" s="14"/>
      <c r="THL4" s="14"/>
      <c r="THM4" s="14"/>
      <c r="THN4" s="14"/>
      <c r="THO4" s="14"/>
      <c r="THP4" s="14"/>
      <c r="THQ4" s="14"/>
      <c r="THR4" s="14"/>
      <c r="THS4" s="14"/>
      <c r="THT4" s="14"/>
      <c r="THU4" s="14"/>
      <c r="THV4" s="14"/>
      <c r="THW4" s="14"/>
      <c r="THX4" s="14"/>
      <c r="THY4" s="14"/>
      <c r="THZ4" s="14"/>
      <c r="TIA4" s="14"/>
      <c r="TIB4" s="14"/>
      <c r="TIC4" s="14"/>
      <c r="TID4" s="14"/>
      <c r="TIE4" s="14"/>
      <c r="TIF4" s="14"/>
      <c r="TIG4" s="14"/>
      <c r="TIH4" s="14"/>
      <c r="TII4" s="14"/>
      <c r="TIJ4" s="14"/>
      <c r="TIK4" s="14"/>
      <c r="TIL4" s="14"/>
      <c r="TIM4" s="14"/>
      <c r="TIN4" s="14"/>
      <c r="TIO4" s="14"/>
      <c r="TIP4" s="14"/>
      <c r="TIQ4" s="14"/>
      <c r="TIR4" s="14"/>
      <c r="TIS4" s="14"/>
      <c r="TIT4" s="14"/>
      <c r="TIU4" s="14"/>
      <c r="TIV4" s="14"/>
      <c r="TIW4" s="14"/>
      <c r="TIX4" s="14"/>
      <c r="TIY4" s="14"/>
      <c r="TIZ4" s="14"/>
      <c r="TJA4" s="14"/>
      <c r="TJB4" s="14"/>
      <c r="TJC4" s="14"/>
      <c r="TJD4" s="14"/>
      <c r="TJE4" s="14"/>
      <c r="TJF4" s="14"/>
      <c r="TJG4" s="14"/>
      <c r="TJH4" s="14"/>
      <c r="TJI4" s="14"/>
      <c r="TJJ4" s="14"/>
      <c r="TJK4" s="14"/>
      <c r="TJL4" s="14"/>
      <c r="TJM4" s="14"/>
      <c r="TJN4" s="14"/>
      <c r="TJO4" s="14"/>
      <c r="TJP4" s="14"/>
      <c r="TJQ4" s="14"/>
      <c r="TJR4" s="14"/>
      <c r="TJS4" s="14"/>
      <c r="TJT4" s="14"/>
      <c r="TJU4" s="14"/>
      <c r="TJV4" s="14"/>
      <c r="TJW4" s="14"/>
      <c r="TJX4" s="14"/>
      <c r="TJY4" s="14"/>
      <c r="TJZ4" s="14"/>
      <c r="TKA4" s="14"/>
      <c r="TKB4" s="14"/>
      <c r="TKC4" s="14"/>
      <c r="TKD4" s="14"/>
      <c r="TKE4" s="14"/>
      <c r="TKF4" s="14"/>
      <c r="TKG4" s="14"/>
      <c r="TKH4" s="14"/>
      <c r="TKI4" s="14"/>
      <c r="TKJ4" s="14"/>
      <c r="TKK4" s="14"/>
      <c r="TKL4" s="14"/>
      <c r="TKM4" s="14"/>
      <c r="TKN4" s="14"/>
      <c r="TKO4" s="14"/>
      <c r="TKP4" s="14"/>
      <c r="TKQ4" s="14"/>
      <c r="TKR4" s="14"/>
      <c r="TKS4" s="14"/>
      <c r="TKT4" s="14"/>
      <c r="TKU4" s="14"/>
      <c r="TKV4" s="14"/>
      <c r="TKW4" s="14"/>
      <c r="TKX4" s="14"/>
      <c r="TKY4" s="14"/>
      <c r="TKZ4" s="14"/>
      <c r="TLA4" s="14"/>
      <c r="TLB4" s="14"/>
      <c r="TLC4" s="14"/>
      <c r="TLD4" s="14"/>
      <c r="TLE4" s="14"/>
      <c r="TLF4" s="14"/>
      <c r="TLG4" s="14"/>
      <c r="TLH4" s="14"/>
      <c r="TLI4" s="14"/>
      <c r="TLJ4" s="14"/>
      <c r="TLK4" s="14"/>
      <c r="TLL4" s="14"/>
      <c r="TLM4" s="14"/>
      <c r="TLN4" s="14"/>
      <c r="TLO4" s="14"/>
      <c r="TLP4" s="14"/>
      <c r="TLQ4" s="14"/>
      <c r="TLR4" s="14"/>
      <c r="TLS4" s="14"/>
      <c r="TLT4" s="14"/>
      <c r="TLU4" s="14"/>
      <c r="TLV4" s="14"/>
      <c r="TLW4" s="14"/>
      <c r="TLX4" s="14"/>
      <c r="TLY4" s="14"/>
      <c r="TLZ4" s="14"/>
      <c r="TMA4" s="14"/>
      <c r="TMB4" s="14"/>
      <c r="TMC4" s="14"/>
      <c r="TMD4" s="14"/>
      <c r="TME4" s="14"/>
      <c r="TMF4" s="14"/>
      <c r="TMG4" s="14"/>
      <c r="TMH4" s="14"/>
      <c r="TMI4" s="14"/>
      <c r="TMJ4" s="14"/>
      <c r="TMK4" s="14"/>
      <c r="TML4" s="14"/>
      <c r="TMM4" s="14"/>
      <c r="TMN4" s="14"/>
      <c r="TMO4" s="14"/>
      <c r="TMP4" s="14"/>
      <c r="TMQ4" s="14"/>
      <c r="TMR4" s="14"/>
      <c r="TMS4" s="14"/>
      <c r="TMT4" s="14"/>
      <c r="TMU4" s="14"/>
      <c r="TMV4" s="14"/>
      <c r="TMW4" s="14"/>
      <c r="TMX4" s="14"/>
      <c r="TMY4" s="14"/>
      <c r="TMZ4" s="14"/>
      <c r="TNA4" s="14"/>
      <c r="TNB4" s="14"/>
      <c r="TNC4" s="14"/>
      <c r="TND4" s="14"/>
      <c r="TNE4" s="14"/>
      <c r="TNF4" s="14"/>
      <c r="TNG4" s="14"/>
      <c r="TNH4" s="14"/>
      <c r="TNI4" s="14"/>
      <c r="TNJ4" s="14"/>
      <c r="TNK4" s="14"/>
      <c r="TNL4" s="14"/>
      <c r="TNM4" s="14"/>
      <c r="TNN4" s="14"/>
      <c r="TNO4" s="14"/>
      <c r="TNP4" s="14"/>
      <c r="TNQ4" s="14"/>
      <c r="TNR4" s="14"/>
      <c r="TNS4" s="14"/>
      <c r="TNT4" s="14"/>
      <c r="TNU4" s="14"/>
      <c r="TNV4" s="14"/>
      <c r="TNW4" s="14"/>
      <c r="TNX4" s="14"/>
      <c r="TNY4" s="14"/>
      <c r="TNZ4" s="14"/>
      <c r="TOA4" s="14"/>
      <c r="TOB4" s="14"/>
      <c r="TOC4" s="14"/>
      <c r="TOD4" s="14"/>
      <c r="TOE4" s="14"/>
      <c r="TOF4" s="14"/>
      <c r="TOG4" s="14"/>
      <c r="TOH4" s="14"/>
      <c r="TOI4" s="14"/>
      <c r="TOJ4" s="14"/>
      <c r="TOK4" s="14"/>
      <c r="TOL4" s="14"/>
      <c r="TOM4" s="14"/>
      <c r="TON4" s="14"/>
      <c r="TOO4" s="14"/>
      <c r="TOP4" s="14"/>
      <c r="TOQ4" s="14"/>
      <c r="TOR4" s="14"/>
      <c r="TOS4" s="14"/>
      <c r="TOT4" s="14"/>
      <c r="TOU4" s="14"/>
      <c r="TOV4" s="14"/>
      <c r="TOW4" s="14"/>
      <c r="TOX4" s="14"/>
      <c r="TOY4" s="14"/>
      <c r="TOZ4" s="14"/>
      <c r="TPA4" s="14"/>
      <c r="TPB4" s="14"/>
      <c r="TPC4" s="14"/>
      <c r="TPD4" s="14"/>
      <c r="TPE4" s="14"/>
      <c r="TPF4" s="14"/>
      <c r="TPG4" s="14"/>
      <c r="TPH4" s="14"/>
      <c r="TPI4" s="14"/>
      <c r="TPJ4" s="14"/>
      <c r="TPK4" s="14"/>
      <c r="TPL4" s="14"/>
      <c r="TPM4" s="14"/>
      <c r="TPN4" s="14"/>
      <c r="TPO4" s="14"/>
      <c r="TPP4" s="14"/>
      <c r="TPQ4" s="14"/>
      <c r="TPR4" s="14"/>
      <c r="TPS4" s="14"/>
      <c r="TPT4" s="14"/>
      <c r="TPU4" s="14"/>
      <c r="TPV4" s="14"/>
      <c r="TPW4" s="14"/>
      <c r="TPX4" s="14"/>
      <c r="TPY4" s="14"/>
      <c r="TPZ4" s="14"/>
      <c r="TQA4" s="14"/>
      <c r="TQB4" s="14"/>
      <c r="TQC4" s="14"/>
      <c r="TQD4" s="14"/>
      <c r="TQE4" s="14"/>
      <c r="TQF4" s="14"/>
      <c r="TQG4" s="14"/>
      <c r="TQH4" s="14"/>
      <c r="TQI4" s="14"/>
      <c r="TQJ4" s="14"/>
      <c r="TQK4" s="14"/>
      <c r="TQL4" s="14"/>
      <c r="TQM4" s="14"/>
      <c r="TQN4" s="14"/>
      <c r="TQO4" s="14"/>
      <c r="TQP4" s="14"/>
      <c r="TQQ4" s="14"/>
      <c r="TQR4" s="14"/>
      <c r="TQS4" s="14"/>
      <c r="TQT4" s="14"/>
      <c r="TQU4" s="14"/>
      <c r="TQV4" s="14"/>
      <c r="TQW4" s="14"/>
      <c r="TQX4" s="14"/>
      <c r="TQY4" s="14"/>
      <c r="TQZ4" s="14"/>
      <c r="TRA4" s="14"/>
      <c r="TRB4" s="14"/>
      <c r="TRC4" s="14"/>
      <c r="TRD4" s="14"/>
      <c r="TRE4" s="14"/>
      <c r="TRF4" s="14"/>
      <c r="TRG4" s="14"/>
      <c r="TRH4" s="14"/>
      <c r="TRI4" s="14"/>
      <c r="TRJ4" s="14"/>
      <c r="TRK4" s="14"/>
      <c r="TRL4" s="14"/>
      <c r="TRM4" s="14"/>
      <c r="TRN4" s="14"/>
      <c r="TRO4" s="14"/>
      <c r="TRP4" s="14"/>
      <c r="TRQ4" s="14"/>
      <c r="TRR4" s="14"/>
      <c r="TRS4" s="14"/>
      <c r="TRT4" s="14"/>
      <c r="TRU4" s="14"/>
      <c r="TRV4" s="14"/>
      <c r="TRW4" s="14"/>
      <c r="TRX4" s="14"/>
      <c r="TRY4" s="14"/>
      <c r="TRZ4" s="14"/>
      <c r="TSA4" s="14"/>
      <c r="TSB4" s="14"/>
      <c r="TSC4" s="14"/>
      <c r="TSD4" s="14"/>
      <c r="TSE4" s="14"/>
      <c r="TSF4" s="14"/>
      <c r="TSG4" s="14"/>
      <c r="TSH4" s="14"/>
      <c r="TSI4" s="14"/>
      <c r="TSJ4" s="14"/>
      <c r="TSK4" s="14"/>
      <c r="TSL4" s="14"/>
      <c r="TSM4" s="14"/>
      <c r="TSN4" s="14"/>
      <c r="TSO4" s="14"/>
      <c r="TSP4" s="14"/>
      <c r="TSQ4" s="14"/>
      <c r="TSR4" s="14"/>
      <c r="TSS4" s="14"/>
      <c r="TST4" s="14"/>
      <c r="TSU4" s="14"/>
      <c r="TSV4" s="14"/>
      <c r="TSW4" s="14"/>
      <c r="TSX4" s="14"/>
      <c r="TSY4" s="14"/>
      <c r="TSZ4" s="14"/>
      <c r="TTA4" s="14"/>
      <c r="TTB4" s="14"/>
      <c r="TTC4" s="14"/>
      <c r="TTD4" s="14"/>
      <c r="TTE4" s="14"/>
      <c r="TTF4" s="14"/>
      <c r="TTG4" s="14"/>
      <c r="TTH4" s="14"/>
      <c r="TTI4" s="14"/>
      <c r="TTJ4" s="14"/>
      <c r="TTK4" s="14"/>
      <c r="TTL4" s="14"/>
      <c r="TTM4" s="14"/>
      <c r="TTN4" s="14"/>
      <c r="TTO4" s="14"/>
      <c r="TTP4" s="14"/>
      <c r="TTQ4" s="14"/>
      <c r="TTR4" s="14"/>
      <c r="TTS4" s="14"/>
      <c r="TTT4" s="14"/>
      <c r="TTU4" s="14"/>
      <c r="TTV4" s="14"/>
      <c r="TTW4" s="14"/>
      <c r="TTX4" s="14"/>
      <c r="TTY4" s="14"/>
      <c r="TTZ4" s="14"/>
      <c r="TUA4" s="14"/>
      <c r="TUB4" s="14"/>
      <c r="TUC4" s="14"/>
      <c r="TUD4" s="14"/>
      <c r="TUE4" s="14"/>
      <c r="TUF4" s="14"/>
      <c r="TUG4" s="14"/>
      <c r="TUH4" s="14"/>
      <c r="TUI4" s="14"/>
      <c r="TUJ4" s="14"/>
      <c r="TUK4" s="14"/>
      <c r="TUL4" s="14"/>
      <c r="TUM4" s="14"/>
      <c r="TUN4" s="14"/>
      <c r="TUO4" s="14"/>
      <c r="TUP4" s="14"/>
      <c r="TUQ4" s="14"/>
      <c r="TUR4" s="14"/>
      <c r="TUS4" s="14"/>
      <c r="TUT4" s="14"/>
      <c r="TUU4" s="14"/>
      <c r="TUV4" s="14"/>
      <c r="TUW4" s="14"/>
      <c r="TUX4" s="14"/>
      <c r="TUY4" s="14"/>
      <c r="TUZ4" s="14"/>
      <c r="TVA4" s="14"/>
      <c r="TVB4" s="14"/>
      <c r="TVC4" s="14"/>
      <c r="TVD4" s="14"/>
      <c r="TVE4" s="14"/>
      <c r="TVF4" s="14"/>
      <c r="TVG4" s="14"/>
      <c r="TVH4" s="14"/>
      <c r="TVI4" s="14"/>
      <c r="TVJ4" s="14"/>
      <c r="TVK4" s="14"/>
      <c r="TVL4" s="14"/>
      <c r="TVM4" s="14"/>
      <c r="TVN4" s="14"/>
      <c r="TVO4" s="14"/>
      <c r="TVP4" s="14"/>
      <c r="TVQ4" s="14"/>
      <c r="TVR4" s="14"/>
      <c r="TVS4" s="14"/>
      <c r="TVT4" s="14"/>
      <c r="TVU4" s="14"/>
      <c r="TVV4" s="14"/>
      <c r="TVW4" s="14"/>
      <c r="TVX4" s="14"/>
      <c r="TVY4" s="14"/>
      <c r="TVZ4" s="14"/>
      <c r="TWA4" s="14"/>
      <c r="TWB4" s="14"/>
      <c r="TWC4" s="14"/>
      <c r="TWD4" s="14"/>
      <c r="TWE4" s="14"/>
      <c r="TWF4" s="14"/>
      <c r="TWG4" s="14"/>
      <c r="TWH4" s="14"/>
      <c r="TWI4" s="14"/>
      <c r="TWJ4" s="14"/>
      <c r="TWK4" s="14"/>
      <c r="TWL4" s="14"/>
      <c r="TWM4" s="14"/>
      <c r="TWN4" s="14"/>
      <c r="TWO4" s="14"/>
      <c r="TWP4" s="14"/>
      <c r="TWQ4" s="14"/>
      <c r="TWR4" s="14"/>
      <c r="TWS4" s="14"/>
      <c r="TWT4" s="14"/>
      <c r="TWU4" s="14"/>
      <c r="TWV4" s="14"/>
      <c r="TWW4" s="14"/>
      <c r="TWX4" s="14"/>
      <c r="TWY4" s="14"/>
      <c r="TWZ4" s="14"/>
      <c r="TXA4" s="14"/>
      <c r="TXB4" s="14"/>
      <c r="TXC4" s="14"/>
      <c r="TXD4" s="14"/>
      <c r="TXE4" s="14"/>
      <c r="TXF4" s="14"/>
      <c r="TXG4" s="14"/>
      <c r="TXH4" s="14"/>
      <c r="TXI4" s="14"/>
      <c r="TXJ4" s="14"/>
      <c r="TXK4" s="14"/>
      <c r="TXL4" s="14"/>
      <c r="TXM4" s="14"/>
      <c r="TXN4" s="14"/>
      <c r="TXO4" s="14"/>
      <c r="TXP4" s="14"/>
      <c r="TXQ4" s="14"/>
      <c r="TXR4" s="14"/>
      <c r="TXS4" s="14"/>
      <c r="TXT4" s="14"/>
      <c r="TXU4" s="14"/>
      <c r="TXV4" s="14"/>
      <c r="TXW4" s="14"/>
      <c r="TXX4" s="14"/>
      <c r="TXY4" s="14"/>
      <c r="TXZ4" s="14"/>
      <c r="TYA4" s="14"/>
      <c r="TYB4" s="14"/>
      <c r="TYC4" s="14"/>
      <c r="TYD4" s="14"/>
      <c r="TYE4" s="14"/>
      <c r="TYF4" s="14"/>
      <c r="TYG4" s="14"/>
      <c r="TYH4" s="14"/>
      <c r="TYI4" s="14"/>
      <c r="TYJ4" s="14"/>
      <c r="TYK4" s="14"/>
      <c r="TYL4" s="14"/>
      <c r="TYM4" s="14"/>
      <c r="TYN4" s="14"/>
      <c r="TYO4" s="14"/>
      <c r="TYP4" s="14"/>
      <c r="TYQ4" s="14"/>
      <c r="TYR4" s="14"/>
      <c r="TYS4" s="14"/>
      <c r="TYT4" s="14"/>
      <c r="TYU4" s="14"/>
      <c r="TYV4" s="14"/>
      <c r="TYW4" s="14"/>
      <c r="TYX4" s="14"/>
      <c r="TYY4" s="14"/>
      <c r="TYZ4" s="14"/>
      <c r="TZA4" s="14"/>
      <c r="TZB4" s="14"/>
      <c r="TZC4" s="14"/>
      <c r="TZD4" s="14"/>
      <c r="TZE4" s="14"/>
      <c r="TZF4" s="14"/>
      <c r="TZG4" s="14"/>
      <c r="TZH4" s="14"/>
      <c r="TZI4" s="14"/>
      <c r="TZJ4" s="14"/>
      <c r="TZK4" s="14"/>
      <c r="TZL4" s="14"/>
      <c r="TZM4" s="14"/>
      <c r="TZN4" s="14"/>
      <c r="TZO4" s="14"/>
      <c r="TZP4" s="14"/>
      <c r="TZQ4" s="14"/>
      <c r="TZR4" s="14"/>
      <c r="TZS4" s="14"/>
      <c r="TZT4" s="14"/>
      <c r="TZU4" s="14"/>
      <c r="TZV4" s="14"/>
      <c r="TZW4" s="14"/>
      <c r="TZX4" s="14"/>
      <c r="TZY4" s="14"/>
      <c r="TZZ4" s="14"/>
      <c r="UAA4" s="14"/>
      <c r="UAB4" s="14"/>
      <c r="UAC4" s="14"/>
      <c r="UAD4" s="14"/>
      <c r="UAE4" s="14"/>
      <c r="UAF4" s="14"/>
      <c r="UAG4" s="14"/>
      <c r="UAH4" s="14"/>
      <c r="UAI4" s="14"/>
      <c r="UAJ4" s="14"/>
      <c r="UAK4" s="14"/>
      <c r="UAL4" s="14"/>
      <c r="UAM4" s="14"/>
      <c r="UAN4" s="14"/>
      <c r="UAO4" s="14"/>
      <c r="UAP4" s="14"/>
      <c r="UAQ4" s="14"/>
      <c r="UAR4" s="14"/>
      <c r="UAS4" s="14"/>
      <c r="UAT4" s="14"/>
      <c r="UAU4" s="14"/>
      <c r="UAV4" s="14"/>
      <c r="UAW4" s="14"/>
      <c r="UAX4" s="14"/>
      <c r="UAY4" s="14"/>
      <c r="UAZ4" s="14"/>
      <c r="UBA4" s="14"/>
      <c r="UBB4" s="14"/>
      <c r="UBC4" s="14"/>
      <c r="UBD4" s="14"/>
      <c r="UBE4" s="14"/>
      <c r="UBF4" s="14"/>
      <c r="UBG4" s="14"/>
      <c r="UBH4" s="14"/>
      <c r="UBI4" s="14"/>
      <c r="UBJ4" s="14"/>
      <c r="UBK4" s="14"/>
      <c r="UBL4" s="14"/>
      <c r="UBM4" s="14"/>
      <c r="UBN4" s="14"/>
      <c r="UBO4" s="14"/>
      <c r="UBP4" s="14"/>
      <c r="UBQ4" s="14"/>
      <c r="UBR4" s="14"/>
      <c r="UBS4" s="14"/>
      <c r="UBT4" s="14"/>
      <c r="UBU4" s="14"/>
      <c r="UBV4" s="14"/>
      <c r="UBW4" s="14"/>
      <c r="UBX4" s="14"/>
      <c r="UBY4" s="14"/>
      <c r="UBZ4" s="14"/>
      <c r="UCA4" s="14"/>
      <c r="UCB4" s="14"/>
      <c r="UCC4" s="14"/>
      <c r="UCD4" s="14"/>
      <c r="UCE4" s="14"/>
      <c r="UCF4" s="14"/>
      <c r="UCG4" s="14"/>
      <c r="UCH4" s="14"/>
      <c r="UCI4" s="14"/>
      <c r="UCJ4" s="14"/>
      <c r="UCK4" s="14"/>
      <c r="UCL4" s="14"/>
      <c r="UCM4" s="14"/>
      <c r="UCN4" s="14"/>
      <c r="UCO4" s="14"/>
      <c r="UCP4" s="14"/>
      <c r="UCQ4" s="14"/>
      <c r="UCR4" s="14"/>
      <c r="UCS4" s="14"/>
      <c r="UCT4" s="14"/>
      <c r="UCU4" s="14"/>
      <c r="UCV4" s="14"/>
      <c r="UCW4" s="14"/>
      <c r="UCX4" s="14"/>
      <c r="UCY4" s="14"/>
      <c r="UCZ4" s="14"/>
      <c r="UDA4" s="14"/>
      <c r="UDB4" s="14"/>
      <c r="UDC4" s="14"/>
      <c r="UDD4" s="14"/>
      <c r="UDE4" s="14"/>
      <c r="UDF4" s="14"/>
      <c r="UDG4" s="14"/>
      <c r="UDH4" s="14"/>
      <c r="UDI4" s="14"/>
      <c r="UDJ4" s="14"/>
      <c r="UDK4" s="14"/>
      <c r="UDL4" s="14"/>
      <c r="UDM4" s="14"/>
      <c r="UDN4" s="14"/>
      <c r="UDO4" s="14"/>
      <c r="UDP4" s="14"/>
      <c r="UDQ4" s="14"/>
      <c r="UDR4" s="14"/>
      <c r="UDS4" s="14"/>
      <c r="UDT4" s="14"/>
      <c r="UDU4" s="14"/>
      <c r="UDV4" s="14"/>
      <c r="UDW4" s="14"/>
      <c r="UDX4" s="14"/>
      <c r="UDY4" s="14"/>
      <c r="UDZ4" s="14"/>
      <c r="UEA4" s="14"/>
      <c r="UEB4" s="14"/>
      <c r="UEC4" s="14"/>
      <c r="UED4" s="14"/>
      <c r="UEE4" s="14"/>
      <c r="UEF4" s="14"/>
      <c r="UEG4" s="14"/>
      <c r="UEH4" s="14"/>
      <c r="UEI4" s="14"/>
      <c r="UEJ4" s="14"/>
      <c r="UEK4" s="14"/>
      <c r="UEL4" s="14"/>
      <c r="UEM4" s="14"/>
      <c r="UEN4" s="14"/>
      <c r="UEO4" s="14"/>
      <c r="UEP4" s="14"/>
      <c r="UEQ4" s="14"/>
      <c r="UER4" s="14"/>
      <c r="UES4" s="14"/>
      <c r="UET4" s="14"/>
      <c r="UEU4" s="14"/>
      <c r="UEV4" s="14"/>
      <c r="UEW4" s="14"/>
      <c r="UEX4" s="14"/>
      <c r="UEY4" s="14"/>
      <c r="UEZ4" s="14"/>
      <c r="UFA4" s="14"/>
      <c r="UFB4" s="14"/>
      <c r="UFC4" s="14"/>
      <c r="UFD4" s="14"/>
      <c r="UFE4" s="14"/>
      <c r="UFF4" s="14"/>
      <c r="UFG4" s="14"/>
      <c r="UFH4" s="14"/>
      <c r="UFI4" s="14"/>
      <c r="UFJ4" s="14"/>
      <c r="UFK4" s="14"/>
      <c r="UFL4" s="14"/>
      <c r="UFM4" s="14"/>
      <c r="UFN4" s="14"/>
      <c r="UFO4" s="14"/>
      <c r="UFP4" s="14"/>
      <c r="UFQ4" s="14"/>
      <c r="UFR4" s="14"/>
      <c r="UFS4" s="14"/>
      <c r="UFT4" s="14"/>
      <c r="UFU4" s="14"/>
      <c r="UFV4" s="14"/>
      <c r="UFW4" s="14"/>
      <c r="UFX4" s="14"/>
      <c r="UFY4" s="14"/>
      <c r="UFZ4" s="14"/>
      <c r="UGA4" s="14"/>
      <c r="UGB4" s="14"/>
      <c r="UGC4" s="14"/>
      <c r="UGD4" s="14"/>
      <c r="UGE4" s="14"/>
      <c r="UGF4" s="14"/>
      <c r="UGG4" s="14"/>
      <c r="UGH4" s="14"/>
      <c r="UGI4" s="14"/>
      <c r="UGJ4" s="14"/>
      <c r="UGK4" s="14"/>
      <c r="UGL4" s="14"/>
      <c r="UGM4" s="14"/>
      <c r="UGN4" s="14"/>
      <c r="UGO4" s="14"/>
      <c r="UGP4" s="14"/>
      <c r="UGQ4" s="14"/>
      <c r="UGR4" s="14"/>
      <c r="UGS4" s="14"/>
      <c r="UGT4" s="14"/>
      <c r="UGU4" s="14"/>
      <c r="UGV4" s="14"/>
      <c r="UGW4" s="14"/>
      <c r="UGX4" s="14"/>
      <c r="UGY4" s="14"/>
      <c r="UGZ4" s="14"/>
      <c r="UHA4" s="14"/>
      <c r="UHB4" s="14"/>
      <c r="UHC4" s="14"/>
      <c r="UHD4" s="14"/>
      <c r="UHE4" s="14"/>
      <c r="UHF4" s="14"/>
      <c r="UHG4" s="14"/>
      <c r="UHH4" s="14"/>
      <c r="UHI4" s="14"/>
      <c r="UHJ4" s="14"/>
      <c r="UHK4" s="14"/>
      <c r="UHL4" s="14"/>
      <c r="UHM4" s="14"/>
      <c r="UHN4" s="14"/>
      <c r="UHO4" s="14"/>
      <c r="UHP4" s="14"/>
      <c r="UHQ4" s="14"/>
      <c r="UHR4" s="14"/>
      <c r="UHS4" s="14"/>
      <c r="UHT4" s="14"/>
      <c r="UHU4" s="14"/>
      <c r="UHV4" s="14"/>
      <c r="UHW4" s="14"/>
      <c r="UHX4" s="14"/>
      <c r="UHY4" s="14"/>
      <c r="UHZ4" s="14"/>
      <c r="UIA4" s="14"/>
      <c r="UIB4" s="14"/>
      <c r="UIC4" s="14"/>
      <c r="UID4" s="14"/>
      <c r="UIE4" s="14"/>
      <c r="UIF4" s="14"/>
      <c r="UIG4" s="14"/>
      <c r="UIH4" s="14"/>
      <c r="UII4" s="14"/>
      <c r="UIJ4" s="14"/>
      <c r="UIK4" s="14"/>
      <c r="UIL4" s="14"/>
      <c r="UIM4" s="14"/>
      <c r="UIN4" s="14"/>
      <c r="UIO4" s="14"/>
      <c r="UIP4" s="14"/>
      <c r="UIQ4" s="14"/>
      <c r="UIR4" s="14"/>
      <c r="UIS4" s="14"/>
      <c r="UIT4" s="14"/>
      <c r="UIU4" s="14"/>
      <c r="UIV4" s="14"/>
      <c r="UIW4" s="14"/>
      <c r="UIX4" s="14"/>
      <c r="UIY4" s="14"/>
      <c r="UIZ4" s="14"/>
      <c r="UJA4" s="14"/>
      <c r="UJB4" s="14"/>
      <c r="UJC4" s="14"/>
      <c r="UJD4" s="14"/>
      <c r="UJE4" s="14"/>
      <c r="UJF4" s="14"/>
      <c r="UJG4" s="14"/>
      <c r="UJH4" s="14"/>
      <c r="UJI4" s="14"/>
      <c r="UJJ4" s="14"/>
      <c r="UJK4" s="14"/>
      <c r="UJL4" s="14"/>
      <c r="UJM4" s="14"/>
      <c r="UJN4" s="14"/>
      <c r="UJO4" s="14"/>
      <c r="UJP4" s="14"/>
      <c r="UJQ4" s="14"/>
      <c r="UJR4" s="14"/>
      <c r="UJS4" s="14"/>
      <c r="UJT4" s="14"/>
      <c r="UJU4" s="14"/>
      <c r="UJV4" s="14"/>
      <c r="UJW4" s="14"/>
      <c r="UJX4" s="14"/>
      <c r="UJY4" s="14"/>
      <c r="UJZ4" s="14"/>
      <c r="UKA4" s="14"/>
      <c r="UKB4" s="14"/>
      <c r="UKC4" s="14"/>
      <c r="UKD4" s="14"/>
      <c r="UKE4" s="14"/>
      <c r="UKF4" s="14"/>
      <c r="UKG4" s="14"/>
      <c r="UKH4" s="14"/>
      <c r="UKI4" s="14"/>
      <c r="UKJ4" s="14"/>
      <c r="UKK4" s="14"/>
      <c r="UKL4" s="14"/>
      <c r="UKM4" s="14"/>
      <c r="UKN4" s="14"/>
      <c r="UKO4" s="14"/>
      <c r="UKP4" s="14"/>
      <c r="UKQ4" s="14"/>
      <c r="UKR4" s="14"/>
      <c r="UKS4" s="14"/>
      <c r="UKT4" s="14"/>
      <c r="UKU4" s="14"/>
      <c r="UKV4" s="14"/>
      <c r="UKW4" s="14"/>
      <c r="UKX4" s="14"/>
      <c r="UKY4" s="14"/>
      <c r="UKZ4" s="14"/>
      <c r="ULA4" s="14"/>
      <c r="ULB4" s="14"/>
      <c r="ULC4" s="14"/>
      <c r="ULD4" s="14"/>
      <c r="ULE4" s="14"/>
      <c r="ULF4" s="14"/>
      <c r="ULG4" s="14"/>
      <c r="ULH4" s="14"/>
      <c r="ULI4" s="14"/>
      <c r="ULJ4" s="14"/>
      <c r="ULK4" s="14"/>
      <c r="ULL4" s="14"/>
      <c r="ULM4" s="14"/>
      <c r="ULN4" s="14"/>
      <c r="ULO4" s="14"/>
      <c r="ULP4" s="14"/>
      <c r="ULQ4" s="14"/>
      <c r="ULR4" s="14"/>
      <c r="ULS4" s="14"/>
      <c r="ULT4" s="14"/>
      <c r="ULU4" s="14"/>
      <c r="ULV4" s="14"/>
      <c r="ULW4" s="14"/>
      <c r="ULX4" s="14"/>
      <c r="ULY4" s="14"/>
      <c r="ULZ4" s="14"/>
      <c r="UMA4" s="14"/>
      <c r="UMB4" s="14"/>
      <c r="UMC4" s="14"/>
      <c r="UMD4" s="14"/>
      <c r="UME4" s="14"/>
      <c r="UMF4" s="14"/>
      <c r="UMG4" s="14"/>
      <c r="UMH4" s="14"/>
      <c r="UMI4" s="14"/>
      <c r="UMJ4" s="14"/>
      <c r="UMK4" s="14"/>
      <c r="UML4" s="14"/>
      <c r="UMM4" s="14"/>
      <c r="UMN4" s="14"/>
      <c r="UMO4" s="14"/>
      <c r="UMP4" s="14"/>
      <c r="UMQ4" s="14"/>
      <c r="UMR4" s="14"/>
      <c r="UMS4" s="14"/>
      <c r="UMT4" s="14"/>
      <c r="UMU4" s="14"/>
      <c r="UMV4" s="14"/>
      <c r="UMW4" s="14"/>
      <c r="UMX4" s="14"/>
      <c r="UMY4" s="14"/>
      <c r="UMZ4" s="14"/>
      <c r="UNA4" s="14"/>
      <c r="UNB4" s="14"/>
      <c r="UNC4" s="14"/>
      <c r="UND4" s="14"/>
      <c r="UNE4" s="14"/>
      <c r="UNF4" s="14"/>
      <c r="UNG4" s="14"/>
      <c r="UNH4" s="14"/>
      <c r="UNI4" s="14"/>
      <c r="UNJ4" s="14"/>
      <c r="UNK4" s="14"/>
      <c r="UNL4" s="14"/>
      <c r="UNM4" s="14"/>
      <c r="UNN4" s="14"/>
      <c r="UNO4" s="14"/>
      <c r="UNP4" s="14"/>
      <c r="UNQ4" s="14"/>
      <c r="UNR4" s="14"/>
      <c r="UNS4" s="14"/>
      <c r="UNT4" s="14"/>
      <c r="UNU4" s="14"/>
      <c r="UNV4" s="14"/>
      <c r="UNW4" s="14"/>
      <c r="UNX4" s="14"/>
      <c r="UNY4" s="14"/>
      <c r="UNZ4" s="14"/>
      <c r="UOA4" s="14"/>
      <c r="UOB4" s="14"/>
      <c r="UOC4" s="14"/>
      <c r="UOD4" s="14"/>
      <c r="UOE4" s="14"/>
      <c r="UOF4" s="14"/>
      <c r="UOG4" s="14"/>
      <c r="UOH4" s="14"/>
      <c r="UOI4" s="14"/>
      <c r="UOJ4" s="14"/>
      <c r="UOK4" s="14"/>
      <c r="UOL4" s="14"/>
      <c r="UOM4" s="14"/>
      <c r="UON4" s="14"/>
      <c r="UOO4" s="14"/>
      <c r="UOP4" s="14"/>
      <c r="UOQ4" s="14"/>
      <c r="UOR4" s="14"/>
      <c r="UOS4" s="14"/>
      <c r="UOT4" s="14"/>
      <c r="UOU4" s="14"/>
      <c r="UOV4" s="14"/>
      <c r="UOW4" s="14"/>
      <c r="UOX4" s="14"/>
      <c r="UOY4" s="14"/>
      <c r="UOZ4" s="14"/>
      <c r="UPA4" s="14"/>
      <c r="UPB4" s="14"/>
      <c r="UPC4" s="14"/>
      <c r="UPD4" s="14"/>
      <c r="UPE4" s="14"/>
      <c r="UPF4" s="14"/>
      <c r="UPG4" s="14"/>
      <c r="UPH4" s="14"/>
      <c r="UPI4" s="14"/>
      <c r="UPJ4" s="14"/>
      <c r="UPK4" s="14"/>
      <c r="UPL4" s="14"/>
      <c r="UPM4" s="14"/>
      <c r="UPN4" s="14"/>
      <c r="UPO4" s="14"/>
      <c r="UPP4" s="14"/>
      <c r="UPQ4" s="14"/>
      <c r="UPR4" s="14"/>
      <c r="UPS4" s="14"/>
      <c r="UPT4" s="14"/>
      <c r="UPU4" s="14"/>
      <c r="UPV4" s="14"/>
      <c r="UPW4" s="14"/>
      <c r="UPX4" s="14"/>
      <c r="UPY4" s="14"/>
      <c r="UPZ4" s="14"/>
      <c r="UQA4" s="14"/>
      <c r="UQB4" s="14"/>
      <c r="UQC4" s="14"/>
      <c r="UQD4" s="14"/>
      <c r="UQE4" s="14"/>
      <c r="UQF4" s="14"/>
      <c r="UQG4" s="14"/>
      <c r="UQH4" s="14"/>
      <c r="UQI4" s="14"/>
      <c r="UQJ4" s="14"/>
      <c r="UQK4" s="14"/>
      <c r="UQL4" s="14"/>
      <c r="UQM4" s="14"/>
      <c r="UQN4" s="14"/>
      <c r="UQO4" s="14"/>
      <c r="UQP4" s="14"/>
      <c r="UQQ4" s="14"/>
      <c r="UQR4" s="14"/>
      <c r="UQS4" s="14"/>
      <c r="UQT4" s="14"/>
      <c r="UQU4" s="14"/>
      <c r="UQV4" s="14"/>
      <c r="UQW4" s="14"/>
      <c r="UQX4" s="14"/>
      <c r="UQY4" s="14"/>
      <c r="UQZ4" s="14"/>
      <c r="URA4" s="14"/>
      <c r="URB4" s="14"/>
      <c r="URC4" s="14"/>
      <c r="URD4" s="14"/>
      <c r="URE4" s="14"/>
      <c r="URF4" s="14"/>
      <c r="URG4" s="14"/>
      <c r="URH4" s="14"/>
      <c r="URI4" s="14"/>
      <c r="URJ4" s="14"/>
      <c r="URK4" s="14"/>
      <c r="URL4" s="14"/>
      <c r="URM4" s="14"/>
      <c r="URN4" s="14"/>
      <c r="URO4" s="14"/>
      <c r="URP4" s="14"/>
      <c r="URQ4" s="14"/>
      <c r="URR4" s="14"/>
      <c r="URS4" s="14"/>
      <c r="URT4" s="14"/>
      <c r="URU4" s="14"/>
      <c r="URV4" s="14"/>
      <c r="URW4" s="14"/>
      <c r="URX4" s="14"/>
      <c r="URY4" s="14"/>
      <c r="URZ4" s="14"/>
      <c r="USA4" s="14"/>
      <c r="USB4" s="14"/>
      <c r="USC4" s="14"/>
      <c r="USD4" s="14"/>
      <c r="USE4" s="14"/>
      <c r="USF4" s="14"/>
      <c r="USG4" s="14"/>
      <c r="USH4" s="14"/>
      <c r="USI4" s="14"/>
      <c r="USJ4" s="14"/>
      <c r="USK4" s="14"/>
      <c r="USL4" s="14"/>
      <c r="USM4" s="14"/>
      <c r="USN4" s="14"/>
      <c r="USO4" s="14"/>
      <c r="USP4" s="14"/>
      <c r="USQ4" s="14"/>
      <c r="USR4" s="14"/>
      <c r="USS4" s="14"/>
      <c r="UST4" s="14"/>
      <c r="USU4" s="14"/>
      <c r="USV4" s="14"/>
      <c r="USW4" s="14"/>
      <c r="USX4" s="14"/>
      <c r="USY4" s="14"/>
      <c r="USZ4" s="14"/>
      <c r="UTA4" s="14"/>
      <c r="UTB4" s="14"/>
      <c r="UTC4" s="14"/>
      <c r="UTD4" s="14"/>
      <c r="UTE4" s="14"/>
      <c r="UTF4" s="14"/>
      <c r="UTG4" s="14"/>
      <c r="UTH4" s="14"/>
      <c r="UTI4" s="14"/>
      <c r="UTJ4" s="14"/>
      <c r="UTK4" s="14"/>
      <c r="UTL4" s="14"/>
      <c r="UTM4" s="14"/>
      <c r="UTN4" s="14"/>
      <c r="UTO4" s="14"/>
      <c r="UTP4" s="14"/>
      <c r="UTQ4" s="14"/>
      <c r="UTR4" s="14"/>
      <c r="UTS4" s="14"/>
      <c r="UTT4" s="14"/>
      <c r="UTU4" s="14"/>
      <c r="UTV4" s="14"/>
      <c r="UTW4" s="14"/>
      <c r="UTX4" s="14"/>
      <c r="UTY4" s="14"/>
      <c r="UTZ4" s="14"/>
      <c r="UUA4" s="14"/>
      <c r="UUB4" s="14"/>
      <c r="UUC4" s="14"/>
      <c r="UUD4" s="14"/>
      <c r="UUE4" s="14"/>
      <c r="UUF4" s="14"/>
      <c r="UUG4" s="14"/>
      <c r="UUH4" s="14"/>
      <c r="UUI4" s="14"/>
      <c r="UUJ4" s="14"/>
      <c r="UUK4" s="14"/>
      <c r="UUL4" s="14"/>
      <c r="UUM4" s="14"/>
      <c r="UUN4" s="14"/>
      <c r="UUO4" s="14"/>
      <c r="UUP4" s="14"/>
      <c r="UUQ4" s="14"/>
      <c r="UUR4" s="14"/>
      <c r="UUS4" s="14"/>
      <c r="UUT4" s="14"/>
      <c r="UUU4" s="14"/>
      <c r="UUV4" s="14"/>
      <c r="UUW4" s="14"/>
      <c r="UUX4" s="14"/>
      <c r="UUY4" s="14"/>
      <c r="UUZ4" s="14"/>
      <c r="UVA4" s="14"/>
      <c r="UVB4" s="14"/>
      <c r="UVC4" s="14"/>
      <c r="UVD4" s="14"/>
      <c r="UVE4" s="14"/>
      <c r="UVF4" s="14"/>
      <c r="UVG4" s="14"/>
      <c r="UVH4" s="14"/>
      <c r="UVI4" s="14"/>
      <c r="UVJ4" s="14"/>
      <c r="UVK4" s="14"/>
      <c r="UVL4" s="14"/>
      <c r="UVM4" s="14"/>
      <c r="UVN4" s="14"/>
      <c r="UVO4" s="14"/>
      <c r="UVP4" s="14"/>
      <c r="UVQ4" s="14"/>
      <c r="UVR4" s="14"/>
      <c r="UVS4" s="14"/>
      <c r="UVT4" s="14"/>
      <c r="UVU4" s="14"/>
      <c r="UVV4" s="14"/>
      <c r="UVW4" s="14"/>
      <c r="UVX4" s="14"/>
      <c r="UVY4" s="14"/>
      <c r="UVZ4" s="14"/>
      <c r="UWA4" s="14"/>
      <c r="UWB4" s="14"/>
      <c r="UWC4" s="14"/>
      <c r="UWD4" s="14"/>
      <c r="UWE4" s="14"/>
      <c r="UWF4" s="14"/>
      <c r="UWG4" s="14"/>
      <c r="UWH4" s="14"/>
      <c r="UWI4" s="14"/>
      <c r="UWJ4" s="14"/>
      <c r="UWK4" s="14"/>
      <c r="UWL4" s="14"/>
      <c r="UWM4" s="14"/>
      <c r="UWN4" s="14"/>
      <c r="UWO4" s="14"/>
      <c r="UWP4" s="14"/>
      <c r="UWQ4" s="14"/>
      <c r="UWR4" s="14"/>
      <c r="UWS4" s="14"/>
      <c r="UWT4" s="14"/>
      <c r="UWU4" s="14"/>
      <c r="UWV4" s="14"/>
      <c r="UWW4" s="14"/>
      <c r="UWX4" s="14"/>
      <c r="UWY4" s="14"/>
      <c r="UWZ4" s="14"/>
      <c r="UXA4" s="14"/>
      <c r="UXB4" s="14"/>
      <c r="UXC4" s="14"/>
      <c r="UXD4" s="14"/>
      <c r="UXE4" s="14"/>
      <c r="UXF4" s="14"/>
      <c r="UXG4" s="14"/>
      <c r="UXH4" s="14"/>
      <c r="UXI4" s="14"/>
      <c r="UXJ4" s="14"/>
      <c r="UXK4" s="14"/>
      <c r="UXL4" s="14"/>
      <c r="UXM4" s="14"/>
      <c r="UXN4" s="14"/>
      <c r="UXO4" s="14"/>
      <c r="UXP4" s="14"/>
      <c r="UXQ4" s="14"/>
      <c r="UXR4" s="14"/>
      <c r="UXS4" s="14"/>
      <c r="UXT4" s="14"/>
      <c r="UXU4" s="14"/>
      <c r="UXV4" s="14"/>
      <c r="UXW4" s="14"/>
      <c r="UXX4" s="14"/>
      <c r="UXY4" s="14"/>
      <c r="UXZ4" s="14"/>
      <c r="UYA4" s="14"/>
      <c r="UYB4" s="14"/>
      <c r="UYC4" s="14"/>
    </row>
    <row r="5" spans="1:14849">
      <c r="A5" s="31">
        <v>1947.1</v>
      </c>
      <c r="B5" s="26">
        <v>243.1</v>
      </c>
      <c r="C5" s="12">
        <v>74.900000000000006</v>
      </c>
      <c r="D5" s="11">
        <v>60.7</v>
      </c>
      <c r="E5" s="32">
        <f>C5+D5</f>
        <v>135.60000000000002</v>
      </c>
      <c r="F5" s="10">
        <v>20.7</v>
      </c>
      <c r="G5" s="9">
        <v>35.9</v>
      </c>
      <c r="H5" s="32">
        <f>F5+G5</f>
        <v>56.599999999999994</v>
      </c>
      <c r="I5">
        <v>24.4</v>
      </c>
      <c r="J5">
        <v>2.2999999999999998</v>
      </c>
      <c r="K5">
        <v>0</v>
      </c>
      <c r="L5">
        <v>9.6999999999999993</v>
      </c>
      <c r="M5">
        <f>I5+J5</f>
        <v>26.7</v>
      </c>
      <c r="N5" s="32">
        <f>M5+H5+E5</f>
        <v>218.90000000000003</v>
      </c>
      <c r="O5">
        <v>18.2</v>
      </c>
      <c r="P5">
        <v>118.9</v>
      </c>
      <c r="Q5">
        <v>36.200000000000003</v>
      </c>
      <c r="R5">
        <v>6.7</v>
      </c>
      <c r="S5">
        <v>21.5</v>
      </c>
      <c r="T5">
        <v>2.2999999999999998</v>
      </c>
      <c r="U5">
        <f>T5+S5+R5+Q5/2</f>
        <v>48.6</v>
      </c>
      <c r="V5">
        <f>O5/(P5+(Q5/2)+U5)</f>
        <v>9.8060344827586202E-2</v>
      </c>
      <c r="W5">
        <v>6.2</v>
      </c>
      <c r="X5">
        <v>129.1</v>
      </c>
      <c r="Y5">
        <f>(V5*(P5+(Q5/2)) + W5)/(X5+(Q5/2))</f>
        <v>0.13338496767241378</v>
      </c>
      <c r="Z5">
        <f>(V5*(P5+(Q5/2)) + W5)</f>
        <v>19.634267241379309</v>
      </c>
      <c r="AA5">
        <v>10.9</v>
      </c>
      <c r="AB5">
        <v>0</v>
      </c>
      <c r="AC5">
        <f>(V5*U5 + AA5)/(U5+AB5)</f>
        <v>0.32234018021853272</v>
      </c>
      <c r="AD5">
        <f>V5*U5 + AA5</f>
        <v>15.66573275862069</v>
      </c>
      <c r="AE5">
        <v>7.8</v>
      </c>
      <c r="AF5">
        <v>3.5</v>
      </c>
      <c r="AG5">
        <f>AE5/(C5+D5+F5-AE5-AF5)</f>
        <v>5.3793103448275863E-2</v>
      </c>
      <c r="AH5">
        <f>AE5</f>
        <v>7.8</v>
      </c>
      <c r="AI5">
        <v>10</v>
      </c>
      <c r="AJ5" s="8">
        <f>GovDebt!P5</f>
        <v>211.1</v>
      </c>
      <c r="AK5" s="2">
        <v>120.24</v>
      </c>
      <c r="AO5" s="23">
        <v>3.9620000000000002</v>
      </c>
      <c r="AP5" s="33">
        <v>13.03</v>
      </c>
      <c r="AQ5">
        <v>16.102</v>
      </c>
      <c r="AR5" s="34">
        <v>12.566000000000001</v>
      </c>
      <c r="AU5">
        <f>4*(AJ5/B5)</f>
        <v>3.4734677087618264</v>
      </c>
      <c r="AV5">
        <f>M5/B5</f>
        <v>0.10983134512546278</v>
      </c>
      <c r="AX5">
        <f>AJ5/N5</f>
        <v>0.96436729100045671</v>
      </c>
      <c r="AY5">
        <f>M5/N5</f>
        <v>0.1219735038830516</v>
      </c>
    </row>
    <row r="6" spans="1:14849">
      <c r="A6" s="31">
        <v>1947.2</v>
      </c>
      <c r="B6" s="26">
        <v>246.3</v>
      </c>
      <c r="C6" s="12">
        <v>76.900000000000006</v>
      </c>
      <c r="D6" s="11">
        <v>61.9</v>
      </c>
      <c r="E6" s="32">
        <f t="shared" ref="E6:E69" si="0">C6+D6</f>
        <v>138.80000000000001</v>
      </c>
      <c r="F6" s="10">
        <v>21.4</v>
      </c>
      <c r="G6" s="9">
        <v>34.5</v>
      </c>
      <c r="H6" s="32">
        <f t="shared" ref="H6:H69" si="1">F6+G6</f>
        <v>55.9</v>
      </c>
      <c r="I6">
        <v>24.1</v>
      </c>
      <c r="J6">
        <v>2.4</v>
      </c>
      <c r="K6">
        <v>0</v>
      </c>
      <c r="L6">
        <v>9.6</v>
      </c>
      <c r="M6" s="8">
        <f t="shared" ref="M6:M69" si="2">I6+J6</f>
        <v>26.5</v>
      </c>
      <c r="N6" s="32">
        <f t="shared" ref="N6:N69" si="3">M6+H6+E6</f>
        <v>221.20000000000002</v>
      </c>
      <c r="O6">
        <v>18.5</v>
      </c>
      <c r="P6">
        <v>121.3</v>
      </c>
      <c r="Q6">
        <v>33.299999999999997</v>
      </c>
      <c r="R6">
        <v>6.8</v>
      </c>
      <c r="S6">
        <v>24.5</v>
      </c>
      <c r="T6">
        <v>2.4</v>
      </c>
      <c r="U6" s="8">
        <f t="shared" ref="U6:U69" si="4">T6+S6+R6+Q6/2</f>
        <v>50.349999999999994</v>
      </c>
      <c r="V6" s="8">
        <f t="shared" ref="V6:V69" si="5">O6/(P6+(Q6/2)+U6)</f>
        <v>9.8247477429633578E-2</v>
      </c>
      <c r="W6">
        <v>5.8</v>
      </c>
      <c r="X6">
        <v>130.9</v>
      </c>
      <c r="Y6" s="8">
        <f t="shared" ref="Y6:Y69" si="6">(V6*(P6+(Q6/2)) + W6)/(X6+(Q6/2))</f>
        <v>0.13116394111432023</v>
      </c>
      <c r="Z6" s="8">
        <f t="shared" ref="Z6:Z69" si="7">(V6*(P6+(Q6/2)) + W6)</f>
        <v>19.35323951141795</v>
      </c>
      <c r="AA6">
        <v>10.4</v>
      </c>
      <c r="AB6">
        <v>0</v>
      </c>
      <c r="AC6" s="8">
        <f t="shared" ref="AC6:AC69" si="8">(V6*U6 + AA6)/(U6+AB6)</f>
        <v>0.30480159858157002</v>
      </c>
      <c r="AD6" s="8">
        <f t="shared" ref="AD6:AD69" si="9">V6*U6 + AA6</f>
        <v>15.346760488582049</v>
      </c>
      <c r="AE6">
        <v>7.5</v>
      </c>
      <c r="AF6">
        <v>3.5</v>
      </c>
      <c r="AG6" s="8">
        <f t="shared" ref="AG6:AG69" si="10">AE6/(C6+D6+F6-AE6-AF6)</f>
        <v>5.02680965147453E-2</v>
      </c>
      <c r="AH6" s="8">
        <f t="shared" ref="AH6:AH69" si="11">AE6</f>
        <v>7.5</v>
      </c>
      <c r="AI6">
        <v>10.199999999999999</v>
      </c>
      <c r="AJ6" s="43">
        <f>GovDebt!P6</f>
        <v>210.7</v>
      </c>
      <c r="AK6" s="2">
        <v>119.72499999999999</v>
      </c>
      <c r="AO6" s="23">
        <v>4.0519999999999996</v>
      </c>
      <c r="AP6" s="33">
        <v>13.135</v>
      </c>
      <c r="AQ6">
        <v>16.78</v>
      </c>
      <c r="AR6" s="34">
        <v>12.744999999999999</v>
      </c>
      <c r="AU6" s="43">
        <f t="shared" ref="AU6:AU69" si="12">4*(AJ6/B6)</f>
        <v>3.4218432805521717</v>
      </c>
      <c r="AV6" s="43">
        <f t="shared" ref="AV6:AV69" si="13">M6/B6</f>
        <v>0.1075923670320747</v>
      </c>
      <c r="AX6" s="43">
        <f t="shared" ref="AX6:AX69" si="14">AJ6/N6</f>
        <v>0.95253164556962011</v>
      </c>
      <c r="AY6" s="43">
        <f t="shared" ref="AY6:AY69" si="15">M6/N6</f>
        <v>0.1198010849909584</v>
      </c>
      <c r="AZ6">
        <f>B6/B5</f>
        <v>1.0131633072809545</v>
      </c>
    </row>
    <row r="7" spans="1:14849">
      <c r="A7" s="31">
        <v>1947.3</v>
      </c>
      <c r="B7" s="26">
        <v>250.1</v>
      </c>
      <c r="C7" s="12">
        <v>78.599999999999994</v>
      </c>
      <c r="D7" s="11">
        <v>63.2</v>
      </c>
      <c r="E7" s="32">
        <f t="shared" si="0"/>
        <v>141.80000000000001</v>
      </c>
      <c r="F7" s="10">
        <v>21.8</v>
      </c>
      <c r="G7" s="9">
        <v>34.9</v>
      </c>
      <c r="H7" s="32">
        <f t="shared" si="1"/>
        <v>56.7</v>
      </c>
      <c r="I7">
        <v>22.2</v>
      </c>
      <c r="J7">
        <v>3.1</v>
      </c>
      <c r="K7">
        <v>0</v>
      </c>
      <c r="L7">
        <v>9.6999999999999993</v>
      </c>
      <c r="M7" s="8">
        <f t="shared" si="2"/>
        <v>25.3</v>
      </c>
      <c r="N7" s="32">
        <f t="shared" si="3"/>
        <v>223.8</v>
      </c>
      <c r="O7">
        <v>18.7</v>
      </c>
      <c r="P7">
        <v>124</v>
      </c>
      <c r="Q7">
        <v>33.9</v>
      </c>
      <c r="R7">
        <v>7</v>
      </c>
      <c r="S7">
        <v>24.6</v>
      </c>
      <c r="T7">
        <v>2.6</v>
      </c>
      <c r="U7" s="8">
        <f t="shared" si="4"/>
        <v>51.150000000000006</v>
      </c>
      <c r="V7" s="8">
        <f t="shared" si="5"/>
        <v>9.7345132743362831E-2</v>
      </c>
      <c r="W7">
        <v>5</v>
      </c>
      <c r="X7">
        <v>132.9</v>
      </c>
      <c r="Y7" s="8">
        <f t="shared" si="6"/>
        <v>0.12493023997448777</v>
      </c>
      <c r="Z7" s="8">
        <f t="shared" si="7"/>
        <v>18.720796460176992</v>
      </c>
      <c r="AA7">
        <v>10.199999999999999</v>
      </c>
      <c r="AB7">
        <v>0</v>
      </c>
      <c r="AC7" s="8">
        <f t="shared" si="8"/>
        <v>0.29675862247943319</v>
      </c>
      <c r="AD7" s="8">
        <f t="shared" si="9"/>
        <v>15.179203539823009</v>
      </c>
      <c r="AE7">
        <v>7.4</v>
      </c>
      <c r="AF7">
        <v>3.5</v>
      </c>
      <c r="AG7" s="8">
        <f t="shared" si="10"/>
        <v>4.8461034708578911E-2</v>
      </c>
      <c r="AH7" s="8">
        <f t="shared" si="11"/>
        <v>7.4</v>
      </c>
      <c r="AI7">
        <v>14.1</v>
      </c>
      <c r="AJ7" s="43">
        <f>GovDebt!P7</f>
        <v>210.5</v>
      </c>
      <c r="AK7" s="2">
        <v>119.163</v>
      </c>
      <c r="AO7" s="23">
        <v>4.1719999999999997</v>
      </c>
      <c r="AP7" s="33">
        <v>13.38</v>
      </c>
      <c r="AQ7">
        <v>17.492000000000001</v>
      </c>
      <c r="AR7" s="34">
        <v>12.957000000000001</v>
      </c>
      <c r="AU7" s="43">
        <f t="shared" si="12"/>
        <v>3.3666533386645341</v>
      </c>
      <c r="AV7" s="43">
        <f t="shared" si="13"/>
        <v>0.1011595361855258</v>
      </c>
      <c r="AX7" s="43">
        <f t="shared" si="14"/>
        <v>0.94057193923145666</v>
      </c>
      <c r="AY7" s="43">
        <f t="shared" si="15"/>
        <v>0.113047363717605</v>
      </c>
      <c r="AZ7" s="43">
        <f t="shared" ref="AZ7:AZ70" si="16">B7/B6</f>
        <v>1.0154283394234673</v>
      </c>
    </row>
    <row r="8" spans="1:14849">
      <c r="A8" s="31">
        <v>1947.4</v>
      </c>
      <c r="B8" s="26">
        <v>260.3</v>
      </c>
      <c r="C8" s="12">
        <v>80</v>
      </c>
      <c r="D8" s="11">
        <v>64.3</v>
      </c>
      <c r="E8" s="32">
        <f t="shared" si="0"/>
        <v>144.30000000000001</v>
      </c>
      <c r="F8" s="10">
        <v>23.5</v>
      </c>
      <c r="G8" s="9">
        <v>43.2</v>
      </c>
      <c r="H8" s="32">
        <f t="shared" si="1"/>
        <v>66.7</v>
      </c>
      <c r="I8">
        <v>21.4</v>
      </c>
      <c r="J8">
        <v>3.4</v>
      </c>
      <c r="K8">
        <v>0</v>
      </c>
      <c r="L8">
        <v>9.4</v>
      </c>
      <c r="M8" s="8">
        <f t="shared" si="2"/>
        <v>24.799999999999997</v>
      </c>
      <c r="N8" s="32">
        <f t="shared" si="3"/>
        <v>235.8</v>
      </c>
      <c r="O8">
        <v>19.8</v>
      </c>
      <c r="P8">
        <v>128.30000000000001</v>
      </c>
      <c r="Q8">
        <v>35</v>
      </c>
      <c r="R8">
        <v>7.2</v>
      </c>
      <c r="S8">
        <v>26.1</v>
      </c>
      <c r="T8">
        <v>2.6</v>
      </c>
      <c r="U8" s="8">
        <f t="shared" si="4"/>
        <v>53.400000000000006</v>
      </c>
      <c r="V8" s="8">
        <f t="shared" si="5"/>
        <v>9.9397590361445784E-2</v>
      </c>
      <c r="W8">
        <v>4.5999999999999996</v>
      </c>
      <c r="X8">
        <v>137</v>
      </c>
      <c r="Y8" s="8">
        <f t="shared" si="6"/>
        <v>0.12357390727960386</v>
      </c>
      <c r="Z8" s="8">
        <f t="shared" si="7"/>
        <v>19.092168674698797</v>
      </c>
      <c r="AA8">
        <v>11.1</v>
      </c>
      <c r="AB8">
        <v>0</v>
      </c>
      <c r="AC8" s="8">
        <f t="shared" si="8"/>
        <v>0.30726275890077159</v>
      </c>
      <c r="AD8" s="8">
        <f t="shared" si="9"/>
        <v>16.407831325301206</v>
      </c>
      <c r="AE8">
        <v>7.9</v>
      </c>
      <c r="AF8">
        <v>3.5</v>
      </c>
      <c r="AG8" s="8">
        <f t="shared" si="10"/>
        <v>5.0511508951406651E-2</v>
      </c>
      <c r="AH8" s="8">
        <f t="shared" si="11"/>
        <v>7.9</v>
      </c>
      <c r="AI8">
        <v>10.9</v>
      </c>
      <c r="AJ8" s="43">
        <f>GovDebt!P8</f>
        <v>207.6</v>
      </c>
      <c r="AK8" s="2">
        <v>119.378</v>
      </c>
      <c r="AO8" s="23">
        <v>4.2699999999999996</v>
      </c>
      <c r="AP8" s="33">
        <v>13.712999999999999</v>
      </c>
      <c r="AQ8">
        <v>18.157</v>
      </c>
      <c r="AR8" s="34">
        <v>13.276</v>
      </c>
      <c r="AU8" s="43">
        <f t="shared" si="12"/>
        <v>3.1901651940069149</v>
      </c>
      <c r="AV8" s="43">
        <f t="shared" si="13"/>
        <v>9.5274683058009971E-2</v>
      </c>
      <c r="AX8" s="43">
        <f t="shared" si="14"/>
        <v>0.88040712468193383</v>
      </c>
      <c r="AY8" s="43">
        <f t="shared" si="15"/>
        <v>0.10517387616624256</v>
      </c>
      <c r="AZ8" s="43">
        <f t="shared" si="16"/>
        <v>1.0407836865253899</v>
      </c>
    </row>
    <row r="9" spans="1:14849">
      <c r="A9" s="31">
        <v>1948.1</v>
      </c>
      <c r="B9" s="26">
        <v>266.2</v>
      </c>
      <c r="C9" s="12">
        <v>81.5</v>
      </c>
      <c r="D9" s="11">
        <v>65.400000000000006</v>
      </c>
      <c r="E9" s="32">
        <f t="shared" si="0"/>
        <v>146.9</v>
      </c>
      <c r="F9" s="10">
        <v>23.5</v>
      </c>
      <c r="G9" s="9">
        <v>47.2</v>
      </c>
      <c r="H9" s="32">
        <f t="shared" si="1"/>
        <v>70.7</v>
      </c>
      <c r="I9">
        <v>21.4</v>
      </c>
      <c r="J9">
        <v>4.0999999999999996</v>
      </c>
      <c r="K9">
        <v>0</v>
      </c>
      <c r="L9">
        <v>8.9</v>
      </c>
      <c r="M9" s="8">
        <f t="shared" si="2"/>
        <v>25.5</v>
      </c>
      <c r="N9" s="32">
        <f t="shared" si="3"/>
        <v>243.10000000000002</v>
      </c>
      <c r="O9">
        <v>20.100000000000001</v>
      </c>
      <c r="P9">
        <v>131.69999999999999</v>
      </c>
      <c r="Q9">
        <v>36.4</v>
      </c>
      <c r="R9">
        <v>7.3</v>
      </c>
      <c r="S9">
        <v>30</v>
      </c>
      <c r="T9">
        <v>2.5</v>
      </c>
      <c r="U9" s="8">
        <f t="shared" si="4"/>
        <v>58</v>
      </c>
      <c r="V9" s="8">
        <f t="shared" si="5"/>
        <v>9.6681096681096701E-2</v>
      </c>
      <c r="W9">
        <v>4.5999999999999996</v>
      </c>
      <c r="X9">
        <v>140.6</v>
      </c>
      <c r="Y9" s="8">
        <f t="shared" si="6"/>
        <v>0.12022982614922163</v>
      </c>
      <c r="Z9" s="8">
        <f t="shared" si="7"/>
        <v>19.092496392496393</v>
      </c>
      <c r="AA9">
        <v>11.5</v>
      </c>
      <c r="AB9">
        <v>0</v>
      </c>
      <c r="AC9" s="8">
        <f t="shared" si="8"/>
        <v>0.29495695875006223</v>
      </c>
      <c r="AD9" s="8">
        <f t="shared" si="9"/>
        <v>17.10750360750361</v>
      </c>
      <c r="AE9">
        <v>7.5</v>
      </c>
      <c r="AF9">
        <v>4.0999999999999996</v>
      </c>
      <c r="AG9" s="8">
        <f t="shared" si="10"/>
        <v>4.722921914357682E-2</v>
      </c>
      <c r="AH9" s="8">
        <f t="shared" si="11"/>
        <v>7.5</v>
      </c>
      <c r="AI9">
        <v>11.5</v>
      </c>
      <c r="AJ9" s="43">
        <f>GovDebt!P9</f>
        <v>202.3</v>
      </c>
      <c r="AK9" s="2">
        <v>119.54</v>
      </c>
      <c r="AL9" s="24">
        <v>57976</v>
      </c>
      <c r="AM9">
        <f>AL9/$AL$255*100</f>
        <v>41.588476657771658</v>
      </c>
      <c r="AN9">
        <f>AK9*AM9/100</f>
        <v>49.714864996700243</v>
      </c>
      <c r="AO9" s="23">
        <v>4.3719999999999999</v>
      </c>
      <c r="AP9" s="33">
        <v>13.865</v>
      </c>
      <c r="AQ9">
        <v>17.972000000000001</v>
      </c>
      <c r="AR9" s="34">
        <v>13.379</v>
      </c>
      <c r="AS9" s="37">
        <v>102691</v>
      </c>
      <c r="AU9" s="43">
        <f t="shared" si="12"/>
        <v>3.0398196844477838</v>
      </c>
      <c r="AV9" s="43">
        <f t="shared" si="13"/>
        <v>9.5792637114951174E-2</v>
      </c>
      <c r="AX9" s="43">
        <f t="shared" si="14"/>
        <v>0.83216783216783219</v>
      </c>
      <c r="AY9" s="43">
        <f t="shared" si="15"/>
        <v>0.10489510489510488</v>
      </c>
      <c r="AZ9" s="43">
        <f t="shared" si="16"/>
        <v>1.0226661544371878</v>
      </c>
    </row>
    <row r="10" spans="1:14849">
      <c r="A10" s="31">
        <v>1948.2</v>
      </c>
      <c r="B10" s="26">
        <v>272.89999999999998</v>
      </c>
      <c r="C10" s="12">
        <v>83.2</v>
      </c>
      <c r="D10" s="11">
        <v>67.099999999999994</v>
      </c>
      <c r="E10" s="32">
        <f t="shared" si="0"/>
        <v>150.30000000000001</v>
      </c>
      <c r="F10" s="10">
        <v>24</v>
      </c>
      <c r="G10" s="9">
        <v>50.3</v>
      </c>
      <c r="H10" s="32">
        <f t="shared" si="1"/>
        <v>74.3</v>
      </c>
      <c r="I10">
        <v>22.3</v>
      </c>
      <c r="J10">
        <v>4.3</v>
      </c>
      <c r="K10">
        <v>0</v>
      </c>
      <c r="L10">
        <v>8.5</v>
      </c>
      <c r="M10" s="8">
        <f t="shared" si="2"/>
        <v>26.6</v>
      </c>
      <c r="N10" s="32">
        <f t="shared" si="3"/>
        <v>251.20000000000002</v>
      </c>
      <c r="O10">
        <v>17.8</v>
      </c>
      <c r="P10">
        <v>133.4</v>
      </c>
      <c r="Q10">
        <v>40.200000000000003</v>
      </c>
      <c r="R10">
        <v>7.5</v>
      </c>
      <c r="S10">
        <v>31.8</v>
      </c>
      <c r="T10">
        <v>2.6</v>
      </c>
      <c r="U10" s="8">
        <f t="shared" si="4"/>
        <v>62</v>
      </c>
      <c r="V10" s="8">
        <f t="shared" si="5"/>
        <v>8.259860788863109E-2</v>
      </c>
      <c r="W10">
        <v>4.3</v>
      </c>
      <c r="X10">
        <v>142.19999999999999</v>
      </c>
      <c r="Y10" s="8">
        <f t="shared" si="6"/>
        <v>0.10461421017193391</v>
      </c>
      <c r="Z10" s="8">
        <f t="shared" si="7"/>
        <v>16.978886310904873</v>
      </c>
      <c r="AA10">
        <v>12.1</v>
      </c>
      <c r="AB10">
        <v>0</v>
      </c>
      <c r="AC10" s="8">
        <f t="shared" si="8"/>
        <v>0.27775989821121172</v>
      </c>
      <c r="AD10" s="8">
        <f t="shared" si="9"/>
        <v>17.221113689095127</v>
      </c>
      <c r="AE10">
        <v>7.9</v>
      </c>
      <c r="AF10">
        <v>4.0999999999999996</v>
      </c>
      <c r="AG10" s="8">
        <f t="shared" si="10"/>
        <v>4.8675292667898953E-2</v>
      </c>
      <c r="AH10" s="8">
        <f t="shared" si="11"/>
        <v>7.9</v>
      </c>
      <c r="AI10">
        <v>11.5</v>
      </c>
      <c r="AJ10" s="43">
        <f>GovDebt!P10</f>
        <v>199.8</v>
      </c>
      <c r="AK10" s="2">
        <v>119.149</v>
      </c>
      <c r="AL10" s="24">
        <v>58296</v>
      </c>
      <c r="AM10" s="39">
        <f t="shared" ref="AM10:AM73" si="17">AL10/$AL$255*100</f>
        <v>41.818025307738658</v>
      </c>
      <c r="AN10" s="39">
        <f t="shared" ref="AN10:AN73" si="18">AK10*AM10/100</f>
        <v>49.825758973917537</v>
      </c>
      <c r="AO10" s="23">
        <v>4.4320000000000004</v>
      </c>
      <c r="AP10" s="33">
        <v>14.007999999999999</v>
      </c>
      <c r="AQ10">
        <v>18.047999999999998</v>
      </c>
      <c r="AR10" s="34">
        <v>13.497</v>
      </c>
      <c r="AS10" s="37">
        <v>102915</v>
      </c>
      <c r="AU10" s="43">
        <f t="shared" si="12"/>
        <v>2.9285452546720414</v>
      </c>
      <c r="AV10" s="43">
        <f t="shared" si="13"/>
        <v>9.7471601319164547E-2</v>
      </c>
      <c r="AX10" s="43">
        <f t="shared" si="14"/>
        <v>0.79538216560509556</v>
      </c>
      <c r="AY10" s="43">
        <f t="shared" si="15"/>
        <v>0.10589171974522293</v>
      </c>
      <c r="AZ10" s="43">
        <f t="shared" si="16"/>
        <v>1.0251690458302027</v>
      </c>
    </row>
    <row r="11" spans="1:14849">
      <c r="A11" s="31">
        <v>1948.3</v>
      </c>
      <c r="B11" s="26">
        <v>279.5</v>
      </c>
      <c r="C11" s="12">
        <v>83.5</v>
      </c>
      <c r="D11" s="11">
        <v>68.5</v>
      </c>
      <c r="E11" s="32">
        <f t="shared" si="0"/>
        <v>152</v>
      </c>
      <c r="F11" s="10">
        <v>25.3</v>
      </c>
      <c r="G11" s="9">
        <v>52.5</v>
      </c>
      <c r="H11" s="32">
        <f t="shared" si="1"/>
        <v>77.8</v>
      </c>
      <c r="I11">
        <v>23</v>
      </c>
      <c r="J11">
        <v>4.5</v>
      </c>
      <c r="K11">
        <v>0</v>
      </c>
      <c r="L11">
        <v>8.3000000000000007</v>
      </c>
      <c r="M11" s="8">
        <f t="shared" si="2"/>
        <v>27.5</v>
      </c>
      <c r="N11" s="32">
        <f t="shared" si="3"/>
        <v>257.3</v>
      </c>
      <c r="O11">
        <v>17.100000000000001</v>
      </c>
      <c r="P11">
        <v>138.1</v>
      </c>
      <c r="Q11">
        <v>40.6</v>
      </c>
      <c r="R11">
        <v>7.5</v>
      </c>
      <c r="S11">
        <v>31.2</v>
      </c>
      <c r="T11">
        <v>2.7</v>
      </c>
      <c r="U11" s="8">
        <f t="shared" si="4"/>
        <v>61.7</v>
      </c>
      <c r="V11" s="8">
        <f t="shared" si="5"/>
        <v>7.7691958200817812E-2</v>
      </c>
      <c r="W11">
        <v>4.4000000000000004</v>
      </c>
      <c r="X11">
        <v>147</v>
      </c>
      <c r="Y11" s="8">
        <f t="shared" si="6"/>
        <v>9.9858972976745605E-2</v>
      </c>
      <c r="Z11" s="8">
        <f t="shared" si="7"/>
        <v>16.706406179009541</v>
      </c>
      <c r="AA11">
        <v>11.9</v>
      </c>
      <c r="AB11">
        <v>0</v>
      </c>
      <c r="AC11" s="8">
        <f t="shared" si="8"/>
        <v>0.27056067781183885</v>
      </c>
      <c r="AD11" s="8">
        <f t="shared" si="9"/>
        <v>16.693593820990458</v>
      </c>
      <c r="AE11">
        <v>7.9</v>
      </c>
      <c r="AF11">
        <v>4.0999999999999996</v>
      </c>
      <c r="AG11" s="8">
        <f t="shared" si="10"/>
        <v>4.7791893526920752E-2</v>
      </c>
      <c r="AH11" s="8">
        <f t="shared" si="11"/>
        <v>7.9</v>
      </c>
      <c r="AI11">
        <v>13.3</v>
      </c>
      <c r="AJ11" s="43">
        <f>GovDebt!P11</f>
        <v>198.1</v>
      </c>
      <c r="AK11" s="2">
        <v>118.798</v>
      </c>
      <c r="AL11" s="24">
        <v>58646</v>
      </c>
      <c r="AM11" s="39">
        <f t="shared" si="17"/>
        <v>42.069094143640065</v>
      </c>
      <c r="AN11" s="39">
        <f t="shared" si="18"/>
        <v>49.977242460761524</v>
      </c>
      <c r="AO11" s="23">
        <v>4.5209999999999999</v>
      </c>
      <c r="AP11" s="33">
        <v>14.223000000000001</v>
      </c>
      <c r="AQ11">
        <v>18.638999999999999</v>
      </c>
      <c r="AR11" s="34">
        <v>13.747</v>
      </c>
      <c r="AS11" s="37">
        <v>103249</v>
      </c>
      <c r="AU11" s="43">
        <f t="shared" si="12"/>
        <v>2.8350626118067979</v>
      </c>
      <c r="AV11" s="43">
        <f t="shared" si="13"/>
        <v>9.838998211091235E-2</v>
      </c>
      <c r="AX11" s="43">
        <f t="shared" si="14"/>
        <v>0.76991838321026029</v>
      </c>
      <c r="AY11" s="43">
        <f t="shared" si="15"/>
        <v>0.10687912942090944</v>
      </c>
      <c r="AZ11" s="43">
        <f t="shared" si="16"/>
        <v>1.0241846830340784</v>
      </c>
    </row>
    <row r="12" spans="1:14849">
      <c r="A12" s="31">
        <v>1948.4</v>
      </c>
      <c r="B12" s="26">
        <v>280.7</v>
      </c>
      <c r="C12" s="12">
        <v>83.7</v>
      </c>
      <c r="D12" s="11">
        <v>69.400000000000006</v>
      </c>
      <c r="E12" s="32">
        <f t="shared" si="0"/>
        <v>153.10000000000002</v>
      </c>
      <c r="F12" s="10">
        <v>25</v>
      </c>
      <c r="G12" s="9">
        <v>51.3</v>
      </c>
      <c r="H12" s="32">
        <f t="shared" si="1"/>
        <v>76.3</v>
      </c>
      <c r="I12">
        <v>23.9</v>
      </c>
      <c r="J12">
        <v>4.8</v>
      </c>
      <c r="K12">
        <v>0</v>
      </c>
      <c r="L12">
        <v>8.1</v>
      </c>
      <c r="M12" s="8">
        <f t="shared" si="2"/>
        <v>28.7</v>
      </c>
      <c r="N12" s="32">
        <f t="shared" si="3"/>
        <v>258.10000000000002</v>
      </c>
      <c r="O12">
        <v>17.3</v>
      </c>
      <c r="P12">
        <v>139.1</v>
      </c>
      <c r="Q12">
        <v>39.9</v>
      </c>
      <c r="R12">
        <v>7.6</v>
      </c>
      <c r="S12">
        <v>32.700000000000003</v>
      </c>
      <c r="T12">
        <v>2.7</v>
      </c>
      <c r="U12" s="8">
        <f t="shared" si="4"/>
        <v>62.95</v>
      </c>
      <c r="V12" s="8">
        <f t="shared" si="5"/>
        <v>7.7927927927927937E-2</v>
      </c>
      <c r="W12">
        <v>4.3</v>
      </c>
      <c r="X12">
        <v>148.1</v>
      </c>
      <c r="Y12" s="8">
        <f t="shared" si="6"/>
        <v>9.9342082338214455E-2</v>
      </c>
      <c r="Z12" s="8">
        <f t="shared" si="7"/>
        <v>16.694436936936938</v>
      </c>
      <c r="AA12">
        <v>11.5</v>
      </c>
      <c r="AB12">
        <v>0</v>
      </c>
      <c r="AC12" s="8">
        <f t="shared" si="8"/>
        <v>0.26061259830124006</v>
      </c>
      <c r="AD12" s="8">
        <f t="shared" si="9"/>
        <v>16.405563063063063</v>
      </c>
      <c r="AE12">
        <v>7.9</v>
      </c>
      <c r="AF12">
        <v>4.0999999999999996</v>
      </c>
      <c r="AG12" s="8">
        <f t="shared" si="10"/>
        <v>4.7561709813365438E-2</v>
      </c>
      <c r="AH12" s="8">
        <f t="shared" si="11"/>
        <v>7.9</v>
      </c>
      <c r="AI12">
        <v>13.3</v>
      </c>
      <c r="AJ12" s="43">
        <f>GovDebt!P12</f>
        <v>194.5</v>
      </c>
      <c r="AK12" s="2">
        <v>118.36499999999999</v>
      </c>
      <c r="AL12" s="24">
        <v>58515</v>
      </c>
      <c r="AM12" s="39">
        <f t="shared" si="17"/>
        <v>41.975122665059828</v>
      </c>
      <c r="AN12" s="39">
        <f t="shared" si="18"/>
        <v>49.683853942498061</v>
      </c>
      <c r="AO12" s="23">
        <v>4.5650000000000004</v>
      </c>
      <c r="AP12" s="33">
        <v>14.179</v>
      </c>
      <c r="AQ12">
        <v>19.135000000000002</v>
      </c>
      <c r="AR12" s="34">
        <v>13.789</v>
      </c>
      <c r="AS12" s="37">
        <v>103418</v>
      </c>
      <c r="AU12" s="43">
        <f t="shared" si="12"/>
        <v>2.7716423227645173</v>
      </c>
      <c r="AV12" s="43">
        <f t="shared" si="13"/>
        <v>0.10224438902743142</v>
      </c>
      <c r="AX12" s="43">
        <f t="shared" si="14"/>
        <v>0.75358388221619521</v>
      </c>
      <c r="AY12" s="43">
        <f t="shared" si="15"/>
        <v>0.11119721038357225</v>
      </c>
      <c r="AZ12" s="43">
        <f t="shared" si="16"/>
        <v>1.0042933810375669</v>
      </c>
    </row>
    <row r="13" spans="1:14849">
      <c r="A13" s="31">
        <v>1949.1</v>
      </c>
      <c r="B13" s="26">
        <v>275.39999999999998</v>
      </c>
      <c r="C13" s="12">
        <v>82.7</v>
      </c>
      <c r="D13" s="11">
        <v>69.8</v>
      </c>
      <c r="E13" s="32">
        <f t="shared" si="0"/>
        <v>152.5</v>
      </c>
      <c r="F13" s="10">
        <v>24.4</v>
      </c>
      <c r="G13" s="9">
        <v>43.1</v>
      </c>
      <c r="H13" s="32">
        <f t="shared" si="1"/>
        <v>67.5</v>
      </c>
      <c r="I13">
        <v>24.8</v>
      </c>
      <c r="J13">
        <v>5.4</v>
      </c>
      <c r="K13">
        <v>0</v>
      </c>
      <c r="L13">
        <v>8</v>
      </c>
      <c r="M13" s="8">
        <f t="shared" si="2"/>
        <v>30.200000000000003</v>
      </c>
      <c r="N13" s="32">
        <f t="shared" si="3"/>
        <v>250.2</v>
      </c>
      <c r="O13">
        <v>16.5</v>
      </c>
      <c r="P13">
        <v>136.69999999999999</v>
      </c>
      <c r="Q13">
        <v>35.4</v>
      </c>
      <c r="R13">
        <v>7.5</v>
      </c>
      <c r="S13">
        <v>31</v>
      </c>
      <c r="T13">
        <v>2.8</v>
      </c>
      <c r="U13" s="8">
        <f t="shared" si="4"/>
        <v>59</v>
      </c>
      <c r="V13" s="8">
        <f t="shared" si="5"/>
        <v>7.7319587628865982E-2</v>
      </c>
      <c r="W13">
        <v>5</v>
      </c>
      <c r="X13">
        <v>146.4</v>
      </c>
      <c r="Y13" s="8">
        <f t="shared" si="6"/>
        <v>0.10321842979827488</v>
      </c>
      <c r="Z13" s="8">
        <f t="shared" si="7"/>
        <v>16.938144329896907</v>
      </c>
      <c r="AA13">
        <v>10.4</v>
      </c>
      <c r="AB13">
        <v>0</v>
      </c>
      <c r="AC13" s="8">
        <f t="shared" si="8"/>
        <v>0.25359077406954394</v>
      </c>
      <c r="AD13" s="8">
        <f t="shared" si="9"/>
        <v>14.961855670103093</v>
      </c>
      <c r="AE13">
        <v>7.8</v>
      </c>
      <c r="AF13">
        <v>4.3</v>
      </c>
      <c r="AG13" s="8">
        <f t="shared" si="10"/>
        <v>4.7330097087378648E-2</v>
      </c>
      <c r="AH13" s="8">
        <f t="shared" si="11"/>
        <v>7.8</v>
      </c>
      <c r="AI13">
        <v>14.5</v>
      </c>
      <c r="AJ13" s="43">
        <f>GovDebt!P13</f>
        <v>195.9</v>
      </c>
      <c r="AK13" s="2">
        <v>118.26300000000001</v>
      </c>
      <c r="AL13" s="24">
        <v>58142</v>
      </c>
      <c r="AM13" s="39">
        <f t="shared" si="17"/>
        <v>41.707555019942042</v>
      </c>
      <c r="AN13" s="39">
        <f t="shared" si="18"/>
        <v>49.324605793234056</v>
      </c>
      <c r="AO13" s="23">
        <v>4.5940000000000003</v>
      </c>
      <c r="AP13" s="33">
        <v>14.069000000000001</v>
      </c>
      <c r="AQ13">
        <v>18.916</v>
      </c>
      <c r="AR13" s="34">
        <v>13.717000000000001</v>
      </c>
      <c r="AS13" s="37">
        <v>103584</v>
      </c>
      <c r="AU13" s="43">
        <f t="shared" si="12"/>
        <v>2.8453159041394338</v>
      </c>
      <c r="AV13" s="43">
        <f t="shared" si="13"/>
        <v>0.10965867828612928</v>
      </c>
      <c r="AX13" s="43">
        <f t="shared" si="14"/>
        <v>0.78297362110311752</v>
      </c>
      <c r="AY13" s="43">
        <f t="shared" si="15"/>
        <v>0.12070343725019986</v>
      </c>
      <c r="AZ13" s="43">
        <f t="shared" si="16"/>
        <v>0.98111863199144989</v>
      </c>
    </row>
    <row r="14" spans="1:14849">
      <c r="A14" s="31">
        <v>1949.2</v>
      </c>
      <c r="B14" s="26">
        <v>271.7</v>
      </c>
      <c r="C14" s="12">
        <v>81.900000000000006</v>
      </c>
      <c r="D14" s="11">
        <v>70.3</v>
      </c>
      <c r="E14" s="32">
        <f t="shared" si="0"/>
        <v>152.19999999999999</v>
      </c>
      <c r="F14" s="10">
        <v>26.4</v>
      </c>
      <c r="G14" s="9">
        <v>36.200000000000003</v>
      </c>
      <c r="H14" s="32">
        <f t="shared" si="1"/>
        <v>62.6</v>
      </c>
      <c r="I14">
        <v>25.4</v>
      </c>
      <c r="J14">
        <v>5.9</v>
      </c>
      <c r="K14">
        <v>0</v>
      </c>
      <c r="L14">
        <v>7.7</v>
      </c>
      <c r="M14" s="8">
        <f t="shared" si="2"/>
        <v>31.299999999999997</v>
      </c>
      <c r="N14" s="32">
        <f t="shared" si="3"/>
        <v>246.1</v>
      </c>
      <c r="O14">
        <v>15.6</v>
      </c>
      <c r="P14">
        <v>135</v>
      </c>
      <c r="Q14">
        <v>34.9</v>
      </c>
      <c r="R14">
        <v>7.7</v>
      </c>
      <c r="S14">
        <v>28.7</v>
      </c>
      <c r="T14">
        <v>2.9</v>
      </c>
      <c r="U14" s="8">
        <f t="shared" si="4"/>
        <v>56.75</v>
      </c>
      <c r="V14" s="8">
        <f t="shared" si="5"/>
        <v>7.4569789674952203E-2</v>
      </c>
      <c r="W14">
        <v>4.9000000000000004</v>
      </c>
      <c r="X14">
        <v>144.9</v>
      </c>
      <c r="Y14" s="8">
        <f t="shared" si="6"/>
        <v>0.10020427740034779</v>
      </c>
      <c r="Z14" s="8">
        <f t="shared" si="7"/>
        <v>16.268164435946463</v>
      </c>
      <c r="AA14">
        <v>9.1</v>
      </c>
      <c r="AB14">
        <v>0</v>
      </c>
      <c r="AC14" s="8">
        <f t="shared" si="8"/>
        <v>0.2349222125824412</v>
      </c>
      <c r="AD14" s="8">
        <f t="shared" si="9"/>
        <v>13.331835564053538</v>
      </c>
      <c r="AE14">
        <v>7.9</v>
      </c>
      <c r="AF14">
        <v>4.3</v>
      </c>
      <c r="AG14" s="8">
        <f t="shared" si="10"/>
        <v>4.747596153846155E-2</v>
      </c>
      <c r="AH14" s="8">
        <f t="shared" si="11"/>
        <v>7.9</v>
      </c>
      <c r="AI14">
        <v>15.1</v>
      </c>
      <c r="AJ14" s="43">
        <f>GovDebt!P14</f>
        <v>196</v>
      </c>
      <c r="AK14" s="2">
        <v>117.795</v>
      </c>
      <c r="AL14" s="24">
        <v>57490</v>
      </c>
      <c r="AM14" s="39">
        <f t="shared" si="17"/>
        <v>41.239849645634266</v>
      </c>
      <c r="AN14" s="39">
        <f t="shared" si="18"/>
        <v>48.578480890074879</v>
      </c>
      <c r="AO14" s="23">
        <v>4.6040000000000001</v>
      </c>
      <c r="AP14" s="33">
        <v>13.983000000000001</v>
      </c>
      <c r="AQ14">
        <v>18.327999999999999</v>
      </c>
      <c r="AR14" s="34">
        <v>13.579000000000001</v>
      </c>
      <c r="AS14" s="37">
        <v>103838</v>
      </c>
      <c r="AU14" s="43">
        <f t="shared" si="12"/>
        <v>2.8855355171144645</v>
      </c>
      <c r="AV14" s="43">
        <f t="shared" si="13"/>
        <v>0.11520058888479941</v>
      </c>
      <c r="AX14" s="43">
        <f t="shared" si="14"/>
        <v>0.79642421779764327</v>
      </c>
      <c r="AY14" s="43">
        <f t="shared" si="15"/>
        <v>0.12718407151564404</v>
      </c>
      <c r="AZ14" s="43">
        <f t="shared" si="16"/>
        <v>0.98656499636891792</v>
      </c>
    </row>
    <row r="15" spans="1:14849">
      <c r="A15" s="31">
        <v>1949.3</v>
      </c>
      <c r="B15" s="26">
        <v>273.3</v>
      </c>
      <c r="C15" s="12">
        <v>80.3</v>
      </c>
      <c r="D15" s="11">
        <v>70.400000000000006</v>
      </c>
      <c r="E15" s="32">
        <f t="shared" si="0"/>
        <v>150.69999999999999</v>
      </c>
      <c r="F15" s="10">
        <v>27.3</v>
      </c>
      <c r="G15" s="9">
        <v>39.5</v>
      </c>
      <c r="H15" s="32">
        <f t="shared" si="1"/>
        <v>66.8</v>
      </c>
      <c r="I15">
        <v>24.3</v>
      </c>
      <c r="J15">
        <v>6.2</v>
      </c>
      <c r="K15">
        <v>0</v>
      </c>
      <c r="L15">
        <v>7.4</v>
      </c>
      <c r="M15" s="8">
        <f t="shared" si="2"/>
        <v>30.5</v>
      </c>
      <c r="N15" s="32">
        <f t="shared" si="3"/>
        <v>248</v>
      </c>
      <c r="O15">
        <v>14.9</v>
      </c>
      <c r="P15">
        <v>134</v>
      </c>
      <c r="Q15">
        <v>34.200000000000003</v>
      </c>
      <c r="R15">
        <v>7.9</v>
      </c>
      <c r="S15">
        <v>29.9</v>
      </c>
      <c r="T15">
        <v>2.9</v>
      </c>
      <c r="U15" s="8">
        <f t="shared" si="4"/>
        <v>57.8</v>
      </c>
      <c r="V15" s="8">
        <f t="shared" si="5"/>
        <v>7.1325993298228821E-2</v>
      </c>
      <c r="W15">
        <v>4.5999999999999996</v>
      </c>
      <c r="X15">
        <v>143.80000000000001</v>
      </c>
      <c r="Y15" s="8">
        <f t="shared" si="6"/>
        <v>9.5570898616298153E-2</v>
      </c>
      <c r="Z15" s="8">
        <f t="shared" si="7"/>
        <v>15.377357587362374</v>
      </c>
      <c r="AA15">
        <v>9.5</v>
      </c>
      <c r="AB15">
        <v>0</v>
      </c>
      <c r="AC15" s="8">
        <f t="shared" si="8"/>
        <v>0.2356858548899243</v>
      </c>
      <c r="AD15" s="8">
        <f t="shared" si="9"/>
        <v>13.622642412637624</v>
      </c>
      <c r="AE15">
        <v>8.1</v>
      </c>
      <c r="AF15">
        <v>4.3</v>
      </c>
      <c r="AG15" s="8">
        <f t="shared" si="10"/>
        <v>4.8913043478260872E-2</v>
      </c>
      <c r="AH15" s="8">
        <f t="shared" si="11"/>
        <v>8.1</v>
      </c>
      <c r="AI15">
        <v>15.8</v>
      </c>
      <c r="AJ15" s="43">
        <f>GovDebt!P15</f>
        <v>201.3</v>
      </c>
      <c r="AK15" s="2">
        <v>117.355</v>
      </c>
      <c r="AL15" s="24">
        <v>57390</v>
      </c>
      <c r="AM15" s="39">
        <f t="shared" si="17"/>
        <v>41.168115692519585</v>
      </c>
      <c r="AN15" s="39">
        <f t="shared" si="18"/>
        <v>48.312842170956365</v>
      </c>
      <c r="AO15" s="23">
        <v>4.6139999999999999</v>
      </c>
      <c r="AP15" s="33">
        <v>13.901999999999999</v>
      </c>
      <c r="AQ15">
        <v>18.47</v>
      </c>
      <c r="AR15" s="34">
        <v>13.509</v>
      </c>
      <c r="AS15" s="37">
        <v>104127</v>
      </c>
      <c r="AU15" s="43">
        <f t="shared" si="12"/>
        <v>2.9462129527991219</v>
      </c>
      <c r="AV15" s="43">
        <f t="shared" si="13"/>
        <v>0.11159897548481522</v>
      </c>
      <c r="AX15" s="43">
        <f t="shared" si="14"/>
        <v>0.81169354838709684</v>
      </c>
      <c r="AY15" s="43">
        <f t="shared" si="15"/>
        <v>0.12298387096774194</v>
      </c>
      <c r="AZ15" s="43">
        <f t="shared" si="16"/>
        <v>1.0058888479941113</v>
      </c>
    </row>
    <row r="16" spans="1:14849">
      <c r="A16" s="31">
        <v>1949.4</v>
      </c>
      <c r="B16" s="26">
        <v>271</v>
      </c>
      <c r="C16" s="12">
        <v>80.900000000000006</v>
      </c>
      <c r="D16" s="11">
        <v>71.099999999999994</v>
      </c>
      <c r="E16" s="32">
        <f t="shared" si="0"/>
        <v>152</v>
      </c>
      <c r="F16" s="10">
        <v>28.4</v>
      </c>
      <c r="G16" s="9">
        <v>37.5</v>
      </c>
      <c r="H16" s="32">
        <f t="shared" si="1"/>
        <v>65.900000000000006</v>
      </c>
      <c r="I16">
        <v>23.8</v>
      </c>
      <c r="J16">
        <v>6.1</v>
      </c>
      <c r="K16">
        <v>0</v>
      </c>
      <c r="L16">
        <v>7.2</v>
      </c>
      <c r="M16" s="8">
        <f t="shared" si="2"/>
        <v>29.9</v>
      </c>
      <c r="N16" s="32">
        <f t="shared" si="3"/>
        <v>247.8</v>
      </c>
      <c r="O16">
        <v>14.5</v>
      </c>
      <c r="P16">
        <v>133.19999999999999</v>
      </c>
      <c r="Q16">
        <v>34.200000000000003</v>
      </c>
      <c r="R16">
        <v>8.1</v>
      </c>
      <c r="S16">
        <v>26.6</v>
      </c>
      <c r="T16">
        <v>3</v>
      </c>
      <c r="U16" s="8">
        <f t="shared" si="4"/>
        <v>54.800000000000004</v>
      </c>
      <c r="V16" s="8">
        <f t="shared" si="5"/>
        <v>7.0697220867869337E-2</v>
      </c>
      <c r="W16">
        <v>4.3</v>
      </c>
      <c r="X16">
        <v>143</v>
      </c>
      <c r="Y16" s="8">
        <f t="shared" si="6"/>
        <v>9.3227934393758663E-2</v>
      </c>
      <c r="Z16" s="8">
        <f t="shared" si="7"/>
        <v>14.925792296440761</v>
      </c>
      <c r="AA16">
        <v>9.3000000000000007</v>
      </c>
      <c r="AB16">
        <v>0</v>
      </c>
      <c r="AC16" s="8">
        <f t="shared" si="8"/>
        <v>0.24040525006494962</v>
      </c>
      <c r="AD16" s="8">
        <f t="shared" si="9"/>
        <v>13.17420770355924</v>
      </c>
      <c r="AE16">
        <v>7.7</v>
      </c>
      <c r="AF16">
        <v>4.3</v>
      </c>
      <c r="AG16" s="8">
        <f t="shared" si="10"/>
        <v>4.5724465558194774E-2</v>
      </c>
      <c r="AH16" s="8">
        <f t="shared" si="11"/>
        <v>7.7</v>
      </c>
      <c r="AI16">
        <v>15.1</v>
      </c>
      <c r="AJ16" s="43">
        <f>GovDebt!P16</f>
        <v>205.2</v>
      </c>
      <c r="AK16" s="2">
        <v>117.502</v>
      </c>
      <c r="AL16" s="24">
        <v>57708</v>
      </c>
      <c r="AM16" s="39">
        <f t="shared" si="17"/>
        <v>41.396229663424293</v>
      </c>
      <c r="AN16" s="39">
        <f t="shared" si="18"/>
        <v>48.641397779116815</v>
      </c>
      <c r="AO16" s="23">
        <v>4.5990000000000002</v>
      </c>
      <c r="AP16" s="33">
        <v>13.888999999999999</v>
      </c>
      <c r="AQ16">
        <v>18.401</v>
      </c>
      <c r="AR16" s="34">
        <v>13.518000000000001</v>
      </c>
      <c r="AS16" s="37">
        <v>104428</v>
      </c>
      <c r="AU16" s="43">
        <f t="shared" si="12"/>
        <v>3.0287822878228781</v>
      </c>
      <c r="AV16" s="43">
        <f t="shared" si="13"/>
        <v>0.1103321033210332</v>
      </c>
      <c r="AX16" s="43">
        <f t="shared" si="14"/>
        <v>0.82808716707021779</v>
      </c>
      <c r="AY16" s="43">
        <f t="shared" si="15"/>
        <v>0.12066182405165454</v>
      </c>
      <c r="AZ16" s="43">
        <f t="shared" si="16"/>
        <v>0.99158433955360403</v>
      </c>
    </row>
    <row r="17" spans="1:52">
      <c r="A17" s="31">
        <v>1950.1</v>
      </c>
      <c r="B17" s="26">
        <v>281.2</v>
      </c>
      <c r="C17" s="12">
        <v>81.5</v>
      </c>
      <c r="D17" s="11">
        <v>72.3</v>
      </c>
      <c r="E17" s="32">
        <f t="shared" si="0"/>
        <v>153.80000000000001</v>
      </c>
      <c r="F17" s="10">
        <v>29.3</v>
      </c>
      <c r="G17" s="9">
        <v>46.7</v>
      </c>
      <c r="H17" s="32">
        <f t="shared" si="1"/>
        <v>76</v>
      </c>
      <c r="I17">
        <v>23.5</v>
      </c>
      <c r="J17">
        <v>5.0999999999999996</v>
      </c>
      <c r="K17">
        <v>0</v>
      </c>
      <c r="L17">
        <v>7</v>
      </c>
      <c r="M17" s="8">
        <f t="shared" si="2"/>
        <v>28.6</v>
      </c>
      <c r="N17" s="32">
        <f t="shared" si="3"/>
        <v>258.39999999999998</v>
      </c>
      <c r="O17">
        <v>15.2</v>
      </c>
      <c r="P17">
        <v>136.9</v>
      </c>
      <c r="Q17">
        <v>36.200000000000003</v>
      </c>
      <c r="R17">
        <v>8.5</v>
      </c>
      <c r="S17">
        <v>30.1</v>
      </c>
      <c r="T17">
        <v>3.1</v>
      </c>
      <c r="U17" s="8">
        <f t="shared" si="4"/>
        <v>59.800000000000004</v>
      </c>
      <c r="V17" s="8">
        <f t="shared" si="5"/>
        <v>7.0763500931098691E-2</v>
      </c>
      <c r="W17">
        <v>5.0999999999999996</v>
      </c>
      <c r="X17">
        <v>147.19999999999999</v>
      </c>
      <c r="Y17" s="8">
        <f t="shared" si="6"/>
        <v>9.7207154533093157E-2</v>
      </c>
      <c r="Z17" s="8">
        <f t="shared" si="7"/>
        <v>16.068342644320296</v>
      </c>
      <c r="AA17">
        <v>13</v>
      </c>
      <c r="AB17">
        <v>0</v>
      </c>
      <c r="AC17" s="8">
        <f t="shared" si="8"/>
        <v>0.28815480527892473</v>
      </c>
      <c r="AD17" s="8">
        <f t="shared" si="9"/>
        <v>17.231657355679701</v>
      </c>
      <c r="AE17">
        <v>7.9</v>
      </c>
      <c r="AF17">
        <v>4.8</v>
      </c>
      <c r="AG17" s="8">
        <f t="shared" si="10"/>
        <v>4.6361502347417843E-2</v>
      </c>
      <c r="AH17" s="8">
        <f t="shared" si="11"/>
        <v>7.9</v>
      </c>
      <c r="AI17">
        <v>22.3</v>
      </c>
      <c r="AJ17" s="43">
        <f>GovDebt!P17</f>
        <v>204.8</v>
      </c>
      <c r="AK17" s="2">
        <v>118.08499999999999</v>
      </c>
      <c r="AL17" s="24">
        <v>57705</v>
      </c>
      <c r="AM17" s="39">
        <f t="shared" si="17"/>
        <v>41.394077644830851</v>
      </c>
      <c r="AN17" s="39">
        <f t="shared" si="18"/>
        <v>48.880196586898506</v>
      </c>
      <c r="AO17" s="23">
        <v>4.718</v>
      </c>
      <c r="AP17" s="33">
        <v>13.864000000000001</v>
      </c>
      <c r="AQ17">
        <v>18.556999999999999</v>
      </c>
      <c r="AR17" s="34">
        <v>13.49</v>
      </c>
      <c r="AS17" s="37">
        <v>104733</v>
      </c>
      <c r="AU17" s="43">
        <f t="shared" si="12"/>
        <v>2.9132290184921765</v>
      </c>
      <c r="AV17" s="43">
        <f t="shared" si="13"/>
        <v>0.10170697012802277</v>
      </c>
      <c r="AX17" s="43">
        <f t="shared" si="14"/>
        <v>0.79256965944272462</v>
      </c>
      <c r="AY17" s="43">
        <f t="shared" si="15"/>
        <v>0.11068111455108361</v>
      </c>
      <c r="AZ17" s="43">
        <f t="shared" si="16"/>
        <v>1.0376383763837638</v>
      </c>
    </row>
    <row r="18" spans="1:52">
      <c r="A18" s="31">
        <v>1950.2</v>
      </c>
      <c r="B18" s="26">
        <v>290.7</v>
      </c>
      <c r="C18" s="12">
        <v>82.8</v>
      </c>
      <c r="D18" s="11">
        <v>74.400000000000006</v>
      </c>
      <c r="E18" s="32">
        <f t="shared" si="0"/>
        <v>157.19999999999999</v>
      </c>
      <c r="F18" s="10">
        <v>29.8</v>
      </c>
      <c r="G18" s="9">
        <v>52.3</v>
      </c>
      <c r="H18" s="32">
        <f t="shared" si="1"/>
        <v>82.1</v>
      </c>
      <c r="I18">
        <v>23.6</v>
      </c>
      <c r="J18">
        <v>5.4</v>
      </c>
      <c r="K18">
        <v>0</v>
      </c>
      <c r="L18">
        <v>6.8</v>
      </c>
      <c r="M18" s="8">
        <f t="shared" si="2"/>
        <v>29</v>
      </c>
      <c r="N18" s="32">
        <f t="shared" si="3"/>
        <v>268.29999999999995</v>
      </c>
      <c r="O18">
        <v>16.100000000000001</v>
      </c>
      <c r="P18">
        <v>143</v>
      </c>
      <c r="Q18">
        <v>36.799999999999997</v>
      </c>
      <c r="R18">
        <v>8.6999999999999993</v>
      </c>
      <c r="S18">
        <v>33.9</v>
      </c>
      <c r="T18">
        <v>3.2</v>
      </c>
      <c r="U18" s="8">
        <f t="shared" si="4"/>
        <v>64.199999999999989</v>
      </c>
      <c r="V18" s="8">
        <f t="shared" si="5"/>
        <v>7.1365248226950367E-2</v>
      </c>
      <c r="W18">
        <v>5.0999999999999996</v>
      </c>
      <c r="X18">
        <v>153.80000000000001</v>
      </c>
      <c r="Y18" s="8">
        <f t="shared" si="6"/>
        <v>9.650610373884895E-2</v>
      </c>
      <c r="Z18" s="8">
        <f t="shared" si="7"/>
        <v>16.618351063829792</v>
      </c>
      <c r="AA18">
        <v>15.6</v>
      </c>
      <c r="AB18">
        <v>0</v>
      </c>
      <c r="AC18" s="8">
        <f t="shared" si="8"/>
        <v>0.3143559024325579</v>
      </c>
      <c r="AD18" s="8">
        <f t="shared" si="9"/>
        <v>20.181648936170212</v>
      </c>
      <c r="AE18">
        <v>8.5</v>
      </c>
      <c r="AF18">
        <v>4.8</v>
      </c>
      <c r="AG18" s="8">
        <f t="shared" si="10"/>
        <v>4.8934945308002305E-2</v>
      </c>
      <c r="AH18" s="8">
        <f t="shared" si="11"/>
        <v>8.5</v>
      </c>
      <c r="AI18">
        <v>15.2</v>
      </c>
      <c r="AJ18" s="43">
        <f>GovDebt!P18</f>
        <v>204.3</v>
      </c>
      <c r="AK18" s="2">
        <v>118.38</v>
      </c>
      <c r="AL18" s="24">
        <v>58761</v>
      </c>
      <c r="AM18" s="39">
        <f t="shared" si="17"/>
        <v>42.151588189721963</v>
      </c>
      <c r="AN18" s="39">
        <f t="shared" si="18"/>
        <v>49.899050098992859</v>
      </c>
      <c r="AO18" s="23">
        <v>4.82</v>
      </c>
      <c r="AP18" s="33">
        <v>13.93</v>
      </c>
      <c r="AQ18">
        <v>18.748999999999999</v>
      </c>
      <c r="AR18" s="34">
        <v>13.538</v>
      </c>
      <c r="AS18" s="37">
        <v>105020</v>
      </c>
      <c r="AU18" s="43">
        <f t="shared" si="12"/>
        <v>2.8111455108359138</v>
      </c>
      <c r="AV18" s="43">
        <f t="shared" si="13"/>
        <v>9.97592019263846E-2</v>
      </c>
      <c r="AX18" s="43">
        <f t="shared" si="14"/>
        <v>0.76146105106224393</v>
      </c>
      <c r="AY18" s="43">
        <f t="shared" si="15"/>
        <v>0.10808796123742082</v>
      </c>
      <c r="AZ18" s="43">
        <f t="shared" si="16"/>
        <v>1.0337837837837838</v>
      </c>
    </row>
    <row r="19" spans="1:52">
      <c r="A19" s="31">
        <v>1950.3</v>
      </c>
      <c r="B19" s="26">
        <v>308.5</v>
      </c>
      <c r="C19" s="12">
        <v>86.6</v>
      </c>
      <c r="D19" s="11">
        <v>76.7</v>
      </c>
      <c r="E19" s="32">
        <f t="shared" si="0"/>
        <v>163.30000000000001</v>
      </c>
      <c r="F19" s="10">
        <v>37.4</v>
      </c>
      <c r="G19" s="9">
        <v>58.6</v>
      </c>
      <c r="H19" s="32">
        <f t="shared" si="1"/>
        <v>96</v>
      </c>
      <c r="I19">
        <v>22.7</v>
      </c>
      <c r="J19">
        <v>5.7</v>
      </c>
      <c r="K19">
        <v>0</v>
      </c>
      <c r="L19">
        <v>6.8</v>
      </c>
      <c r="M19" s="8">
        <f t="shared" si="2"/>
        <v>28.4</v>
      </c>
      <c r="N19" s="32">
        <f t="shared" si="3"/>
        <v>287.70000000000005</v>
      </c>
      <c r="O19">
        <v>17.399999999999999</v>
      </c>
      <c r="P19">
        <v>151</v>
      </c>
      <c r="Q19">
        <v>38.5</v>
      </c>
      <c r="R19">
        <v>8.8000000000000007</v>
      </c>
      <c r="S19">
        <v>38.4</v>
      </c>
      <c r="T19">
        <v>3.2</v>
      </c>
      <c r="U19" s="8">
        <f t="shared" si="4"/>
        <v>69.650000000000006</v>
      </c>
      <c r="V19" s="8">
        <f t="shared" si="5"/>
        <v>7.2530220925385566E-2</v>
      </c>
      <c r="W19">
        <v>5.3</v>
      </c>
      <c r="X19">
        <v>162.5</v>
      </c>
      <c r="Y19" s="8">
        <f t="shared" si="6"/>
        <v>9.7101898831069566E-2</v>
      </c>
      <c r="Z19" s="8">
        <f t="shared" si="7"/>
        <v>17.648270112546893</v>
      </c>
      <c r="AA19">
        <v>19.100000000000001</v>
      </c>
      <c r="AB19">
        <v>0</v>
      </c>
      <c r="AC19" s="8">
        <f t="shared" si="8"/>
        <v>0.3467585052039211</v>
      </c>
      <c r="AD19" s="8">
        <f t="shared" si="9"/>
        <v>24.151729887453108</v>
      </c>
      <c r="AE19">
        <v>9.8000000000000007</v>
      </c>
      <c r="AF19">
        <v>4.8</v>
      </c>
      <c r="AG19" s="8">
        <f t="shared" si="10"/>
        <v>5.2659860290166581E-2</v>
      </c>
      <c r="AH19" s="8">
        <f t="shared" si="11"/>
        <v>9.8000000000000007</v>
      </c>
      <c r="AI19">
        <v>12.1</v>
      </c>
      <c r="AJ19" s="43">
        <f>GovDebt!P19</f>
        <v>204.7</v>
      </c>
      <c r="AK19" s="2">
        <v>118.943</v>
      </c>
      <c r="AL19" s="24">
        <v>59458</v>
      </c>
      <c r="AM19" s="39">
        <f t="shared" si="17"/>
        <v>42.651573842931334</v>
      </c>
      <c r="AN19" s="39">
        <f t="shared" si="18"/>
        <v>50.731061475997812</v>
      </c>
      <c r="AO19" s="23">
        <v>4.915</v>
      </c>
      <c r="AP19" s="33">
        <v>14.221</v>
      </c>
      <c r="AQ19">
        <v>19.364000000000001</v>
      </c>
      <c r="AR19" s="34">
        <v>13.832000000000001</v>
      </c>
      <c r="AS19" s="37">
        <v>105248</v>
      </c>
      <c r="AU19" s="43">
        <f t="shared" si="12"/>
        <v>2.6541329011345218</v>
      </c>
      <c r="AV19" s="43">
        <f t="shared" si="13"/>
        <v>9.2058346839546182E-2</v>
      </c>
      <c r="AX19" s="43">
        <f t="shared" si="14"/>
        <v>0.71150503997219305</v>
      </c>
      <c r="AY19" s="43">
        <f t="shared" si="15"/>
        <v>9.8713938129996501E-2</v>
      </c>
      <c r="AZ19" s="43">
        <f t="shared" si="16"/>
        <v>1.0612315101479188</v>
      </c>
    </row>
    <row r="20" spans="1:52">
      <c r="A20" s="31">
        <v>1950.4</v>
      </c>
      <c r="B20" s="26">
        <v>320.3</v>
      </c>
      <c r="C20" s="12">
        <v>86.7</v>
      </c>
      <c r="D20" s="11">
        <v>78.099999999999994</v>
      </c>
      <c r="E20" s="32">
        <f t="shared" si="0"/>
        <v>164.8</v>
      </c>
      <c r="F20" s="10">
        <v>33.299999999999997</v>
      </c>
      <c r="G20" s="9">
        <v>68.400000000000006</v>
      </c>
      <c r="H20" s="32">
        <f t="shared" si="1"/>
        <v>101.7</v>
      </c>
      <c r="I20">
        <v>25.8</v>
      </c>
      <c r="J20">
        <v>6</v>
      </c>
      <c r="K20">
        <v>0</v>
      </c>
      <c r="L20">
        <v>7</v>
      </c>
      <c r="M20" s="8">
        <f t="shared" si="2"/>
        <v>31.8</v>
      </c>
      <c r="N20" s="32">
        <f t="shared" si="3"/>
        <v>298.3</v>
      </c>
      <c r="O20">
        <v>21</v>
      </c>
      <c r="P20">
        <v>158.1</v>
      </c>
      <c r="Q20">
        <v>38.5</v>
      </c>
      <c r="R20">
        <v>9.1</v>
      </c>
      <c r="S20">
        <v>41.8</v>
      </c>
      <c r="T20">
        <v>3.3</v>
      </c>
      <c r="U20" s="8">
        <f t="shared" si="4"/>
        <v>73.449999999999989</v>
      </c>
      <c r="V20" s="8">
        <f t="shared" si="5"/>
        <v>8.3732057416267949E-2</v>
      </c>
      <c r="W20">
        <v>5.6</v>
      </c>
      <c r="X20">
        <v>170.3</v>
      </c>
      <c r="Y20" s="8">
        <f t="shared" si="6"/>
        <v>0.10788646996979752</v>
      </c>
      <c r="Z20" s="8">
        <f t="shared" si="7"/>
        <v>20.44988038277512</v>
      </c>
      <c r="AA20">
        <v>20.9</v>
      </c>
      <c r="AB20">
        <v>0</v>
      </c>
      <c r="AC20" s="8">
        <f t="shared" si="8"/>
        <v>0.36827936851225163</v>
      </c>
      <c r="AD20" s="8">
        <f t="shared" si="9"/>
        <v>27.05011961722488</v>
      </c>
      <c r="AE20">
        <v>8.8000000000000007</v>
      </c>
      <c r="AF20">
        <v>4.8</v>
      </c>
      <c r="AG20" s="8">
        <f t="shared" si="10"/>
        <v>4.7696476964769655E-2</v>
      </c>
      <c r="AH20" s="8">
        <f t="shared" si="11"/>
        <v>8.8000000000000007</v>
      </c>
      <c r="AI20">
        <v>12.9</v>
      </c>
      <c r="AJ20" s="43">
        <f>GovDebt!P20</f>
        <v>200.8</v>
      </c>
      <c r="AK20" s="2">
        <v>119.071</v>
      </c>
      <c r="AL20" s="24">
        <v>59643</v>
      </c>
      <c r="AM20" s="39">
        <f t="shared" si="17"/>
        <v>42.784281656193507</v>
      </c>
      <c r="AN20" s="39">
        <f t="shared" si="18"/>
        <v>50.943672010846164</v>
      </c>
      <c r="AO20" s="23">
        <v>5.0369999999999999</v>
      </c>
      <c r="AP20" s="33">
        <v>14.476000000000001</v>
      </c>
      <c r="AQ20">
        <v>20.05</v>
      </c>
      <c r="AR20" s="34">
        <v>14.09</v>
      </c>
      <c r="AS20" s="37">
        <v>104982</v>
      </c>
      <c r="AU20" s="43">
        <f t="shared" si="12"/>
        <v>2.5076490789884485</v>
      </c>
      <c r="AV20" s="43">
        <f t="shared" si="13"/>
        <v>9.9281923197002811E-2</v>
      </c>
      <c r="AX20" s="43">
        <f t="shared" si="14"/>
        <v>0.6731478377472343</v>
      </c>
      <c r="AY20" s="43">
        <f t="shared" si="15"/>
        <v>0.10660408984244049</v>
      </c>
      <c r="AZ20" s="43">
        <f t="shared" si="16"/>
        <v>1.0382495948136143</v>
      </c>
    </row>
    <row r="21" spans="1:52">
      <c r="A21" s="31">
        <v>1951.1</v>
      </c>
      <c r="B21" s="26">
        <v>336.4</v>
      </c>
      <c r="C21" s="12">
        <v>92</v>
      </c>
      <c r="D21" s="11">
        <v>81.8</v>
      </c>
      <c r="E21" s="32">
        <f t="shared" si="0"/>
        <v>173.8</v>
      </c>
      <c r="F21" s="10">
        <v>35.6</v>
      </c>
      <c r="G21" s="9">
        <v>64.599999999999994</v>
      </c>
      <c r="H21" s="32">
        <f t="shared" si="1"/>
        <v>100.19999999999999</v>
      </c>
      <c r="I21">
        <v>31.3</v>
      </c>
      <c r="J21">
        <v>8.3000000000000007</v>
      </c>
      <c r="K21">
        <v>0</v>
      </c>
      <c r="L21">
        <v>7.2</v>
      </c>
      <c r="M21" s="8">
        <f t="shared" si="2"/>
        <v>39.6</v>
      </c>
      <c r="N21" s="32">
        <f t="shared" si="3"/>
        <v>313.60000000000002</v>
      </c>
      <c r="O21">
        <v>22.8</v>
      </c>
      <c r="P21">
        <v>165.3</v>
      </c>
      <c r="Q21">
        <v>40.9</v>
      </c>
      <c r="R21">
        <v>9.3000000000000007</v>
      </c>
      <c r="S21">
        <v>40.700000000000003</v>
      </c>
      <c r="T21">
        <v>3.4</v>
      </c>
      <c r="U21" s="8">
        <f t="shared" si="4"/>
        <v>73.850000000000009</v>
      </c>
      <c r="V21" s="8">
        <f t="shared" si="5"/>
        <v>8.7827426810477657E-2</v>
      </c>
      <c r="W21">
        <v>6.4</v>
      </c>
      <c r="X21">
        <v>178.8</v>
      </c>
      <c r="Y21" s="8">
        <f t="shared" si="6"/>
        <v>0.11399721219596601</v>
      </c>
      <c r="Z21" s="8">
        <f t="shared" si="7"/>
        <v>22.713944530046227</v>
      </c>
      <c r="AA21">
        <v>25.3</v>
      </c>
      <c r="AB21">
        <v>0</v>
      </c>
      <c r="AC21" s="8">
        <f t="shared" si="8"/>
        <v>0.43041375043945529</v>
      </c>
      <c r="AD21" s="8">
        <f t="shared" si="9"/>
        <v>31.786055469953777</v>
      </c>
      <c r="AE21">
        <v>9.8000000000000007</v>
      </c>
      <c r="AF21">
        <v>5.4</v>
      </c>
      <c r="AG21" s="8">
        <f t="shared" si="10"/>
        <v>5.0463439752832136E-2</v>
      </c>
      <c r="AH21" s="8">
        <f t="shared" si="11"/>
        <v>9.8000000000000007</v>
      </c>
      <c r="AI21">
        <v>12.6</v>
      </c>
      <c r="AJ21" s="43">
        <f>GovDebt!P21</f>
        <v>197.2</v>
      </c>
      <c r="AK21" s="2">
        <v>119.229</v>
      </c>
      <c r="AL21" s="24">
        <v>59899</v>
      </c>
      <c r="AM21" s="39">
        <f t="shared" si="17"/>
        <v>42.96792057616711</v>
      </c>
      <c r="AN21" s="39">
        <f t="shared" si="18"/>
        <v>51.23022202375828</v>
      </c>
      <c r="AO21" s="23">
        <v>5.1589999999999998</v>
      </c>
      <c r="AP21" s="33">
        <v>14.938000000000001</v>
      </c>
      <c r="AQ21">
        <v>21.074000000000002</v>
      </c>
      <c r="AR21" s="34">
        <v>14.596</v>
      </c>
      <c r="AS21" s="37">
        <v>104692</v>
      </c>
      <c r="AU21" s="43">
        <f t="shared" si="12"/>
        <v>2.3448275862068968</v>
      </c>
      <c r="AV21" s="43">
        <f t="shared" si="13"/>
        <v>0.11771700356718194</v>
      </c>
      <c r="AX21" s="43">
        <f t="shared" si="14"/>
        <v>0.62882653061224481</v>
      </c>
      <c r="AY21" s="43">
        <f t="shared" si="15"/>
        <v>0.12627551020408162</v>
      </c>
      <c r="AZ21" s="43">
        <f t="shared" si="16"/>
        <v>1.0502653762098031</v>
      </c>
    </row>
    <row r="22" spans="1:52">
      <c r="A22" s="31">
        <v>1951.2</v>
      </c>
      <c r="B22" s="26">
        <v>344.5</v>
      </c>
      <c r="C22" s="12">
        <v>91.4</v>
      </c>
      <c r="D22" s="11">
        <v>82.9</v>
      </c>
      <c r="E22" s="32">
        <f t="shared" si="0"/>
        <v>174.3</v>
      </c>
      <c r="F22" s="10">
        <v>30.7</v>
      </c>
      <c r="G22" s="9">
        <v>67.400000000000006</v>
      </c>
      <c r="H22" s="32">
        <f t="shared" si="1"/>
        <v>98.100000000000009</v>
      </c>
      <c r="I22">
        <v>35.6</v>
      </c>
      <c r="J22">
        <v>11.1</v>
      </c>
      <c r="K22">
        <v>0</v>
      </c>
      <c r="L22">
        <v>7.3</v>
      </c>
      <c r="M22" s="8">
        <f t="shared" si="2"/>
        <v>46.7</v>
      </c>
      <c r="N22" s="32">
        <f t="shared" si="3"/>
        <v>319.10000000000002</v>
      </c>
      <c r="O22">
        <v>24.7</v>
      </c>
      <c r="P22">
        <v>171</v>
      </c>
      <c r="Q22">
        <v>42.5</v>
      </c>
      <c r="R22">
        <v>9.6</v>
      </c>
      <c r="S22">
        <v>40.6</v>
      </c>
      <c r="T22">
        <v>3.7</v>
      </c>
      <c r="U22" s="8">
        <f t="shared" si="4"/>
        <v>75.150000000000006</v>
      </c>
      <c r="V22" s="8">
        <f t="shared" si="5"/>
        <v>9.2370979805534784E-2</v>
      </c>
      <c r="W22">
        <v>6.5</v>
      </c>
      <c r="X22">
        <v>185.1</v>
      </c>
      <c r="Y22" s="8">
        <f t="shared" si="6"/>
        <v>0.11755910282342653</v>
      </c>
      <c r="Z22" s="8">
        <f t="shared" si="7"/>
        <v>24.258320867614064</v>
      </c>
      <c r="AA22">
        <v>21.4</v>
      </c>
      <c r="AB22">
        <v>0</v>
      </c>
      <c r="AC22" s="8">
        <f t="shared" si="8"/>
        <v>0.3771347855274243</v>
      </c>
      <c r="AD22" s="8">
        <f t="shared" si="9"/>
        <v>28.341679132385938</v>
      </c>
      <c r="AE22">
        <v>8.8000000000000007</v>
      </c>
      <c r="AF22">
        <v>5.4</v>
      </c>
      <c r="AG22" s="8">
        <f t="shared" si="10"/>
        <v>4.6121593291404618E-2</v>
      </c>
      <c r="AH22" s="8">
        <f t="shared" si="11"/>
        <v>8.8000000000000007</v>
      </c>
      <c r="AI22">
        <v>13</v>
      </c>
      <c r="AJ22" s="43">
        <f>GovDebt!P22</f>
        <v>191.7</v>
      </c>
      <c r="AK22" s="2">
        <v>119.196</v>
      </c>
      <c r="AL22" s="24">
        <v>59899</v>
      </c>
      <c r="AM22" s="39">
        <f t="shared" si="17"/>
        <v>42.96792057616711</v>
      </c>
      <c r="AN22" s="39">
        <f t="shared" si="18"/>
        <v>51.216042609968142</v>
      </c>
      <c r="AO22" s="23">
        <v>5.2729999999999997</v>
      </c>
      <c r="AP22" s="33">
        <v>15.058999999999999</v>
      </c>
      <c r="AQ22">
        <v>21.489000000000001</v>
      </c>
      <c r="AR22" s="34">
        <v>14.692</v>
      </c>
      <c r="AS22" s="37">
        <v>104507</v>
      </c>
      <c r="AU22" s="43">
        <f t="shared" si="12"/>
        <v>2.2258345428156749</v>
      </c>
      <c r="AV22" s="43">
        <f t="shared" si="13"/>
        <v>0.13555878084179973</v>
      </c>
      <c r="AX22" s="43">
        <f t="shared" si="14"/>
        <v>0.60075211532434969</v>
      </c>
      <c r="AY22" s="43">
        <f t="shared" si="15"/>
        <v>0.14634910686305233</v>
      </c>
      <c r="AZ22" s="43">
        <f t="shared" si="16"/>
        <v>1.0240784780023782</v>
      </c>
    </row>
    <row r="23" spans="1:52">
      <c r="A23" s="31">
        <v>1951.3</v>
      </c>
      <c r="B23" s="26">
        <v>351.8</v>
      </c>
      <c r="C23" s="12">
        <v>93.2</v>
      </c>
      <c r="D23" s="11">
        <v>84.4</v>
      </c>
      <c r="E23" s="32">
        <f t="shared" si="0"/>
        <v>177.60000000000002</v>
      </c>
      <c r="F23" s="10">
        <v>30.2</v>
      </c>
      <c r="G23" s="9">
        <v>62</v>
      </c>
      <c r="H23" s="32">
        <f t="shared" si="1"/>
        <v>92.2</v>
      </c>
      <c r="I23">
        <v>40.5</v>
      </c>
      <c r="J23">
        <v>13.9</v>
      </c>
      <c r="K23">
        <v>0</v>
      </c>
      <c r="L23">
        <v>7.4</v>
      </c>
      <c r="M23" s="8">
        <f t="shared" si="2"/>
        <v>54.4</v>
      </c>
      <c r="N23" s="32">
        <f t="shared" si="3"/>
        <v>324.20000000000005</v>
      </c>
      <c r="O23">
        <v>26.1</v>
      </c>
      <c r="P23">
        <v>173.5</v>
      </c>
      <c r="Q23">
        <v>43.2</v>
      </c>
      <c r="R23">
        <v>9.9</v>
      </c>
      <c r="S23">
        <v>41.1</v>
      </c>
      <c r="T23">
        <v>3.8</v>
      </c>
      <c r="U23" s="8">
        <f t="shared" si="4"/>
        <v>76.400000000000006</v>
      </c>
      <c r="V23" s="8">
        <f t="shared" si="5"/>
        <v>9.613259668508288E-2</v>
      </c>
      <c r="W23">
        <v>6.3</v>
      </c>
      <c r="X23">
        <v>188.1</v>
      </c>
      <c r="Y23" s="8">
        <f t="shared" si="6"/>
        <v>0.11948244927639329</v>
      </c>
      <c r="Z23" s="8">
        <f t="shared" si="7"/>
        <v>25.055469613259671</v>
      </c>
      <c r="AA23">
        <v>19.399999999999999</v>
      </c>
      <c r="AB23">
        <v>0</v>
      </c>
      <c r="AC23" s="8">
        <f t="shared" si="8"/>
        <v>0.35005929825576343</v>
      </c>
      <c r="AD23" s="8">
        <f t="shared" si="9"/>
        <v>26.74453038674033</v>
      </c>
      <c r="AE23">
        <v>8.8000000000000007</v>
      </c>
      <c r="AF23">
        <v>5.4</v>
      </c>
      <c r="AG23" s="8">
        <f t="shared" si="10"/>
        <v>4.5454545454545463E-2</v>
      </c>
      <c r="AH23" s="8">
        <f t="shared" si="11"/>
        <v>8.8000000000000007</v>
      </c>
      <c r="AI23">
        <v>13.1</v>
      </c>
      <c r="AJ23" s="43">
        <f>GovDebt!P23</f>
        <v>191.1</v>
      </c>
      <c r="AK23" s="2">
        <v>118.53700000000001</v>
      </c>
      <c r="AL23" s="24">
        <v>59954</v>
      </c>
      <c r="AM23" s="39">
        <f t="shared" si="17"/>
        <v>43.007374250380195</v>
      </c>
      <c r="AN23" s="39">
        <f t="shared" si="18"/>
        <v>50.97965121517317</v>
      </c>
      <c r="AO23" s="23">
        <v>5.3319999999999999</v>
      </c>
      <c r="AP23" s="33">
        <v>15.08</v>
      </c>
      <c r="AQ23">
        <v>21.335999999999999</v>
      </c>
      <c r="AR23" s="34">
        <v>14.701000000000001</v>
      </c>
      <c r="AS23" s="37">
        <v>104543</v>
      </c>
      <c r="AU23" s="43">
        <f t="shared" si="12"/>
        <v>2.1728254690164865</v>
      </c>
      <c r="AV23" s="43">
        <f t="shared" si="13"/>
        <v>0.15463331438317224</v>
      </c>
      <c r="AX23" s="43">
        <f t="shared" si="14"/>
        <v>0.58945095619987653</v>
      </c>
      <c r="AY23" s="43">
        <f t="shared" si="15"/>
        <v>0.1677976557680444</v>
      </c>
      <c r="AZ23" s="43">
        <f t="shared" si="16"/>
        <v>1.0211901306240929</v>
      </c>
    </row>
    <row r="24" spans="1:52">
      <c r="A24" s="31">
        <v>1951.4</v>
      </c>
      <c r="B24" s="26">
        <v>356.6</v>
      </c>
      <c r="C24" s="12">
        <v>95.5</v>
      </c>
      <c r="D24" s="11">
        <v>85.9</v>
      </c>
      <c r="E24" s="32">
        <f t="shared" si="0"/>
        <v>181.4</v>
      </c>
      <c r="F24" s="10">
        <v>30.4</v>
      </c>
      <c r="G24" s="9">
        <v>57.1</v>
      </c>
      <c r="H24" s="32">
        <f t="shared" si="1"/>
        <v>87.5</v>
      </c>
      <c r="I24">
        <v>42.4</v>
      </c>
      <c r="J24">
        <v>16.899999999999999</v>
      </c>
      <c r="K24">
        <v>0</v>
      </c>
      <c r="L24">
        <v>7.7</v>
      </c>
      <c r="M24" s="8">
        <f t="shared" si="2"/>
        <v>59.3</v>
      </c>
      <c r="N24" s="32">
        <f t="shared" si="3"/>
        <v>328.20000000000005</v>
      </c>
      <c r="O24">
        <v>27.9</v>
      </c>
      <c r="P24">
        <v>176.6</v>
      </c>
      <c r="Q24">
        <v>43.7</v>
      </c>
      <c r="R24">
        <v>10.1</v>
      </c>
      <c r="S24">
        <v>42.4</v>
      </c>
      <c r="T24">
        <v>3.9</v>
      </c>
      <c r="U24" s="8">
        <f t="shared" si="4"/>
        <v>78.25</v>
      </c>
      <c r="V24" s="8">
        <f t="shared" si="5"/>
        <v>0.10083122515359595</v>
      </c>
      <c r="W24">
        <v>6.4</v>
      </c>
      <c r="X24">
        <v>191.7</v>
      </c>
      <c r="Y24" s="8">
        <f t="shared" si="6"/>
        <v>0.12367106828251517</v>
      </c>
      <c r="Z24" s="8">
        <f t="shared" si="7"/>
        <v>26.409956631731113</v>
      </c>
      <c r="AA24">
        <v>20.7</v>
      </c>
      <c r="AB24">
        <v>0</v>
      </c>
      <c r="AC24" s="8">
        <f t="shared" si="8"/>
        <v>0.36536796636765345</v>
      </c>
      <c r="AD24" s="8">
        <f t="shared" si="9"/>
        <v>28.590043368268883</v>
      </c>
      <c r="AE24">
        <v>9.3000000000000007</v>
      </c>
      <c r="AF24">
        <v>5.4</v>
      </c>
      <c r="AG24" s="8">
        <f t="shared" si="10"/>
        <v>4.7184170471841709E-2</v>
      </c>
      <c r="AH24" s="8">
        <f t="shared" si="11"/>
        <v>9.3000000000000007</v>
      </c>
      <c r="AI24">
        <v>13.4</v>
      </c>
      <c r="AJ24" s="43">
        <f>GovDebt!P24</f>
        <v>190.9</v>
      </c>
      <c r="AK24" s="2">
        <v>118.43899999999999</v>
      </c>
      <c r="AL24" s="24">
        <v>60114</v>
      </c>
      <c r="AM24" s="39">
        <f t="shared" si="17"/>
        <v>43.122148575363688</v>
      </c>
      <c r="AN24" s="39">
        <f t="shared" si="18"/>
        <v>51.073441551174994</v>
      </c>
      <c r="AO24" s="23">
        <v>5.4340000000000002</v>
      </c>
      <c r="AP24" s="33">
        <v>15.279</v>
      </c>
      <c r="AQ24">
        <v>21.353000000000002</v>
      </c>
      <c r="AR24" s="34">
        <v>14.869</v>
      </c>
      <c r="AS24" s="37">
        <v>104747</v>
      </c>
      <c r="AU24" s="43">
        <f t="shared" si="12"/>
        <v>2.1413348289399887</v>
      </c>
      <c r="AV24" s="43">
        <f t="shared" si="13"/>
        <v>0.16629276500280424</v>
      </c>
      <c r="AX24" s="43">
        <f t="shared" si="14"/>
        <v>0.58165752589884212</v>
      </c>
      <c r="AY24" s="43">
        <f t="shared" si="15"/>
        <v>0.18068251066422911</v>
      </c>
      <c r="AZ24" s="43">
        <f t="shared" si="16"/>
        <v>1.0136441159749858</v>
      </c>
    </row>
    <row r="25" spans="1:52">
      <c r="A25" s="31">
        <v>1952.1</v>
      </c>
      <c r="B25" s="26">
        <v>360.2</v>
      </c>
      <c r="C25" s="12">
        <v>94.8</v>
      </c>
      <c r="D25" s="11">
        <v>87.6</v>
      </c>
      <c r="E25" s="32">
        <f t="shared" si="0"/>
        <v>182.39999999999998</v>
      </c>
      <c r="F25" s="10">
        <v>30.8</v>
      </c>
      <c r="G25" s="9">
        <v>58.1</v>
      </c>
      <c r="H25" s="32">
        <f t="shared" si="1"/>
        <v>88.9</v>
      </c>
      <c r="I25">
        <v>44.2</v>
      </c>
      <c r="J25">
        <v>16.7</v>
      </c>
      <c r="K25">
        <v>0</v>
      </c>
      <c r="L25">
        <v>7.9</v>
      </c>
      <c r="M25" s="8">
        <f t="shared" si="2"/>
        <v>60.900000000000006</v>
      </c>
      <c r="N25" s="32">
        <f t="shared" si="3"/>
        <v>332.2</v>
      </c>
      <c r="O25">
        <v>29.1</v>
      </c>
      <c r="P25">
        <v>181</v>
      </c>
      <c r="Q25">
        <v>41.7</v>
      </c>
      <c r="R25">
        <v>10.4</v>
      </c>
      <c r="S25">
        <v>40</v>
      </c>
      <c r="T25">
        <v>3.9</v>
      </c>
      <c r="U25" s="8">
        <f t="shared" si="4"/>
        <v>75.150000000000006</v>
      </c>
      <c r="V25" s="8">
        <f t="shared" si="5"/>
        <v>0.10505415162454874</v>
      </c>
      <c r="W25">
        <v>6.7</v>
      </c>
      <c r="X25">
        <v>196.4</v>
      </c>
      <c r="Y25" s="8">
        <f t="shared" si="6"/>
        <v>0.12844732108361409</v>
      </c>
      <c r="Z25" s="8">
        <f t="shared" si="7"/>
        <v>27.905180505415164</v>
      </c>
      <c r="AA25">
        <v>19</v>
      </c>
      <c r="AB25">
        <v>0</v>
      </c>
      <c r="AC25" s="8">
        <f t="shared" si="8"/>
        <v>0.35788182960192727</v>
      </c>
      <c r="AD25" s="8">
        <f t="shared" si="9"/>
        <v>26.894819494584837</v>
      </c>
      <c r="AE25">
        <v>9.6999999999999993</v>
      </c>
      <c r="AF25">
        <v>5.8</v>
      </c>
      <c r="AG25" s="8">
        <f t="shared" si="10"/>
        <v>4.9064238745574099E-2</v>
      </c>
      <c r="AH25" s="8">
        <f t="shared" si="11"/>
        <v>9.6999999999999993</v>
      </c>
      <c r="AI25">
        <v>11.4</v>
      </c>
      <c r="AJ25" s="43">
        <f>GovDebt!P25</f>
        <v>193.3</v>
      </c>
      <c r="AK25" s="2">
        <v>118.99299999999999</v>
      </c>
      <c r="AL25" s="24">
        <v>60277</v>
      </c>
      <c r="AM25" s="39">
        <f t="shared" si="17"/>
        <v>43.239074918940631</v>
      </c>
      <c r="AN25" s="39">
        <f t="shared" si="18"/>
        <v>51.451472418295026</v>
      </c>
      <c r="AO25" s="23">
        <v>5.4909999999999997</v>
      </c>
      <c r="AP25" s="33">
        <v>15.343</v>
      </c>
      <c r="AQ25">
        <v>21.192</v>
      </c>
      <c r="AR25" s="34">
        <v>14.863</v>
      </c>
      <c r="AS25" s="37">
        <v>104863</v>
      </c>
      <c r="AU25" s="43">
        <f t="shared" si="12"/>
        <v>2.1465852304275406</v>
      </c>
      <c r="AV25" s="43">
        <f t="shared" si="13"/>
        <v>0.16907273736812883</v>
      </c>
      <c r="AX25" s="43">
        <f t="shared" si="14"/>
        <v>0.58187838651414814</v>
      </c>
      <c r="AY25" s="43">
        <f t="shared" si="15"/>
        <v>0.18332329921733898</v>
      </c>
      <c r="AZ25" s="43">
        <f t="shared" si="16"/>
        <v>1.0100953449242849</v>
      </c>
    </row>
    <row r="26" spans="1:52">
      <c r="A26" s="31">
        <v>1952.2</v>
      </c>
      <c r="B26" s="26">
        <v>361.4</v>
      </c>
      <c r="C26" s="12">
        <v>96.6</v>
      </c>
      <c r="D26" s="11">
        <v>89.6</v>
      </c>
      <c r="E26" s="32">
        <f t="shared" si="0"/>
        <v>186.2</v>
      </c>
      <c r="F26" s="10">
        <v>31</v>
      </c>
      <c r="G26" s="9">
        <v>53</v>
      </c>
      <c r="H26" s="32">
        <f t="shared" si="1"/>
        <v>84</v>
      </c>
      <c r="I26">
        <v>47.2</v>
      </c>
      <c r="J26">
        <v>16.899999999999999</v>
      </c>
      <c r="K26">
        <v>0</v>
      </c>
      <c r="L26">
        <v>8.1</v>
      </c>
      <c r="M26" s="8">
        <f t="shared" si="2"/>
        <v>64.099999999999994</v>
      </c>
      <c r="N26" s="32">
        <f t="shared" si="3"/>
        <v>334.29999999999995</v>
      </c>
      <c r="O26">
        <v>30</v>
      </c>
      <c r="P26">
        <v>182.1</v>
      </c>
      <c r="Q26">
        <v>43</v>
      </c>
      <c r="R26">
        <v>10.7</v>
      </c>
      <c r="S26">
        <v>38.1</v>
      </c>
      <c r="T26">
        <v>4.0999999999999996</v>
      </c>
      <c r="U26" s="8">
        <f t="shared" si="4"/>
        <v>74.400000000000006</v>
      </c>
      <c r="V26" s="8">
        <f t="shared" si="5"/>
        <v>0.1079136690647482</v>
      </c>
      <c r="W26">
        <v>6.6</v>
      </c>
      <c r="X26">
        <v>197.7</v>
      </c>
      <c r="Y26" s="8">
        <f t="shared" si="6"/>
        <v>0.13034317071889934</v>
      </c>
      <c r="Z26" s="8">
        <f t="shared" si="7"/>
        <v>28.571223021582732</v>
      </c>
      <c r="AA26">
        <v>17.899999999999999</v>
      </c>
      <c r="AB26">
        <v>0</v>
      </c>
      <c r="AC26" s="8">
        <f t="shared" si="8"/>
        <v>0.34850506691421052</v>
      </c>
      <c r="AD26" s="8">
        <f t="shared" si="9"/>
        <v>25.928776978417265</v>
      </c>
      <c r="AE26">
        <v>10.1</v>
      </c>
      <c r="AF26">
        <v>5.8</v>
      </c>
      <c r="AG26" s="8">
        <f t="shared" si="10"/>
        <v>5.0173869846000994E-2</v>
      </c>
      <c r="AH26" s="8">
        <f t="shared" si="11"/>
        <v>10.1</v>
      </c>
      <c r="AI26">
        <v>12.1</v>
      </c>
      <c r="AJ26" s="43">
        <f>GovDebt!P26</f>
        <v>193</v>
      </c>
      <c r="AK26" s="2">
        <v>118.32599999999999</v>
      </c>
      <c r="AL26" s="24">
        <v>60108</v>
      </c>
      <c r="AM26" s="39">
        <f t="shared" si="17"/>
        <v>43.117844538176811</v>
      </c>
      <c r="AN26" s="39">
        <f t="shared" si="18"/>
        <v>51.01962072824309</v>
      </c>
      <c r="AO26" s="23">
        <v>5.5330000000000004</v>
      </c>
      <c r="AP26" s="33">
        <v>15.34</v>
      </c>
      <c r="AQ26">
        <v>20.896999999999998</v>
      </c>
      <c r="AR26" s="34">
        <v>14.882</v>
      </c>
      <c r="AS26" s="37">
        <v>105007</v>
      </c>
      <c r="AU26" s="43">
        <f t="shared" si="12"/>
        <v>2.1361372440509134</v>
      </c>
      <c r="AV26" s="43">
        <f t="shared" si="13"/>
        <v>0.17736579966795793</v>
      </c>
      <c r="AX26" s="43">
        <f t="shared" si="14"/>
        <v>0.57732575530960228</v>
      </c>
      <c r="AY26" s="43">
        <f t="shared" si="15"/>
        <v>0.191743942566557</v>
      </c>
      <c r="AZ26" s="43">
        <f t="shared" si="16"/>
        <v>1.0033314825097168</v>
      </c>
    </row>
    <row r="27" spans="1:52">
      <c r="A27" s="31">
        <v>1952.3</v>
      </c>
      <c r="B27" s="26">
        <v>368.1</v>
      </c>
      <c r="C27" s="12">
        <v>98.5</v>
      </c>
      <c r="D27" s="11">
        <v>91.8</v>
      </c>
      <c r="E27" s="32">
        <f t="shared" si="0"/>
        <v>190.3</v>
      </c>
      <c r="F27" s="10">
        <v>29.5</v>
      </c>
      <c r="G27" s="9">
        <v>57.2</v>
      </c>
      <c r="H27" s="32">
        <f t="shared" si="1"/>
        <v>86.7</v>
      </c>
      <c r="I27">
        <v>48.7</v>
      </c>
      <c r="J27">
        <v>17.5</v>
      </c>
      <c r="K27">
        <v>0</v>
      </c>
      <c r="L27">
        <v>8.4</v>
      </c>
      <c r="M27" s="8">
        <f t="shared" si="2"/>
        <v>66.2</v>
      </c>
      <c r="N27" s="32">
        <f t="shared" si="3"/>
        <v>343.20000000000005</v>
      </c>
      <c r="O27">
        <v>30.4</v>
      </c>
      <c r="P27">
        <v>186</v>
      </c>
      <c r="Q27">
        <v>44.7</v>
      </c>
      <c r="R27">
        <v>10.9</v>
      </c>
      <c r="S27">
        <v>38.1</v>
      </c>
      <c r="T27">
        <v>4.2</v>
      </c>
      <c r="U27" s="8">
        <f t="shared" si="4"/>
        <v>75.550000000000011</v>
      </c>
      <c r="V27" s="8">
        <f t="shared" si="5"/>
        <v>0.10707995773159563</v>
      </c>
      <c r="W27">
        <v>6.6</v>
      </c>
      <c r="X27">
        <v>201.8</v>
      </c>
      <c r="Y27" s="8">
        <f t="shared" si="6"/>
        <v>0.12897661919865244</v>
      </c>
      <c r="Z27" s="8">
        <f t="shared" si="7"/>
        <v>28.910109193377949</v>
      </c>
      <c r="AA27">
        <v>17.8</v>
      </c>
      <c r="AB27">
        <v>0</v>
      </c>
      <c r="AC27" s="8">
        <f t="shared" si="8"/>
        <v>0.3426855169638921</v>
      </c>
      <c r="AD27" s="8">
        <f t="shared" si="9"/>
        <v>25.889890806622052</v>
      </c>
      <c r="AE27">
        <v>10.1</v>
      </c>
      <c r="AF27">
        <v>5.8</v>
      </c>
      <c r="AG27" s="8">
        <f t="shared" si="10"/>
        <v>4.9534085335948989E-2</v>
      </c>
      <c r="AH27" s="8">
        <f t="shared" si="11"/>
        <v>10.1</v>
      </c>
      <c r="AI27">
        <v>13.3</v>
      </c>
      <c r="AJ27" s="43">
        <f>GovDebt!P27</f>
        <v>195.1</v>
      </c>
      <c r="AK27" s="2">
        <v>118.532</v>
      </c>
      <c r="AL27" s="24">
        <v>60094</v>
      </c>
      <c r="AM27" s="39">
        <f t="shared" si="17"/>
        <v>43.107801784740751</v>
      </c>
      <c r="AN27" s="39">
        <f t="shared" si="18"/>
        <v>51.096539611488907</v>
      </c>
      <c r="AO27" s="23">
        <v>5.601</v>
      </c>
      <c r="AP27" s="33">
        <v>15.44</v>
      </c>
      <c r="AQ27">
        <v>21.411999999999999</v>
      </c>
      <c r="AR27" s="34">
        <v>15.048</v>
      </c>
      <c r="AS27" s="37">
        <v>105343</v>
      </c>
      <c r="AU27" s="43">
        <f t="shared" si="12"/>
        <v>2.1200760662863352</v>
      </c>
      <c r="AV27" s="43">
        <f t="shared" si="13"/>
        <v>0.17984243412116271</v>
      </c>
      <c r="AX27" s="43">
        <f t="shared" si="14"/>
        <v>0.56847319347319336</v>
      </c>
      <c r="AY27" s="43">
        <f t="shared" si="15"/>
        <v>0.19289044289044288</v>
      </c>
      <c r="AZ27" s="43">
        <f t="shared" si="16"/>
        <v>1.0185390149418927</v>
      </c>
    </row>
    <row r="28" spans="1:52">
      <c r="A28" s="31">
        <v>1952.4</v>
      </c>
      <c r="B28" s="26">
        <v>381.2</v>
      </c>
      <c r="C28" s="12">
        <v>100.3</v>
      </c>
      <c r="D28" s="11">
        <v>93.8</v>
      </c>
      <c r="E28" s="32">
        <f t="shared" si="0"/>
        <v>194.1</v>
      </c>
      <c r="F28" s="10">
        <v>33.700000000000003</v>
      </c>
      <c r="G28" s="9">
        <v>60.7</v>
      </c>
      <c r="H28" s="32">
        <f t="shared" si="1"/>
        <v>94.4</v>
      </c>
      <c r="I28">
        <v>50.3</v>
      </c>
      <c r="J28">
        <v>17.8</v>
      </c>
      <c r="K28">
        <v>0</v>
      </c>
      <c r="L28">
        <v>8.6999999999999993</v>
      </c>
      <c r="M28" s="8">
        <f t="shared" si="2"/>
        <v>68.099999999999994</v>
      </c>
      <c r="N28" s="32">
        <f t="shared" si="3"/>
        <v>356.6</v>
      </c>
      <c r="O28">
        <v>31.2</v>
      </c>
      <c r="P28">
        <v>193.5</v>
      </c>
      <c r="Q28">
        <v>42.8</v>
      </c>
      <c r="R28">
        <v>11.3</v>
      </c>
      <c r="S28">
        <v>42.4</v>
      </c>
      <c r="T28">
        <v>4.3</v>
      </c>
      <c r="U28" s="8">
        <f t="shared" si="4"/>
        <v>79.400000000000006</v>
      </c>
      <c r="V28" s="8">
        <f t="shared" si="5"/>
        <v>0.10601427115188583</v>
      </c>
      <c r="W28">
        <v>6.8</v>
      </c>
      <c r="X28">
        <v>209.6</v>
      </c>
      <c r="Y28" s="8">
        <f t="shared" si="6"/>
        <v>0.12806262714519595</v>
      </c>
      <c r="Z28" s="8">
        <f t="shared" si="7"/>
        <v>29.582466870540266</v>
      </c>
      <c r="AA28">
        <v>19.7</v>
      </c>
      <c r="AB28">
        <v>0</v>
      </c>
      <c r="AC28" s="8">
        <f t="shared" si="8"/>
        <v>0.35412510238614275</v>
      </c>
      <c r="AD28" s="8">
        <f t="shared" si="9"/>
        <v>28.117533129459737</v>
      </c>
      <c r="AE28">
        <v>10.5</v>
      </c>
      <c r="AF28">
        <v>5.8</v>
      </c>
      <c r="AG28" s="8">
        <f t="shared" si="10"/>
        <v>4.9645390070921988E-2</v>
      </c>
      <c r="AH28" s="8">
        <f t="shared" si="11"/>
        <v>10.5</v>
      </c>
      <c r="AI28">
        <v>12.5</v>
      </c>
      <c r="AJ28" s="43">
        <f>GovDebt!P28</f>
        <v>195.2</v>
      </c>
      <c r="AK28" s="2">
        <v>118.916</v>
      </c>
      <c r="AL28" s="24">
        <v>60611</v>
      </c>
      <c r="AM28" s="39">
        <f t="shared" si="17"/>
        <v>43.478666322343692</v>
      </c>
      <c r="AN28" s="39">
        <f t="shared" si="18"/>
        <v>51.703090843878229</v>
      </c>
      <c r="AO28" s="23">
        <v>5.74</v>
      </c>
      <c r="AP28" s="33">
        <v>15.465999999999999</v>
      </c>
      <c r="AQ28">
        <v>21.202000000000002</v>
      </c>
      <c r="AR28" s="34">
        <v>15.090999999999999</v>
      </c>
      <c r="AS28" s="37">
        <v>105703</v>
      </c>
      <c r="AU28" s="43">
        <f t="shared" si="12"/>
        <v>2.0482686253934941</v>
      </c>
      <c r="AV28" s="43">
        <f t="shared" si="13"/>
        <v>0.17864637985309548</v>
      </c>
      <c r="AX28" s="43">
        <f t="shared" si="14"/>
        <v>0.54739203589455965</v>
      </c>
      <c r="AY28" s="43">
        <f t="shared" si="15"/>
        <v>0.19097027481772291</v>
      </c>
      <c r="AZ28" s="43">
        <f t="shared" si="16"/>
        <v>1.0355881553925563</v>
      </c>
    </row>
    <row r="29" spans="1:52">
      <c r="A29" s="31">
        <v>1953.1</v>
      </c>
      <c r="B29" s="26">
        <v>388.5</v>
      </c>
      <c r="C29" s="12">
        <v>100.5</v>
      </c>
      <c r="D29" s="11">
        <v>95.8</v>
      </c>
      <c r="E29" s="32">
        <f t="shared" si="0"/>
        <v>196.3</v>
      </c>
      <c r="F29" s="10">
        <v>35.200000000000003</v>
      </c>
      <c r="G29" s="9">
        <v>61.7</v>
      </c>
      <c r="H29" s="32">
        <f t="shared" si="1"/>
        <v>96.9</v>
      </c>
      <c r="I29">
        <v>50.9</v>
      </c>
      <c r="J29">
        <v>18.7</v>
      </c>
      <c r="K29">
        <v>0</v>
      </c>
      <c r="L29">
        <v>8.9</v>
      </c>
      <c r="M29" s="8">
        <f t="shared" si="2"/>
        <v>69.599999999999994</v>
      </c>
      <c r="N29" s="32">
        <f t="shared" si="3"/>
        <v>362.8</v>
      </c>
      <c r="O29">
        <v>31.5</v>
      </c>
      <c r="P29">
        <v>197.1</v>
      </c>
      <c r="Q29">
        <v>43</v>
      </c>
      <c r="R29">
        <v>11.6</v>
      </c>
      <c r="S29">
        <v>43.3</v>
      </c>
      <c r="T29">
        <v>4.5</v>
      </c>
      <c r="U29" s="8">
        <f t="shared" si="4"/>
        <v>80.900000000000006</v>
      </c>
      <c r="V29" s="8">
        <f t="shared" si="5"/>
        <v>0.10517529215358931</v>
      </c>
      <c r="W29">
        <v>6.8</v>
      </c>
      <c r="X29">
        <v>213.4</v>
      </c>
      <c r="Y29" s="8">
        <f t="shared" si="6"/>
        <v>0.12682553795136067</v>
      </c>
      <c r="Z29" s="8">
        <f t="shared" si="7"/>
        <v>29.791318864774624</v>
      </c>
      <c r="AA29">
        <v>20.8</v>
      </c>
      <c r="AB29">
        <v>0</v>
      </c>
      <c r="AC29" s="8">
        <f t="shared" si="8"/>
        <v>0.36228283232664249</v>
      </c>
      <c r="AD29" s="8">
        <f t="shared" si="9"/>
        <v>29.308681135225378</v>
      </c>
      <c r="AE29">
        <v>10.8</v>
      </c>
      <c r="AF29">
        <v>6.3</v>
      </c>
      <c r="AG29" s="8">
        <f t="shared" si="10"/>
        <v>5.0373134328358216E-2</v>
      </c>
      <c r="AH29" s="8">
        <f t="shared" si="11"/>
        <v>10.8</v>
      </c>
      <c r="AI29">
        <v>12.4</v>
      </c>
      <c r="AJ29" s="43">
        <f>GovDebt!P29</f>
        <v>195.5</v>
      </c>
      <c r="AK29" s="2">
        <v>118.907</v>
      </c>
      <c r="AL29" s="24">
        <v>61831</v>
      </c>
      <c r="AM29" s="39">
        <f t="shared" si="17"/>
        <v>44.353820550342888</v>
      </c>
      <c r="AN29" s="39">
        <f t="shared" si="18"/>
        <v>52.73979740179621</v>
      </c>
      <c r="AO29" s="23">
        <v>5.8070000000000004</v>
      </c>
      <c r="AP29" s="33">
        <v>15.526</v>
      </c>
      <c r="AQ29">
        <v>21.07</v>
      </c>
      <c r="AR29" s="34">
        <v>15.096</v>
      </c>
      <c r="AS29" s="37">
        <v>106672</v>
      </c>
      <c r="AU29" s="43">
        <f t="shared" si="12"/>
        <v>2.012870012870013</v>
      </c>
      <c r="AV29" s="43">
        <f t="shared" si="13"/>
        <v>0.17915057915057914</v>
      </c>
      <c r="AX29" s="43">
        <f t="shared" si="14"/>
        <v>0.53886438809261294</v>
      </c>
      <c r="AY29" s="43">
        <f t="shared" si="15"/>
        <v>0.1918412348401323</v>
      </c>
      <c r="AZ29" s="43">
        <f t="shared" si="16"/>
        <v>1.0191500524658972</v>
      </c>
    </row>
    <row r="30" spans="1:52">
      <c r="A30" s="31">
        <v>1953.2</v>
      </c>
      <c r="B30" s="26">
        <v>392.3</v>
      </c>
      <c r="C30" s="12">
        <v>100.6</v>
      </c>
      <c r="D30" s="11">
        <v>97.6</v>
      </c>
      <c r="E30" s="32">
        <f t="shared" si="0"/>
        <v>198.2</v>
      </c>
      <c r="F30" s="10">
        <v>35</v>
      </c>
      <c r="G30" s="9">
        <v>62.1</v>
      </c>
      <c r="H30" s="32">
        <f t="shared" si="1"/>
        <v>97.1</v>
      </c>
      <c r="I30">
        <v>52.5</v>
      </c>
      <c r="J30">
        <v>19.399999999999999</v>
      </c>
      <c r="K30">
        <v>0</v>
      </c>
      <c r="L30">
        <v>9.1999999999999993</v>
      </c>
      <c r="M30" s="8">
        <f t="shared" si="2"/>
        <v>71.900000000000006</v>
      </c>
      <c r="N30" s="32">
        <f t="shared" si="3"/>
        <v>367.2</v>
      </c>
      <c r="O30">
        <v>31.5</v>
      </c>
      <c r="P30">
        <v>200</v>
      </c>
      <c r="Q30">
        <v>42.3</v>
      </c>
      <c r="R30">
        <v>11.9</v>
      </c>
      <c r="S30">
        <v>42.5</v>
      </c>
      <c r="T30">
        <v>4.7</v>
      </c>
      <c r="U30" s="8">
        <f t="shared" si="4"/>
        <v>80.25</v>
      </c>
      <c r="V30" s="8">
        <f t="shared" si="5"/>
        <v>0.10451227604512277</v>
      </c>
      <c r="W30">
        <v>6.9</v>
      </c>
      <c r="X30">
        <v>216.5</v>
      </c>
      <c r="Y30" s="8">
        <f t="shared" si="6"/>
        <v>0.12629030022040352</v>
      </c>
      <c r="Z30" s="8">
        <f t="shared" si="7"/>
        <v>30.012889847378901</v>
      </c>
      <c r="AA30">
        <v>20.9</v>
      </c>
      <c r="AB30">
        <v>0</v>
      </c>
      <c r="AC30" s="8">
        <f t="shared" si="8"/>
        <v>0.36494841311677384</v>
      </c>
      <c r="AD30" s="8">
        <f t="shared" si="9"/>
        <v>29.2871101526211</v>
      </c>
      <c r="AE30">
        <v>10.9</v>
      </c>
      <c r="AF30">
        <v>6.3</v>
      </c>
      <c r="AG30" s="8">
        <f t="shared" si="10"/>
        <v>5.0462962962962973E-2</v>
      </c>
      <c r="AH30" s="8">
        <f t="shared" si="11"/>
        <v>10.9</v>
      </c>
      <c r="AI30">
        <v>13.2</v>
      </c>
      <c r="AJ30" s="43">
        <f>GovDebt!P30</f>
        <v>190.2</v>
      </c>
      <c r="AK30" s="2">
        <v>118.673</v>
      </c>
      <c r="AL30" s="24">
        <v>61306</v>
      </c>
      <c r="AM30" s="39">
        <f t="shared" si="17"/>
        <v>43.977217296490771</v>
      </c>
      <c r="AN30" s="39">
        <f t="shared" si="18"/>
        <v>52.189083082264496</v>
      </c>
      <c r="AO30" s="23">
        <v>5.875</v>
      </c>
      <c r="AP30" s="33">
        <v>15.55</v>
      </c>
      <c r="AQ30">
        <v>21.106999999999999</v>
      </c>
      <c r="AR30" s="34">
        <v>15.125</v>
      </c>
      <c r="AS30" s="37">
        <v>106905</v>
      </c>
      <c r="AU30" s="43">
        <f t="shared" si="12"/>
        <v>1.9393321437675246</v>
      </c>
      <c r="AV30" s="43">
        <f t="shared" si="13"/>
        <v>0.18327810349222534</v>
      </c>
      <c r="AX30" s="43">
        <f t="shared" si="14"/>
        <v>0.51797385620915026</v>
      </c>
      <c r="AY30" s="43">
        <f t="shared" si="15"/>
        <v>0.19580610021786496</v>
      </c>
      <c r="AZ30" s="43">
        <f t="shared" si="16"/>
        <v>1.0097812097812098</v>
      </c>
    </row>
    <row r="31" spans="1:52">
      <c r="A31" s="31">
        <v>1953.3</v>
      </c>
      <c r="B31" s="26">
        <v>391.7</v>
      </c>
      <c r="C31" s="12">
        <v>99.8</v>
      </c>
      <c r="D31" s="11">
        <v>99.5</v>
      </c>
      <c r="E31" s="32">
        <f t="shared" si="0"/>
        <v>199.3</v>
      </c>
      <c r="F31" s="10">
        <v>34.6</v>
      </c>
      <c r="G31" s="9">
        <v>61.4</v>
      </c>
      <c r="H31" s="32">
        <f t="shared" si="1"/>
        <v>96</v>
      </c>
      <c r="I31">
        <v>51</v>
      </c>
      <c r="J31">
        <v>19</v>
      </c>
      <c r="K31">
        <v>0</v>
      </c>
      <c r="L31">
        <v>9.3000000000000007</v>
      </c>
      <c r="M31" s="8">
        <f t="shared" si="2"/>
        <v>70</v>
      </c>
      <c r="N31" s="32">
        <f t="shared" si="3"/>
        <v>365.3</v>
      </c>
      <c r="O31">
        <v>31.2</v>
      </c>
      <c r="P31">
        <v>200.1</v>
      </c>
      <c r="Q31">
        <v>41.2</v>
      </c>
      <c r="R31">
        <v>12.2</v>
      </c>
      <c r="S31">
        <v>41.3</v>
      </c>
      <c r="T31">
        <v>4.9000000000000004</v>
      </c>
      <c r="U31" s="8">
        <f t="shared" si="4"/>
        <v>79</v>
      </c>
      <c r="V31" s="8">
        <f t="shared" si="5"/>
        <v>0.1041041041041041</v>
      </c>
      <c r="W31">
        <v>6.9</v>
      </c>
      <c r="X31">
        <v>216.8</v>
      </c>
      <c r="Y31" s="8">
        <f t="shared" si="6"/>
        <v>0.12584572778338574</v>
      </c>
      <c r="Z31" s="8">
        <f t="shared" si="7"/>
        <v>29.875775775775772</v>
      </c>
      <c r="AA31">
        <v>20.399999999999999</v>
      </c>
      <c r="AB31">
        <v>0</v>
      </c>
      <c r="AC31" s="8">
        <f t="shared" si="8"/>
        <v>0.3623319522053699</v>
      </c>
      <c r="AD31" s="8">
        <f t="shared" si="9"/>
        <v>28.624224224224221</v>
      </c>
      <c r="AE31">
        <v>10.7</v>
      </c>
      <c r="AF31">
        <v>6.3</v>
      </c>
      <c r="AG31" s="8">
        <f t="shared" si="10"/>
        <v>4.933148916551406E-2</v>
      </c>
      <c r="AH31" s="8">
        <f t="shared" si="11"/>
        <v>10.7</v>
      </c>
      <c r="AI31">
        <v>12.8</v>
      </c>
      <c r="AJ31" s="43">
        <f>GovDebt!P31</f>
        <v>196.4</v>
      </c>
      <c r="AK31" s="2">
        <v>117.70699999999999</v>
      </c>
      <c r="AL31" s="24">
        <v>61151</v>
      </c>
      <c r="AM31" s="39">
        <f t="shared" si="17"/>
        <v>43.866029669163012</v>
      </c>
      <c r="AN31" s="39">
        <f t="shared" si="18"/>
        <v>51.633387542681703</v>
      </c>
      <c r="AO31" s="23">
        <v>5.9390000000000001</v>
      </c>
      <c r="AP31" s="33">
        <v>15.635</v>
      </c>
      <c r="AQ31">
        <v>21.32</v>
      </c>
      <c r="AR31" s="34">
        <v>15.188000000000001</v>
      </c>
      <c r="AS31" s="37">
        <v>107140</v>
      </c>
      <c r="AU31" s="43">
        <f t="shared" si="12"/>
        <v>2.0056165432729132</v>
      </c>
      <c r="AV31" s="43">
        <f t="shared" si="13"/>
        <v>0.17870819504723004</v>
      </c>
      <c r="AX31" s="43">
        <f t="shared" si="14"/>
        <v>0.53764029564741311</v>
      </c>
      <c r="AY31" s="43">
        <f t="shared" si="15"/>
        <v>0.19162332329592116</v>
      </c>
      <c r="AZ31" s="43">
        <f t="shared" si="16"/>
        <v>0.99847055824624009</v>
      </c>
    </row>
    <row r="32" spans="1:52">
      <c r="A32" s="31">
        <v>1953.4</v>
      </c>
      <c r="B32" s="26">
        <v>386.5</v>
      </c>
      <c r="C32" s="12">
        <v>100</v>
      </c>
      <c r="D32" s="11">
        <v>99.8</v>
      </c>
      <c r="E32" s="32">
        <f t="shared" si="0"/>
        <v>199.8</v>
      </c>
      <c r="F32" s="10">
        <v>33.700000000000003</v>
      </c>
      <c r="G32" s="9">
        <v>56.4</v>
      </c>
      <c r="H32" s="32">
        <f t="shared" si="1"/>
        <v>90.1</v>
      </c>
      <c r="I32">
        <v>52.1</v>
      </c>
      <c r="J32">
        <v>17.5</v>
      </c>
      <c r="K32">
        <v>0</v>
      </c>
      <c r="L32">
        <v>9.5</v>
      </c>
      <c r="M32" s="8">
        <f t="shared" si="2"/>
        <v>69.599999999999994</v>
      </c>
      <c r="N32" s="32">
        <f t="shared" si="3"/>
        <v>359.5</v>
      </c>
      <c r="O32">
        <v>31</v>
      </c>
      <c r="P32">
        <v>198.7</v>
      </c>
      <c r="Q32">
        <v>41.6</v>
      </c>
      <c r="R32">
        <v>12.5</v>
      </c>
      <c r="S32">
        <v>34</v>
      </c>
      <c r="T32">
        <v>5.0999999999999996</v>
      </c>
      <c r="U32" s="8">
        <f t="shared" si="4"/>
        <v>72.400000000000006</v>
      </c>
      <c r="V32" s="8">
        <f t="shared" si="5"/>
        <v>0.10620075368276807</v>
      </c>
      <c r="W32">
        <v>6.8</v>
      </c>
      <c r="X32">
        <v>215.4</v>
      </c>
      <c r="Y32" s="8">
        <f t="shared" si="6"/>
        <v>0.12748122537412188</v>
      </c>
      <c r="Z32" s="8">
        <f t="shared" si="7"/>
        <v>30.111065433367592</v>
      </c>
      <c r="AA32">
        <v>15.9</v>
      </c>
      <c r="AB32">
        <v>0</v>
      </c>
      <c r="AC32" s="8">
        <f t="shared" si="8"/>
        <v>0.32581401335127635</v>
      </c>
      <c r="AD32" s="8">
        <f t="shared" si="9"/>
        <v>23.58893456663241</v>
      </c>
      <c r="AE32">
        <v>10.4</v>
      </c>
      <c r="AF32">
        <v>6.3</v>
      </c>
      <c r="AG32" s="8">
        <f t="shared" si="10"/>
        <v>4.797047970479705E-2</v>
      </c>
      <c r="AH32" s="8">
        <f t="shared" si="11"/>
        <v>10.4</v>
      </c>
      <c r="AI32">
        <v>13.4</v>
      </c>
      <c r="AJ32" s="43">
        <f>GovDebt!P32</f>
        <v>199</v>
      </c>
      <c r="AK32" s="2">
        <v>117.426</v>
      </c>
      <c r="AL32" s="24">
        <v>60536</v>
      </c>
      <c r="AM32" s="39">
        <f t="shared" si="17"/>
        <v>43.424865857507676</v>
      </c>
      <c r="AN32" s="39">
        <f t="shared" si="18"/>
        <v>50.992082981836965</v>
      </c>
      <c r="AO32" s="23">
        <v>5.9969999999999999</v>
      </c>
      <c r="AP32" s="33">
        <v>15.702999999999999</v>
      </c>
      <c r="AQ32">
        <v>21.114999999999998</v>
      </c>
      <c r="AR32" s="34">
        <v>15.218999999999999</v>
      </c>
      <c r="AS32" s="37">
        <v>107503</v>
      </c>
      <c r="AU32" s="43">
        <f t="shared" si="12"/>
        <v>2.0595084087968951</v>
      </c>
      <c r="AV32" s="43">
        <f t="shared" si="13"/>
        <v>0.1800776196636481</v>
      </c>
      <c r="AX32" s="43">
        <f t="shared" si="14"/>
        <v>0.55354659248956883</v>
      </c>
      <c r="AY32" s="43">
        <f t="shared" si="15"/>
        <v>0.19360222531293461</v>
      </c>
      <c r="AZ32" s="43">
        <f t="shared" si="16"/>
        <v>0.98672453408220584</v>
      </c>
    </row>
    <row r="33" spans="1:52">
      <c r="A33" s="31">
        <v>1954.1</v>
      </c>
      <c r="B33" s="26">
        <v>385.9</v>
      </c>
      <c r="C33" s="12">
        <v>101.3</v>
      </c>
      <c r="D33" s="11">
        <v>101.3</v>
      </c>
      <c r="E33" s="32">
        <f t="shared" si="0"/>
        <v>202.6</v>
      </c>
      <c r="F33" s="10">
        <v>32.9</v>
      </c>
      <c r="G33" s="9">
        <v>55.7</v>
      </c>
      <c r="H33" s="32">
        <f t="shared" si="1"/>
        <v>88.6</v>
      </c>
      <c r="I33">
        <v>49.3</v>
      </c>
      <c r="J33">
        <v>17.5</v>
      </c>
      <c r="K33">
        <v>0</v>
      </c>
      <c r="L33">
        <v>9.8000000000000007</v>
      </c>
      <c r="M33" s="8">
        <f t="shared" si="2"/>
        <v>66.8</v>
      </c>
      <c r="N33" s="32">
        <f t="shared" si="3"/>
        <v>358</v>
      </c>
      <c r="O33">
        <v>28.1</v>
      </c>
      <c r="P33">
        <v>196.4</v>
      </c>
      <c r="Q33">
        <v>42.7</v>
      </c>
      <c r="R33">
        <v>12.8</v>
      </c>
      <c r="S33">
        <v>36.5</v>
      </c>
      <c r="T33">
        <v>5.3</v>
      </c>
      <c r="U33" s="8">
        <f t="shared" si="4"/>
        <v>75.949999999999989</v>
      </c>
      <c r="V33" s="8">
        <f t="shared" si="5"/>
        <v>9.5675859720803544E-2</v>
      </c>
      <c r="W33">
        <v>7.8</v>
      </c>
      <c r="X33">
        <v>213.4</v>
      </c>
      <c r="Y33" s="8">
        <f t="shared" si="6"/>
        <v>0.12197409352163992</v>
      </c>
      <c r="Z33" s="8">
        <f t="shared" si="7"/>
        <v>28.633418454204971</v>
      </c>
      <c r="AA33">
        <v>15.7</v>
      </c>
      <c r="AB33">
        <v>0</v>
      </c>
      <c r="AC33" s="8">
        <f t="shared" si="8"/>
        <v>0.30239080376293653</v>
      </c>
      <c r="AD33" s="8">
        <f t="shared" si="9"/>
        <v>22.966581545795027</v>
      </c>
      <c r="AE33">
        <v>9.6999999999999993</v>
      </c>
      <c r="AF33">
        <v>6.5</v>
      </c>
      <c r="AG33" s="8">
        <f t="shared" si="10"/>
        <v>4.4231646146830818E-2</v>
      </c>
      <c r="AH33" s="8">
        <f t="shared" si="11"/>
        <v>9.6999999999999993</v>
      </c>
      <c r="AI33">
        <v>13.9</v>
      </c>
      <c r="AJ33" s="43">
        <f>GovDebt!P33</f>
        <v>202.8</v>
      </c>
      <c r="AK33" s="2">
        <v>117.211</v>
      </c>
      <c r="AL33" s="24">
        <v>60291</v>
      </c>
      <c r="AM33" s="39">
        <f t="shared" si="17"/>
        <v>43.249117672376691</v>
      </c>
      <c r="AN33" s="39">
        <f t="shared" si="18"/>
        <v>50.692723314969442</v>
      </c>
      <c r="AO33" s="23">
        <v>6.0490000000000004</v>
      </c>
      <c r="AP33" s="33">
        <v>15.782</v>
      </c>
      <c r="AQ33">
        <v>20.991</v>
      </c>
      <c r="AR33" s="34">
        <v>15.266</v>
      </c>
      <c r="AS33" s="37">
        <v>107877</v>
      </c>
      <c r="AU33" s="43">
        <f t="shared" si="12"/>
        <v>2.1020989893754862</v>
      </c>
      <c r="AV33" s="43">
        <f t="shared" si="13"/>
        <v>0.1731018398548847</v>
      </c>
      <c r="AX33" s="43">
        <f t="shared" si="14"/>
        <v>0.56648044692737431</v>
      </c>
      <c r="AY33" s="43">
        <f t="shared" si="15"/>
        <v>0.18659217877094972</v>
      </c>
      <c r="AZ33" s="43">
        <f t="shared" si="16"/>
        <v>0.99844760672703747</v>
      </c>
    </row>
    <row r="34" spans="1:52">
      <c r="A34" s="31">
        <v>1954.2</v>
      </c>
      <c r="B34" s="26">
        <v>386.7</v>
      </c>
      <c r="C34" s="12">
        <v>101.3</v>
      </c>
      <c r="D34" s="11">
        <v>103.2</v>
      </c>
      <c r="E34" s="32">
        <f t="shared" si="0"/>
        <v>204.5</v>
      </c>
      <c r="F34" s="10">
        <v>33.6</v>
      </c>
      <c r="G34" s="9">
        <v>55.4</v>
      </c>
      <c r="H34" s="32">
        <f t="shared" si="1"/>
        <v>89</v>
      </c>
      <c r="I34">
        <v>47</v>
      </c>
      <c r="J34">
        <v>16.7</v>
      </c>
      <c r="K34">
        <v>0</v>
      </c>
      <c r="L34">
        <v>10</v>
      </c>
      <c r="M34" s="8">
        <f t="shared" si="2"/>
        <v>63.7</v>
      </c>
      <c r="N34" s="32">
        <f t="shared" si="3"/>
        <v>357.2</v>
      </c>
      <c r="O34">
        <v>27.9</v>
      </c>
      <c r="P34">
        <v>196</v>
      </c>
      <c r="Q34">
        <v>42.1</v>
      </c>
      <c r="R34">
        <v>13</v>
      </c>
      <c r="S34">
        <v>37.799999999999997</v>
      </c>
      <c r="T34">
        <v>5.6</v>
      </c>
      <c r="U34" s="8">
        <f t="shared" si="4"/>
        <v>77.45</v>
      </c>
      <c r="V34" s="8">
        <f t="shared" si="5"/>
        <v>9.4736842105263147E-2</v>
      </c>
      <c r="W34">
        <v>7.7</v>
      </c>
      <c r="X34">
        <v>213</v>
      </c>
      <c r="Y34" s="8">
        <f t="shared" si="6"/>
        <v>0.12075467455222118</v>
      </c>
      <c r="Z34" s="8">
        <f t="shared" si="7"/>
        <v>28.262631578947367</v>
      </c>
      <c r="AA34">
        <v>16.2</v>
      </c>
      <c r="AB34">
        <v>0</v>
      </c>
      <c r="AC34" s="8">
        <f t="shared" si="8"/>
        <v>0.30390404675342325</v>
      </c>
      <c r="AD34" s="8">
        <f t="shared" si="9"/>
        <v>23.53736842105263</v>
      </c>
      <c r="AE34">
        <v>9.6</v>
      </c>
      <c r="AF34">
        <v>6.5</v>
      </c>
      <c r="AG34" s="8">
        <f t="shared" si="10"/>
        <v>4.3243243243243239E-2</v>
      </c>
      <c r="AH34" s="8">
        <f t="shared" si="11"/>
        <v>9.6</v>
      </c>
      <c r="AI34">
        <v>14.2</v>
      </c>
      <c r="AJ34" s="43">
        <f>GovDebt!P34</f>
        <v>201.2</v>
      </c>
      <c r="AK34" s="2">
        <v>117.312</v>
      </c>
      <c r="AL34" s="24">
        <v>59962</v>
      </c>
      <c r="AM34" s="39">
        <f t="shared" si="17"/>
        <v>43.013112966629365</v>
      </c>
      <c r="AN34" s="39">
        <f t="shared" si="18"/>
        <v>50.459543083412235</v>
      </c>
      <c r="AO34" s="23">
        <v>6.056</v>
      </c>
      <c r="AP34" s="33">
        <v>15.760999999999999</v>
      </c>
      <c r="AQ34">
        <v>20.94</v>
      </c>
      <c r="AR34" s="34">
        <v>15.281000000000001</v>
      </c>
      <c r="AS34" s="37">
        <v>108177</v>
      </c>
      <c r="AU34" s="43">
        <f t="shared" si="12"/>
        <v>2.0811998965606411</v>
      </c>
      <c r="AV34" s="43">
        <f t="shared" si="13"/>
        <v>0.16472717869149212</v>
      </c>
      <c r="AX34" s="43">
        <f t="shared" si="14"/>
        <v>0.56326987681970886</v>
      </c>
      <c r="AY34" s="43">
        <f t="shared" si="15"/>
        <v>0.17833146696528557</v>
      </c>
      <c r="AZ34" s="43">
        <f t="shared" si="16"/>
        <v>1.0020730759264058</v>
      </c>
    </row>
    <row r="35" spans="1:52">
      <c r="A35" s="31">
        <v>1954.3</v>
      </c>
      <c r="B35" s="26">
        <v>391.6</v>
      </c>
      <c r="C35" s="12">
        <v>102.2</v>
      </c>
      <c r="D35" s="11">
        <v>105.2</v>
      </c>
      <c r="E35" s="32">
        <f t="shared" si="0"/>
        <v>207.4</v>
      </c>
      <c r="F35" s="10">
        <v>33.200000000000003</v>
      </c>
      <c r="G35" s="9">
        <v>59</v>
      </c>
      <c r="H35" s="32">
        <f t="shared" si="1"/>
        <v>92.2</v>
      </c>
      <c r="I35">
        <v>46.1</v>
      </c>
      <c r="J35">
        <v>15.2</v>
      </c>
      <c r="K35">
        <v>0</v>
      </c>
      <c r="L35">
        <v>10.199999999999999</v>
      </c>
      <c r="M35" s="8">
        <f t="shared" si="2"/>
        <v>61.3</v>
      </c>
      <c r="N35" s="32">
        <f t="shared" si="3"/>
        <v>360.9</v>
      </c>
      <c r="O35">
        <v>27.9</v>
      </c>
      <c r="P35">
        <v>196.3</v>
      </c>
      <c r="Q35">
        <v>42.2</v>
      </c>
      <c r="R35">
        <v>13.1</v>
      </c>
      <c r="S35">
        <v>39.9</v>
      </c>
      <c r="T35">
        <v>5.8</v>
      </c>
      <c r="U35" s="8">
        <f t="shared" si="4"/>
        <v>79.900000000000006</v>
      </c>
      <c r="V35" s="8">
        <f t="shared" si="5"/>
        <v>9.3844601412714418E-2</v>
      </c>
      <c r="W35">
        <v>7.8</v>
      </c>
      <c r="X35">
        <v>213.5</v>
      </c>
      <c r="Y35" s="8">
        <f t="shared" si="6"/>
        <v>0.12021234589566972</v>
      </c>
      <c r="Z35" s="8">
        <f t="shared" si="7"/>
        <v>28.201816347124115</v>
      </c>
      <c r="AA35">
        <v>17.100000000000001</v>
      </c>
      <c r="AB35">
        <v>0</v>
      </c>
      <c r="AC35" s="8">
        <f t="shared" si="8"/>
        <v>0.30786212331509238</v>
      </c>
      <c r="AD35" s="8">
        <f t="shared" si="9"/>
        <v>24.598183652875882</v>
      </c>
      <c r="AE35">
        <v>9.1999999999999993</v>
      </c>
      <c r="AF35">
        <v>6.5</v>
      </c>
      <c r="AG35" s="8">
        <f t="shared" si="10"/>
        <v>4.0907069808803903E-2</v>
      </c>
      <c r="AH35" s="8">
        <f t="shared" si="11"/>
        <v>9.1999999999999993</v>
      </c>
      <c r="AI35">
        <v>15.2</v>
      </c>
      <c r="AJ35" s="43">
        <f>GovDebt!P35</f>
        <v>200</v>
      </c>
      <c r="AK35" s="2">
        <v>117.13200000000001</v>
      </c>
      <c r="AL35" s="24">
        <v>59926</v>
      </c>
      <c r="AM35" s="39">
        <f t="shared" si="17"/>
        <v>42.987288743508081</v>
      </c>
      <c r="AN35" s="39">
        <f t="shared" si="18"/>
        <v>50.35187105104589</v>
      </c>
      <c r="AO35" s="23">
        <v>6.1040000000000001</v>
      </c>
      <c r="AP35" s="33">
        <v>15.709</v>
      </c>
      <c r="AQ35">
        <v>21.245000000000001</v>
      </c>
      <c r="AR35" s="34">
        <v>15.3</v>
      </c>
      <c r="AS35" s="37">
        <v>108443</v>
      </c>
      <c r="AT35" s="35">
        <v>1.03</v>
      </c>
      <c r="AU35" s="43">
        <f t="shared" si="12"/>
        <v>2.0429009193054135</v>
      </c>
      <c r="AV35" s="43">
        <f t="shared" si="13"/>
        <v>0.15653728294177729</v>
      </c>
      <c r="AX35" s="43">
        <f t="shared" si="14"/>
        <v>0.55417013022998063</v>
      </c>
      <c r="AY35" s="43">
        <f t="shared" si="15"/>
        <v>0.16985314491548906</v>
      </c>
      <c r="AZ35" s="43">
        <f t="shared" si="16"/>
        <v>1.0126713214378071</v>
      </c>
    </row>
    <row r="36" spans="1:52">
      <c r="A36" s="31">
        <v>1954.4</v>
      </c>
      <c r="B36" s="26">
        <v>400.3</v>
      </c>
      <c r="C36" s="12">
        <v>103.4</v>
      </c>
      <c r="D36" s="11">
        <v>106.9</v>
      </c>
      <c r="E36" s="32">
        <f t="shared" si="0"/>
        <v>210.3</v>
      </c>
      <c r="F36" s="10">
        <v>35.1</v>
      </c>
      <c r="G36" s="9">
        <v>62.1</v>
      </c>
      <c r="H36" s="32">
        <f t="shared" si="1"/>
        <v>97.2</v>
      </c>
      <c r="I36">
        <v>46.3</v>
      </c>
      <c r="J36">
        <v>15</v>
      </c>
      <c r="K36">
        <v>0</v>
      </c>
      <c r="L36">
        <v>10.4</v>
      </c>
      <c r="M36" s="8">
        <f t="shared" si="2"/>
        <v>61.3</v>
      </c>
      <c r="N36" s="32">
        <f t="shared" si="3"/>
        <v>368.8</v>
      </c>
      <c r="O36">
        <v>28.3</v>
      </c>
      <c r="P36">
        <v>200.4</v>
      </c>
      <c r="Q36">
        <v>42</v>
      </c>
      <c r="R36">
        <v>13.3</v>
      </c>
      <c r="S36">
        <v>43.6</v>
      </c>
      <c r="T36">
        <v>6</v>
      </c>
      <c r="U36" s="8">
        <f t="shared" si="4"/>
        <v>83.9</v>
      </c>
      <c r="V36" s="8">
        <f t="shared" si="5"/>
        <v>9.269570913855224E-2</v>
      </c>
      <c r="W36">
        <v>7.8</v>
      </c>
      <c r="X36">
        <v>217.8</v>
      </c>
      <c r="Y36" s="8">
        <f t="shared" si="6"/>
        <v>0.11860481575910999</v>
      </c>
      <c r="Z36" s="8">
        <f t="shared" si="7"/>
        <v>28.322830003275467</v>
      </c>
      <c r="AA36">
        <v>18.399999999999999</v>
      </c>
      <c r="AB36">
        <v>0</v>
      </c>
      <c r="AC36" s="8">
        <f t="shared" si="8"/>
        <v>0.31200440997287882</v>
      </c>
      <c r="AD36" s="8">
        <f t="shared" si="9"/>
        <v>26.177169996724533</v>
      </c>
      <c r="AE36">
        <v>9.5</v>
      </c>
      <c r="AF36">
        <v>6.5</v>
      </c>
      <c r="AG36" s="8">
        <f t="shared" si="10"/>
        <v>4.1412380122057543E-2</v>
      </c>
      <c r="AH36" s="8">
        <f t="shared" si="11"/>
        <v>9.5</v>
      </c>
      <c r="AI36">
        <v>15.9</v>
      </c>
      <c r="AJ36" s="43">
        <f>GovDebt!P36</f>
        <v>206.4</v>
      </c>
      <c r="AK36" s="2">
        <v>117.706</v>
      </c>
      <c r="AL36" s="24">
        <v>60248</v>
      </c>
      <c r="AM36" s="39">
        <f t="shared" si="17"/>
        <v>43.218272072537374</v>
      </c>
      <c r="AN36" s="39">
        <f t="shared" si="18"/>
        <v>50.870499325700841</v>
      </c>
      <c r="AO36" s="23">
        <v>6.1630000000000003</v>
      </c>
      <c r="AP36" s="33">
        <v>15.693</v>
      </c>
      <c r="AQ36">
        <v>21.446999999999999</v>
      </c>
      <c r="AR36" s="34">
        <v>15.343</v>
      </c>
      <c r="AS36" s="37">
        <v>108786</v>
      </c>
      <c r="AT36" s="35">
        <v>0.99</v>
      </c>
      <c r="AU36" s="43">
        <f t="shared" si="12"/>
        <v>2.0624531601299028</v>
      </c>
      <c r="AV36" s="43">
        <f t="shared" si="13"/>
        <v>0.1531351486385211</v>
      </c>
      <c r="AX36" s="43">
        <f t="shared" si="14"/>
        <v>0.55965292841648595</v>
      </c>
      <c r="AY36" s="43">
        <f t="shared" si="15"/>
        <v>0.16621475054229934</v>
      </c>
      <c r="AZ36" s="43">
        <f t="shared" si="16"/>
        <v>1.0222165474974463</v>
      </c>
    </row>
    <row r="37" spans="1:52">
      <c r="A37" s="31">
        <v>1955.1</v>
      </c>
      <c r="B37" s="26">
        <v>413.8</v>
      </c>
      <c r="C37" s="12">
        <v>104.5</v>
      </c>
      <c r="D37" s="11">
        <v>108.8</v>
      </c>
      <c r="E37" s="32">
        <f t="shared" si="0"/>
        <v>213.3</v>
      </c>
      <c r="F37" s="10">
        <v>38.4</v>
      </c>
      <c r="G37" s="9">
        <v>68.7</v>
      </c>
      <c r="H37" s="32">
        <f t="shared" si="1"/>
        <v>107.1</v>
      </c>
      <c r="I37">
        <v>46.4</v>
      </c>
      <c r="J37">
        <v>14.3</v>
      </c>
      <c r="K37">
        <v>0</v>
      </c>
      <c r="L37">
        <v>10.5</v>
      </c>
      <c r="M37" s="8">
        <f t="shared" si="2"/>
        <v>60.7</v>
      </c>
      <c r="N37" s="32">
        <f t="shared" si="3"/>
        <v>381.1</v>
      </c>
      <c r="O37">
        <v>29</v>
      </c>
      <c r="P37">
        <v>204.1</v>
      </c>
      <c r="Q37">
        <v>43.7</v>
      </c>
      <c r="R37">
        <v>13.3</v>
      </c>
      <c r="S37">
        <v>48.8</v>
      </c>
      <c r="T37">
        <v>6.2</v>
      </c>
      <c r="U37" s="8">
        <f t="shared" si="4"/>
        <v>90.15</v>
      </c>
      <c r="V37" s="8">
        <f t="shared" si="5"/>
        <v>9.1743119266055037E-2</v>
      </c>
      <c r="W37">
        <v>8.6</v>
      </c>
      <c r="X37">
        <v>222.2</v>
      </c>
      <c r="Y37" s="8">
        <f t="shared" si="6"/>
        <v>0.12017765948848652</v>
      </c>
      <c r="Z37" s="8">
        <f t="shared" si="7"/>
        <v>29.329357798165134</v>
      </c>
      <c r="AA37">
        <v>20.399999999999999</v>
      </c>
      <c r="AB37">
        <v>0</v>
      </c>
      <c r="AC37" s="8">
        <f t="shared" si="8"/>
        <v>0.31803263673693682</v>
      </c>
      <c r="AD37" s="8">
        <f t="shared" si="9"/>
        <v>28.670642201834859</v>
      </c>
      <c r="AE37">
        <v>10</v>
      </c>
      <c r="AF37">
        <v>7.1</v>
      </c>
      <c r="AG37" s="8">
        <f t="shared" si="10"/>
        <v>4.2625745950554128E-2</v>
      </c>
      <c r="AH37" s="8">
        <f t="shared" si="11"/>
        <v>10</v>
      </c>
      <c r="AI37">
        <v>16.2</v>
      </c>
      <c r="AJ37" s="43">
        <f>GovDebt!P37</f>
        <v>204.5</v>
      </c>
      <c r="AK37" s="2">
        <v>118.264</v>
      </c>
      <c r="AL37" s="24">
        <v>60815</v>
      </c>
      <c r="AM37" s="39">
        <f t="shared" si="17"/>
        <v>43.625003586697659</v>
      </c>
      <c r="AN37" s="39">
        <f t="shared" si="18"/>
        <v>51.592674241772123</v>
      </c>
      <c r="AO37" s="23">
        <v>6.2060000000000004</v>
      </c>
      <c r="AP37" s="33">
        <v>15.744</v>
      </c>
      <c r="AQ37">
        <v>21.565999999999999</v>
      </c>
      <c r="AR37" s="34">
        <v>15.417</v>
      </c>
      <c r="AS37" s="37">
        <v>109130</v>
      </c>
      <c r="AT37" s="35">
        <v>1.34</v>
      </c>
      <c r="AU37" s="43">
        <f t="shared" si="12"/>
        <v>1.9768003866602222</v>
      </c>
      <c r="AV37" s="43">
        <f t="shared" si="13"/>
        <v>0.14668922184630256</v>
      </c>
      <c r="AX37" s="43">
        <f t="shared" si="14"/>
        <v>0.5366045657307793</v>
      </c>
      <c r="AY37" s="43">
        <f t="shared" si="15"/>
        <v>0.15927578063500394</v>
      </c>
      <c r="AZ37" s="43">
        <f t="shared" si="16"/>
        <v>1.0337247064701474</v>
      </c>
    </row>
    <row r="38" spans="1:52">
      <c r="A38" s="31">
        <v>1955.2</v>
      </c>
      <c r="B38" s="26">
        <v>422.2</v>
      </c>
      <c r="C38" s="12">
        <v>106.1</v>
      </c>
      <c r="D38" s="11">
        <v>110</v>
      </c>
      <c r="E38" s="32">
        <f t="shared" si="0"/>
        <v>216.1</v>
      </c>
      <c r="F38" s="10">
        <v>40.700000000000003</v>
      </c>
      <c r="G38" s="9">
        <v>72.7</v>
      </c>
      <c r="H38" s="32">
        <f t="shared" si="1"/>
        <v>113.4</v>
      </c>
      <c r="I38">
        <v>46.2</v>
      </c>
      <c r="J38">
        <v>14.6</v>
      </c>
      <c r="K38">
        <v>0</v>
      </c>
      <c r="L38">
        <v>10.6</v>
      </c>
      <c r="M38" s="8">
        <f t="shared" si="2"/>
        <v>60.800000000000004</v>
      </c>
      <c r="N38" s="32">
        <f t="shared" si="3"/>
        <v>390.3</v>
      </c>
      <c r="O38">
        <v>30.1</v>
      </c>
      <c r="P38">
        <v>209.9</v>
      </c>
      <c r="Q38">
        <v>44.3</v>
      </c>
      <c r="R38">
        <v>13.4</v>
      </c>
      <c r="S38">
        <v>50.1</v>
      </c>
      <c r="T38">
        <v>6.3</v>
      </c>
      <c r="U38" s="8">
        <f t="shared" si="4"/>
        <v>91.949999999999989</v>
      </c>
      <c r="V38" s="8">
        <f t="shared" si="5"/>
        <v>9.2901234567901239E-2</v>
      </c>
      <c r="W38">
        <v>8.6999999999999993</v>
      </c>
      <c r="X38">
        <v>228.4</v>
      </c>
      <c r="Y38" s="8">
        <f t="shared" si="6"/>
        <v>0.12076524239266206</v>
      </c>
      <c r="Z38" s="8">
        <f t="shared" si="7"/>
        <v>30.257731481481482</v>
      </c>
      <c r="AA38">
        <v>20.7</v>
      </c>
      <c r="AB38">
        <v>0</v>
      </c>
      <c r="AC38" s="8">
        <f t="shared" si="8"/>
        <v>0.31802358367067451</v>
      </c>
      <c r="AD38" s="8">
        <f t="shared" si="9"/>
        <v>29.242268518518518</v>
      </c>
      <c r="AE38">
        <v>10.5</v>
      </c>
      <c r="AF38">
        <v>7.1</v>
      </c>
      <c r="AG38" s="8">
        <f t="shared" si="10"/>
        <v>4.3896321070234112E-2</v>
      </c>
      <c r="AH38" s="8">
        <f t="shared" si="11"/>
        <v>10.5</v>
      </c>
      <c r="AI38">
        <v>15.8</v>
      </c>
      <c r="AJ38" s="43">
        <f>GovDebt!P38</f>
        <v>202.2</v>
      </c>
      <c r="AK38" s="2">
        <v>118.45099999999999</v>
      </c>
      <c r="AL38" s="24">
        <v>61643</v>
      </c>
      <c r="AM38" s="39">
        <f t="shared" si="17"/>
        <v>44.218960718487274</v>
      </c>
      <c r="AN38" s="39">
        <f t="shared" si="18"/>
        <v>52.377801160655352</v>
      </c>
      <c r="AO38" s="23">
        <v>6.2569999999999997</v>
      </c>
      <c r="AP38" s="33">
        <v>15.760999999999999</v>
      </c>
      <c r="AQ38">
        <v>21.507999999999999</v>
      </c>
      <c r="AR38" s="34">
        <v>15.481</v>
      </c>
      <c r="AS38" s="37">
        <v>109534</v>
      </c>
      <c r="AT38" s="35">
        <v>1.5</v>
      </c>
      <c r="AU38" s="43">
        <f t="shared" si="12"/>
        <v>1.9156797726196115</v>
      </c>
      <c r="AV38" s="43">
        <f t="shared" si="13"/>
        <v>0.14400757934628139</v>
      </c>
      <c r="AX38" s="43">
        <f t="shared" si="14"/>
        <v>0.51806302843966179</v>
      </c>
      <c r="AY38" s="43">
        <f t="shared" si="15"/>
        <v>0.1557776069689982</v>
      </c>
      <c r="AZ38" s="43">
        <f t="shared" si="16"/>
        <v>1.0202996616723055</v>
      </c>
    </row>
    <row r="39" spans="1:52">
      <c r="A39" s="31">
        <v>1955.3</v>
      </c>
      <c r="B39" s="26">
        <v>430.9</v>
      </c>
      <c r="C39" s="12">
        <v>106.9</v>
      </c>
      <c r="D39" s="11">
        <v>111.7</v>
      </c>
      <c r="E39" s="32">
        <f t="shared" si="0"/>
        <v>218.60000000000002</v>
      </c>
      <c r="F39" s="10">
        <v>42.4</v>
      </c>
      <c r="G39" s="9">
        <v>74.7</v>
      </c>
      <c r="H39" s="32">
        <f t="shared" si="1"/>
        <v>117.1</v>
      </c>
      <c r="I39">
        <v>47.9</v>
      </c>
      <c r="J39">
        <v>14</v>
      </c>
      <c r="K39">
        <v>0</v>
      </c>
      <c r="L39">
        <v>10.8</v>
      </c>
      <c r="M39" s="8">
        <f t="shared" si="2"/>
        <v>61.9</v>
      </c>
      <c r="N39" s="32">
        <f t="shared" si="3"/>
        <v>397.6</v>
      </c>
      <c r="O39">
        <v>31</v>
      </c>
      <c r="P39">
        <v>215.2</v>
      </c>
      <c r="Q39">
        <v>44.6</v>
      </c>
      <c r="R39">
        <v>13.4</v>
      </c>
      <c r="S39">
        <v>50.2</v>
      </c>
      <c r="T39">
        <v>6.3</v>
      </c>
      <c r="U39" s="8">
        <f t="shared" si="4"/>
        <v>92.2</v>
      </c>
      <c r="V39" s="8">
        <f t="shared" si="5"/>
        <v>9.4024871094934792E-2</v>
      </c>
      <c r="W39">
        <v>8.9</v>
      </c>
      <c r="X39">
        <v>234.2</v>
      </c>
      <c r="Y39" s="8">
        <f t="shared" si="6"/>
        <v>0.12175792157913065</v>
      </c>
      <c r="Z39" s="8">
        <f t="shared" si="7"/>
        <v>31.230906885047013</v>
      </c>
      <c r="AA39">
        <v>21.2</v>
      </c>
      <c r="AB39">
        <v>0</v>
      </c>
      <c r="AC39" s="8">
        <f t="shared" si="8"/>
        <v>0.32395979517302592</v>
      </c>
      <c r="AD39" s="8">
        <f t="shared" si="9"/>
        <v>29.869093114952989</v>
      </c>
      <c r="AE39">
        <v>10.6</v>
      </c>
      <c r="AF39">
        <v>7.1</v>
      </c>
      <c r="AG39" s="8">
        <f t="shared" si="10"/>
        <v>4.3567612001644059E-2</v>
      </c>
      <c r="AH39" s="8">
        <f t="shared" si="11"/>
        <v>10.6</v>
      </c>
      <c r="AI39">
        <v>16</v>
      </c>
      <c r="AJ39" s="43">
        <f>GovDebt!P39</f>
        <v>199</v>
      </c>
      <c r="AK39" s="2">
        <v>118.471</v>
      </c>
      <c r="AL39" s="24">
        <v>62753</v>
      </c>
      <c r="AM39" s="39">
        <f t="shared" si="17"/>
        <v>45.015207598060314</v>
      </c>
      <c r="AN39" s="39">
        <f t="shared" si="18"/>
        <v>53.329966593498035</v>
      </c>
      <c r="AO39" s="23">
        <v>6.3689999999999998</v>
      </c>
      <c r="AP39" s="33">
        <v>15.823</v>
      </c>
      <c r="AQ39">
        <v>21.783999999999999</v>
      </c>
      <c r="AR39" s="34">
        <v>15.59</v>
      </c>
      <c r="AS39" s="37">
        <v>109884</v>
      </c>
      <c r="AT39" s="35">
        <v>1.94</v>
      </c>
      <c r="AU39" s="43">
        <f t="shared" si="12"/>
        <v>1.8472963564632165</v>
      </c>
      <c r="AV39" s="43">
        <f t="shared" si="13"/>
        <v>0.14365281967974008</v>
      </c>
      <c r="AX39" s="43">
        <f t="shared" si="14"/>
        <v>0.50050301810865183</v>
      </c>
      <c r="AY39" s="43">
        <f t="shared" si="15"/>
        <v>0.15568410462776658</v>
      </c>
      <c r="AZ39" s="43">
        <f t="shared" si="16"/>
        <v>1.0206063477025107</v>
      </c>
    </row>
    <row r="40" spans="1:52">
      <c r="A40" s="31">
        <v>1955.4</v>
      </c>
      <c r="B40" s="26">
        <v>437.8</v>
      </c>
      <c r="C40" s="12">
        <v>109</v>
      </c>
      <c r="D40" s="11">
        <v>114.6</v>
      </c>
      <c r="E40" s="32">
        <f t="shared" si="0"/>
        <v>223.6</v>
      </c>
      <c r="F40" s="10">
        <v>41.4</v>
      </c>
      <c r="G40" s="9">
        <v>78.900000000000006</v>
      </c>
      <c r="H40" s="32">
        <f t="shared" si="1"/>
        <v>120.30000000000001</v>
      </c>
      <c r="I40">
        <v>46.6</v>
      </c>
      <c r="J40">
        <v>13.9</v>
      </c>
      <c r="K40">
        <v>0</v>
      </c>
      <c r="L40">
        <v>11</v>
      </c>
      <c r="M40" s="8">
        <f t="shared" si="2"/>
        <v>60.5</v>
      </c>
      <c r="N40" s="32">
        <f t="shared" si="3"/>
        <v>404.4</v>
      </c>
      <c r="O40">
        <v>31.8</v>
      </c>
      <c r="P40">
        <v>219.5</v>
      </c>
      <c r="Q40">
        <v>44.5</v>
      </c>
      <c r="R40">
        <v>13.5</v>
      </c>
      <c r="S40">
        <v>51.6</v>
      </c>
      <c r="T40">
        <v>6.4</v>
      </c>
      <c r="U40" s="8">
        <f t="shared" si="4"/>
        <v>93.75</v>
      </c>
      <c r="V40" s="8">
        <f t="shared" si="5"/>
        <v>9.4783904619970202E-2</v>
      </c>
      <c r="W40">
        <v>8.9</v>
      </c>
      <c r="X40">
        <v>238.7</v>
      </c>
      <c r="Y40" s="8">
        <f t="shared" si="6"/>
        <v>0.12191611014323739</v>
      </c>
      <c r="Z40" s="8">
        <f t="shared" si="7"/>
        <v>31.814008941877795</v>
      </c>
      <c r="AA40">
        <v>22</v>
      </c>
      <c r="AB40">
        <v>0</v>
      </c>
      <c r="AC40" s="8">
        <f t="shared" si="8"/>
        <v>0.32945057128663691</v>
      </c>
      <c r="AD40" s="8">
        <f t="shared" si="9"/>
        <v>30.885991058122208</v>
      </c>
      <c r="AE40">
        <v>10.6</v>
      </c>
      <c r="AF40">
        <v>7.1</v>
      </c>
      <c r="AG40" s="8">
        <f t="shared" si="10"/>
        <v>4.2862919530934088E-2</v>
      </c>
      <c r="AH40" s="8">
        <f t="shared" si="11"/>
        <v>10.6</v>
      </c>
      <c r="AI40">
        <v>15.9</v>
      </c>
      <c r="AJ40" s="43">
        <f>GovDebt!P40</f>
        <v>202.4</v>
      </c>
      <c r="AK40" s="2">
        <v>118.733</v>
      </c>
      <c r="AL40" s="24">
        <v>63311</v>
      </c>
      <c r="AM40" s="39">
        <f t="shared" si="17"/>
        <v>45.415483056440273</v>
      </c>
      <c r="AN40" s="39">
        <f t="shared" si="18"/>
        <v>53.923165497403232</v>
      </c>
      <c r="AO40" s="23">
        <v>6.4249999999999998</v>
      </c>
      <c r="AP40" s="33">
        <v>15.867000000000001</v>
      </c>
      <c r="AQ40">
        <v>22.468</v>
      </c>
      <c r="AR40" s="34">
        <v>15.743</v>
      </c>
      <c r="AS40" s="37">
        <v>110186</v>
      </c>
      <c r="AT40" s="35">
        <v>2.36</v>
      </c>
      <c r="AU40" s="43">
        <f t="shared" si="12"/>
        <v>1.8492462311557789</v>
      </c>
      <c r="AV40" s="43">
        <f t="shared" si="13"/>
        <v>0.13819095477386933</v>
      </c>
      <c r="AX40" s="43">
        <f t="shared" si="14"/>
        <v>0.50049455984174085</v>
      </c>
      <c r="AY40" s="43">
        <f t="shared" si="15"/>
        <v>0.14960435212660733</v>
      </c>
      <c r="AZ40" s="43">
        <f t="shared" si="16"/>
        <v>1.0160129960547692</v>
      </c>
    </row>
    <row r="41" spans="1:52">
      <c r="A41" s="31">
        <v>1956.1</v>
      </c>
      <c r="B41" s="26">
        <v>440.5</v>
      </c>
      <c r="C41" s="12">
        <v>110.5</v>
      </c>
      <c r="D41" s="11">
        <v>116.4</v>
      </c>
      <c r="E41" s="32">
        <f t="shared" si="0"/>
        <v>226.9</v>
      </c>
      <c r="F41" s="10">
        <v>39.700000000000003</v>
      </c>
      <c r="G41" s="9">
        <v>78.3</v>
      </c>
      <c r="H41" s="32">
        <f t="shared" si="1"/>
        <v>118</v>
      </c>
      <c r="I41">
        <v>46.5</v>
      </c>
      <c r="J41">
        <v>14.5</v>
      </c>
      <c r="K41">
        <v>0</v>
      </c>
      <c r="L41">
        <v>11.4</v>
      </c>
      <c r="M41" s="8">
        <f t="shared" si="2"/>
        <v>61</v>
      </c>
      <c r="N41" s="32">
        <f t="shared" si="3"/>
        <v>405.9</v>
      </c>
      <c r="O41">
        <v>32.700000000000003</v>
      </c>
      <c r="P41">
        <v>223.3</v>
      </c>
      <c r="Q41">
        <v>44.9</v>
      </c>
      <c r="R41">
        <v>13.6</v>
      </c>
      <c r="S41">
        <v>49.4</v>
      </c>
      <c r="T41">
        <v>6.7</v>
      </c>
      <c r="U41" s="8">
        <f t="shared" si="4"/>
        <v>92.15</v>
      </c>
      <c r="V41" s="8">
        <f t="shared" si="5"/>
        <v>9.6774193548387108E-2</v>
      </c>
      <c r="W41">
        <v>9.5</v>
      </c>
      <c r="X41">
        <v>243.2</v>
      </c>
      <c r="Y41" s="8">
        <f t="shared" si="6"/>
        <v>0.12528612107854745</v>
      </c>
      <c r="Z41" s="8">
        <f t="shared" si="7"/>
        <v>33.282258064516128</v>
      </c>
      <c r="AA41">
        <v>21</v>
      </c>
      <c r="AB41">
        <v>0</v>
      </c>
      <c r="AC41" s="8">
        <f t="shared" si="8"/>
        <v>0.32466350445451841</v>
      </c>
      <c r="AD41" s="8">
        <f t="shared" si="9"/>
        <v>29.917741935483875</v>
      </c>
      <c r="AE41">
        <v>10.6</v>
      </c>
      <c r="AF41">
        <v>8</v>
      </c>
      <c r="AG41" s="8">
        <f t="shared" si="10"/>
        <v>4.2741935483870966E-2</v>
      </c>
      <c r="AH41" s="8">
        <f t="shared" si="11"/>
        <v>10.6</v>
      </c>
      <c r="AI41">
        <v>16.100000000000001</v>
      </c>
      <c r="AJ41" s="43">
        <f>GovDebt!P41</f>
        <v>202.5</v>
      </c>
      <c r="AK41" s="2">
        <v>118.321</v>
      </c>
      <c r="AL41" s="24">
        <v>63561</v>
      </c>
      <c r="AM41" s="39">
        <f t="shared" si="17"/>
        <v>45.594817939226992</v>
      </c>
      <c r="AN41" s="39">
        <f t="shared" si="18"/>
        <v>53.948244533872767</v>
      </c>
      <c r="AO41" s="23">
        <v>6.5259999999999998</v>
      </c>
      <c r="AP41" s="33">
        <v>15.932</v>
      </c>
      <c r="AQ41">
        <v>22.959</v>
      </c>
      <c r="AR41" s="34">
        <v>15.901999999999999</v>
      </c>
      <c r="AS41" s="37">
        <v>110483</v>
      </c>
      <c r="AT41" s="35">
        <v>2.48</v>
      </c>
      <c r="AU41" s="43">
        <f t="shared" si="12"/>
        <v>1.8388195232690125</v>
      </c>
      <c r="AV41" s="43">
        <f t="shared" si="13"/>
        <v>0.13847900113507378</v>
      </c>
      <c r="AX41" s="43">
        <f t="shared" si="14"/>
        <v>0.49889135254988914</v>
      </c>
      <c r="AY41" s="43">
        <f t="shared" si="15"/>
        <v>0.15028332101502834</v>
      </c>
      <c r="AZ41" s="43">
        <f t="shared" si="16"/>
        <v>1.0061671996345363</v>
      </c>
    </row>
    <row r="42" spans="1:52">
      <c r="A42" s="31">
        <v>1956.2</v>
      </c>
      <c r="B42" s="26">
        <v>446.8</v>
      </c>
      <c r="C42" s="12">
        <v>111.3</v>
      </c>
      <c r="D42" s="11">
        <v>118.2</v>
      </c>
      <c r="E42" s="32">
        <f t="shared" si="0"/>
        <v>229.5</v>
      </c>
      <c r="F42" s="10">
        <v>39.799999999999997</v>
      </c>
      <c r="G42" s="9">
        <v>77</v>
      </c>
      <c r="H42" s="32">
        <f t="shared" si="1"/>
        <v>116.8</v>
      </c>
      <c r="I42">
        <v>48.3</v>
      </c>
      <c r="J42">
        <v>15.2</v>
      </c>
      <c r="K42">
        <v>0</v>
      </c>
      <c r="L42">
        <v>11.6</v>
      </c>
      <c r="M42" s="8">
        <f t="shared" si="2"/>
        <v>63.5</v>
      </c>
      <c r="N42" s="32">
        <f t="shared" si="3"/>
        <v>409.8</v>
      </c>
      <c r="O42">
        <v>33.6</v>
      </c>
      <c r="P42">
        <v>227.5</v>
      </c>
      <c r="Q42">
        <v>45.3</v>
      </c>
      <c r="R42">
        <v>13.6</v>
      </c>
      <c r="S42">
        <v>49.6</v>
      </c>
      <c r="T42">
        <v>6.8</v>
      </c>
      <c r="U42" s="8">
        <f t="shared" si="4"/>
        <v>92.65</v>
      </c>
      <c r="V42" s="8">
        <f t="shared" si="5"/>
        <v>9.8016336056009332E-2</v>
      </c>
      <c r="W42">
        <v>9.6</v>
      </c>
      <c r="X42">
        <v>247.9</v>
      </c>
      <c r="Y42" s="8">
        <f t="shared" si="6"/>
        <v>0.12610898711665397</v>
      </c>
      <c r="Z42" s="8">
        <f t="shared" si="7"/>
        <v>34.118786464410732</v>
      </c>
      <c r="AA42">
        <v>21.4</v>
      </c>
      <c r="AB42">
        <v>0</v>
      </c>
      <c r="AC42" s="8">
        <f t="shared" si="8"/>
        <v>0.32899313044348905</v>
      </c>
      <c r="AD42" s="8">
        <f t="shared" si="9"/>
        <v>30.481213535589262</v>
      </c>
      <c r="AE42">
        <v>10.6</v>
      </c>
      <c r="AF42">
        <v>8</v>
      </c>
      <c r="AG42" s="8">
        <f t="shared" si="10"/>
        <v>4.2281611487834068E-2</v>
      </c>
      <c r="AH42" s="8">
        <f t="shared" si="11"/>
        <v>10.6</v>
      </c>
      <c r="AI42">
        <v>16.5</v>
      </c>
      <c r="AJ42" s="43">
        <f>GovDebt!P42</f>
        <v>195.6</v>
      </c>
      <c r="AK42" s="2">
        <v>117.86199999999999</v>
      </c>
      <c r="AL42" s="24">
        <v>63765</v>
      </c>
      <c r="AM42" s="39">
        <f t="shared" si="17"/>
        <v>45.741155203580959</v>
      </c>
      <c r="AN42" s="39">
        <f t="shared" si="18"/>
        <v>53.911440346044593</v>
      </c>
      <c r="AO42" s="23">
        <v>6.6520000000000001</v>
      </c>
      <c r="AP42" s="33">
        <v>16.04</v>
      </c>
      <c r="AQ42">
        <v>22.76</v>
      </c>
      <c r="AR42" s="34">
        <v>15.997</v>
      </c>
      <c r="AS42" s="37">
        <v>110788</v>
      </c>
      <c r="AT42" s="35">
        <v>2.69</v>
      </c>
      <c r="AU42" s="43">
        <f t="shared" si="12"/>
        <v>1.7511190689346463</v>
      </c>
      <c r="AV42" s="43">
        <f t="shared" si="13"/>
        <v>0.14212175470008953</v>
      </c>
      <c r="AX42" s="43">
        <f t="shared" si="14"/>
        <v>0.47730600292825764</v>
      </c>
      <c r="AY42" s="43">
        <f t="shared" si="15"/>
        <v>0.15495363591996095</v>
      </c>
      <c r="AZ42" s="43">
        <f t="shared" si="16"/>
        <v>1.0143019296254256</v>
      </c>
    </row>
    <row r="43" spans="1:52">
      <c r="A43" s="31">
        <v>1956.3</v>
      </c>
      <c r="B43" s="26">
        <v>452</v>
      </c>
      <c r="C43" s="12">
        <v>112.4</v>
      </c>
      <c r="D43" s="11">
        <v>120.4</v>
      </c>
      <c r="E43" s="32">
        <f t="shared" si="0"/>
        <v>232.8</v>
      </c>
      <c r="F43" s="10">
        <v>39.700000000000003</v>
      </c>
      <c r="G43" s="9">
        <v>78.3</v>
      </c>
      <c r="H43" s="32">
        <f t="shared" si="1"/>
        <v>118</v>
      </c>
      <c r="I43">
        <v>46.5</v>
      </c>
      <c r="J43">
        <v>16.3</v>
      </c>
      <c r="K43">
        <v>0</v>
      </c>
      <c r="L43">
        <v>11.8</v>
      </c>
      <c r="M43" s="8">
        <f t="shared" si="2"/>
        <v>62.8</v>
      </c>
      <c r="N43" s="32">
        <f t="shared" si="3"/>
        <v>413.6</v>
      </c>
      <c r="O43">
        <v>34.200000000000003</v>
      </c>
      <c r="P43">
        <v>230</v>
      </c>
      <c r="Q43">
        <v>46.4</v>
      </c>
      <c r="R43">
        <v>13.7</v>
      </c>
      <c r="S43">
        <v>49.3</v>
      </c>
      <c r="T43">
        <v>7.1</v>
      </c>
      <c r="U43" s="8">
        <f t="shared" si="4"/>
        <v>93.3</v>
      </c>
      <c r="V43" s="8">
        <f t="shared" si="5"/>
        <v>9.8701298701298706E-2</v>
      </c>
      <c r="W43">
        <v>9.6</v>
      </c>
      <c r="X43">
        <v>250.8</v>
      </c>
      <c r="Y43" s="8">
        <f t="shared" si="6"/>
        <v>0.12624514171959428</v>
      </c>
      <c r="Z43" s="8">
        <f t="shared" si="7"/>
        <v>34.591168831168829</v>
      </c>
      <c r="AA43">
        <v>20.100000000000001</v>
      </c>
      <c r="AB43">
        <v>0</v>
      </c>
      <c r="AC43" s="8">
        <f t="shared" si="8"/>
        <v>0.31413538230258486</v>
      </c>
      <c r="AD43" s="8">
        <f t="shared" si="9"/>
        <v>29.308831168831169</v>
      </c>
      <c r="AE43">
        <v>11</v>
      </c>
      <c r="AF43">
        <v>8</v>
      </c>
      <c r="AG43" s="8">
        <f t="shared" si="10"/>
        <v>4.3392504930966469E-2</v>
      </c>
      <c r="AH43" s="8">
        <f t="shared" si="11"/>
        <v>11</v>
      </c>
      <c r="AI43">
        <v>17.100000000000001</v>
      </c>
      <c r="AJ43" s="43">
        <f>GovDebt!P43</f>
        <v>190.1</v>
      </c>
      <c r="AK43" s="2">
        <v>117.898</v>
      </c>
      <c r="AL43" s="24">
        <v>63950</v>
      </c>
      <c r="AM43" s="39">
        <f t="shared" si="17"/>
        <v>45.873863016843131</v>
      </c>
      <c r="AN43" s="39">
        <f t="shared" si="18"/>
        <v>54.084367019597714</v>
      </c>
      <c r="AO43" s="23">
        <v>6.7539999999999996</v>
      </c>
      <c r="AP43" s="33">
        <v>16.196000000000002</v>
      </c>
      <c r="AQ43">
        <v>23.337</v>
      </c>
      <c r="AR43" s="34">
        <v>16.196999999999999</v>
      </c>
      <c r="AS43" s="37">
        <v>111113</v>
      </c>
      <c r="AT43" s="35">
        <v>2.81</v>
      </c>
      <c r="AU43" s="43">
        <f t="shared" si="12"/>
        <v>1.6823008849557521</v>
      </c>
      <c r="AV43" s="43">
        <f t="shared" si="13"/>
        <v>0.13893805309734514</v>
      </c>
      <c r="AX43" s="43">
        <f t="shared" si="14"/>
        <v>0.45962282398452609</v>
      </c>
      <c r="AY43" s="43">
        <f t="shared" si="15"/>
        <v>0.15183752417794968</v>
      </c>
      <c r="AZ43" s="43">
        <f t="shared" si="16"/>
        <v>1.0116383169203222</v>
      </c>
    </row>
    <row r="44" spans="1:52">
      <c r="A44" s="31">
        <v>1956.4</v>
      </c>
      <c r="B44" s="26">
        <v>461.3</v>
      </c>
      <c r="C44" s="12">
        <v>113.7</v>
      </c>
      <c r="D44" s="11">
        <v>122.7</v>
      </c>
      <c r="E44" s="32">
        <f t="shared" si="0"/>
        <v>236.4</v>
      </c>
      <c r="F44" s="10">
        <v>41.5</v>
      </c>
      <c r="G44" s="9">
        <v>77.099999999999994</v>
      </c>
      <c r="H44" s="32">
        <f t="shared" si="1"/>
        <v>118.6</v>
      </c>
      <c r="I44">
        <v>48.1</v>
      </c>
      <c r="J44">
        <v>17</v>
      </c>
      <c r="K44">
        <v>0</v>
      </c>
      <c r="L44">
        <v>12</v>
      </c>
      <c r="M44" s="8">
        <f t="shared" si="2"/>
        <v>65.099999999999994</v>
      </c>
      <c r="N44" s="32">
        <f t="shared" si="3"/>
        <v>420.1</v>
      </c>
      <c r="O44">
        <v>35.200000000000003</v>
      </c>
      <c r="P44">
        <v>235.4</v>
      </c>
      <c r="Q44">
        <v>46.8</v>
      </c>
      <c r="R44">
        <v>13.8</v>
      </c>
      <c r="S44">
        <v>50.2</v>
      </c>
      <c r="T44">
        <v>7.1</v>
      </c>
      <c r="U44" s="8">
        <f t="shared" si="4"/>
        <v>94.5</v>
      </c>
      <c r="V44" s="8">
        <f t="shared" si="5"/>
        <v>9.9632040758562135E-2</v>
      </c>
      <c r="W44">
        <v>9.8000000000000007</v>
      </c>
      <c r="X44">
        <v>256.7</v>
      </c>
      <c r="Y44" s="8">
        <f t="shared" si="6"/>
        <v>0.12704309942276287</v>
      </c>
      <c r="Z44" s="8">
        <f t="shared" si="7"/>
        <v>35.584772148315878</v>
      </c>
      <c r="AA44">
        <v>21.2</v>
      </c>
      <c r="AB44">
        <v>0</v>
      </c>
      <c r="AC44" s="8">
        <f t="shared" si="8"/>
        <v>0.32397066509718647</v>
      </c>
      <c r="AD44" s="8">
        <f t="shared" si="9"/>
        <v>30.615227851684121</v>
      </c>
      <c r="AE44">
        <v>11.7</v>
      </c>
      <c r="AF44">
        <v>8</v>
      </c>
      <c r="AG44" s="8">
        <f t="shared" si="10"/>
        <v>4.5313710302091401E-2</v>
      </c>
      <c r="AH44" s="8">
        <f t="shared" si="11"/>
        <v>11.7</v>
      </c>
      <c r="AI44">
        <v>17.2</v>
      </c>
      <c r="AJ44" s="43">
        <f>GovDebt!P44</f>
        <v>190.8</v>
      </c>
      <c r="AK44" s="2">
        <v>118.10599999999999</v>
      </c>
      <c r="AL44" s="24">
        <v>63894</v>
      </c>
      <c r="AM44" s="39">
        <f t="shared" si="17"/>
        <v>45.833692003098911</v>
      </c>
      <c r="AN44" s="39">
        <f t="shared" si="18"/>
        <v>54.132340277179999</v>
      </c>
      <c r="AO44" s="23">
        <v>6.8659999999999997</v>
      </c>
      <c r="AP44" s="33">
        <v>16.292000000000002</v>
      </c>
      <c r="AQ44">
        <v>23.219000000000001</v>
      </c>
      <c r="AR44" s="34">
        <v>16.263999999999999</v>
      </c>
      <c r="AS44" s="37">
        <v>111431</v>
      </c>
      <c r="AT44" s="35">
        <v>2.93</v>
      </c>
      <c r="AU44" s="43">
        <f t="shared" si="12"/>
        <v>1.654454801647518</v>
      </c>
      <c r="AV44" s="43">
        <f t="shared" si="13"/>
        <v>0.14112291350531106</v>
      </c>
      <c r="AX44" s="43">
        <f t="shared" si="14"/>
        <v>0.45417757676743631</v>
      </c>
      <c r="AY44" s="43">
        <f t="shared" si="15"/>
        <v>0.15496310402285168</v>
      </c>
      <c r="AZ44" s="43">
        <f t="shared" si="16"/>
        <v>1.0205752212389381</v>
      </c>
    </row>
    <row r="45" spans="1:52">
      <c r="A45" s="31">
        <v>1957.1</v>
      </c>
      <c r="B45" s="26">
        <v>470.6</v>
      </c>
      <c r="C45" s="12">
        <v>115.4</v>
      </c>
      <c r="D45" s="11">
        <v>124.3</v>
      </c>
      <c r="E45" s="32">
        <f t="shared" si="0"/>
        <v>239.7</v>
      </c>
      <c r="F45" s="10">
        <v>42.6</v>
      </c>
      <c r="G45" s="9">
        <v>77.7</v>
      </c>
      <c r="H45" s="32">
        <f t="shared" si="1"/>
        <v>120.30000000000001</v>
      </c>
      <c r="I45">
        <v>50.6</v>
      </c>
      <c r="J45">
        <v>17.3</v>
      </c>
      <c r="K45">
        <v>0</v>
      </c>
      <c r="L45">
        <v>12.4</v>
      </c>
      <c r="M45" s="8">
        <f t="shared" si="2"/>
        <v>67.900000000000006</v>
      </c>
      <c r="N45" s="32">
        <f t="shared" si="3"/>
        <v>427.9</v>
      </c>
      <c r="O45">
        <v>35.700000000000003</v>
      </c>
      <c r="P45">
        <v>238.3</v>
      </c>
      <c r="Q45">
        <v>46.9</v>
      </c>
      <c r="R45">
        <v>13.9</v>
      </c>
      <c r="S45">
        <v>51.7</v>
      </c>
      <c r="T45">
        <v>7.8</v>
      </c>
      <c r="U45" s="8">
        <f t="shared" si="4"/>
        <v>96.850000000000009</v>
      </c>
      <c r="V45" s="8">
        <f t="shared" si="5"/>
        <v>9.9553820412716126E-2</v>
      </c>
      <c r="W45">
        <v>11</v>
      </c>
      <c r="X45">
        <v>260.60000000000002</v>
      </c>
      <c r="Y45" s="8">
        <f t="shared" si="6"/>
        <v>0.13046369474750377</v>
      </c>
      <c r="Z45" s="8">
        <f t="shared" si="7"/>
        <v>37.058212493028449</v>
      </c>
      <c r="AA45">
        <v>21.7</v>
      </c>
      <c r="AB45">
        <v>0</v>
      </c>
      <c r="AC45" s="8">
        <f t="shared" si="8"/>
        <v>0.32361164178597368</v>
      </c>
      <c r="AD45" s="8">
        <f t="shared" si="9"/>
        <v>31.341787506971556</v>
      </c>
      <c r="AE45">
        <v>11.6</v>
      </c>
      <c r="AF45">
        <v>8.6</v>
      </c>
      <c r="AG45" s="8">
        <f t="shared" si="10"/>
        <v>4.4257916825639072E-2</v>
      </c>
      <c r="AH45" s="8">
        <f t="shared" si="11"/>
        <v>11.6</v>
      </c>
      <c r="AI45">
        <v>18</v>
      </c>
      <c r="AJ45" s="43">
        <f>GovDebt!P45</f>
        <v>193.2</v>
      </c>
      <c r="AK45" s="2">
        <v>117.702</v>
      </c>
      <c r="AL45" s="24">
        <v>64098</v>
      </c>
      <c r="AM45" s="39">
        <f t="shared" si="17"/>
        <v>45.980029267452871</v>
      </c>
      <c r="AN45" s="39">
        <f t="shared" si="18"/>
        <v>54.119414048377372</v>
      </c>
      <c r="AO45" s="23">
        <v>6.9660000000000002</v>
      </c>
      <c r="AP45" s="33">
        <v>16.437999999999999</v>
      </c>
      <c r="AQ45">
        <v>23.763999999999999</v>
      </c>
      <c r="AR45" s="34">
        <v>16.484999999999999</v>
      </c>
      <c r="AS45" s="37">
        <v>111720</v>
      </c>
      <c r="AT45" s="35">
        <v>2.93</v>
      </c>
      <c r="AU45" s="43">
        <f t="shared" si="12"/>
        <v>1.6421589460263493</v>
      </c>
      <c r="AV45" s="43">
        <f t="shared" si="13"/>
        <v>0.14428389290267743</v>
      </c>
      <c r="AX45" s="43">
        <f t="shared" si="14"/>
        <v>0.45150736153306847</v>
      </c>
      <c r="AY45" s="43">
        <f t="shared" si="15"/>
        <v>0.15868193503154945</v>
      </c>
      <c r="AZ45" s="43">
        <f t="shared" si="16"/>
        <v>1.0201604162150444</v>
      </c>
    </row>
    <row r="46" spans="1:52">
      <c r="A46" s="31">
        <v>1957.2</v>
      </c>
      <c r="B46" s="26">
        <v>472.8</v>
      </c>
      <c r="C46" s="12">
        <v>116.5</v>
      </c>
      <c r="D46" s="11">
        <v>126</v>
      </c>
      <c r="E46" s="32">
        <f t="shared" si="0"/>
        <v>242.5</v>
      </c>
      <c r="F46" s="10">
        <v>42.2</v>
      </c>
      <c r="G46" s="9">
        <v>77.900000000000006</v>
      </c>
      <c r="H46" s="32">
        <f t="shared" si="1"/>
        <v>120.10000000000001</v>
      </c>
      <c r="I46">
        <v>50.4</v>
      </c>
      <c r="J46">
        <v>17.100000000000001</v>
      </c>
      <c r="K46">
        <v>0</v>
      </c>
      <c r="L46">
        <v>12.6</v>
      </c>
      <c r="M46" s="8">
        <f t="shared" si="2"/>
        <v>67.5</v>
      </c>
      <c r="N46" s="32">
        <f t="shared" si="3"/>
        <v>430.1</v>
      </c>
      <c r="O46">
        <v>36.1</v>
      </c>
      <c r="P46">
        <v>239.6</v>
      </c>
      <c r="Q46">
        <v>47.7</v>
      </c>
      <c r="R46">
        <v>14</v>
      </c>
      <c r="S46">
        <v>50.3</v>
      </c>
      <c r="T46">
        <v>8</v>
      </c>
      <c r="U46" s="8">
        <f t="shared" si="4"/>
        <v>96.15</v>
      </c>
      <c r="V46" s="8">
        <f t="shared" si="5"/>
        <v>0.10038932146829811</v>
      </c>
      <c r="W46">
        <v>11.1</v>
      </c>
      <c r="X46">
        <v>262.5</v>
      </c>
      <c r="Y46" s="8">
        <f t="shared" si="6"/>
        <v>0.13112473106625855</v>
      </c>
      <c r="Z46" s="8">
        <f t="shared" si="7"/>
        <v>37.547566740823136</v>
      </c>
      <c r="AA46">
        <v>20.8</v>
      </c>
      <c r="AB46">
        <v>0</v>
      </c>
      <c r="AC46" s="8">
        <f t="shared" si="8"/>
        <v>0.31671797461442397</v>
      </c>
      <c r="AD46" s="8">
        <f t="shared" si="9"/>
        <v>30.452433259176864</v>
      </c>
      <c r="AE46">
        <v>11.5</v>
      </c>
      <c r="AF46">
        <v>8.6</v>
      </c>
      <c r="AG46" s="8">
        <f t="shared" si="10"/>
        <v>4.3461829176114894E-2</v>
      </c>
      <c r="AH46" s="8">
        <f t="shared" si="11"/>
        <v>11.5</v>
      </c>
      <c r="AI46">
        <v>19.3</v>
      </c>
      <c r="AJ46" s="43">
        <f>GovDebt!P46</f>
        <v>190</v>
      </c>
      <c r="AK46" s="2">
        <v>116.92100000000001</v>
      </c>
      <c r="AL46" s="24">
        <v>64076</v>
      </c>
      <c r="AM46" s="39">
        <f t="shared" si="17"/>
        <v>45.964247797767641</v>
      </c>
      <c r="AN46" s="39">
        <f t="shared" si="18"/>
        <v>53.741858167627903</v>
      </c>
      <c r="AO46" s="23">
        <v>7.0359999999999996</v>
      </c>
      <c r="AP46" s="33">
        <v>16.542999999999999</v>
      </c>
      <c r="AQ46">
        <v>23.841999999999999</v>
      </c>
      <c r="AR46" s="34">
        <v>16.600999999999999</v>
      </c>
      <c r="AS46" s="37">
        <v>112045</v>
      </c>
      <c r="AT46" s="35">
        <v>3</v>
      </c>
      <c r="AU46" s="43">
        <f t="shared" si="12"/>
        <v>1.6074450084602367</v>
      </c>
      <c r="AV46" s="43">
        <f t="shared" si="13"/>
        <v>0.14276649746192893</v>
      </c>
      <c r="AX46" s="43">
        <f t="shared" si="14"/>
        <v>0.44175773076028829</v>
      </c>
      <c r="AY46" s="43">
        <f t="shared" si="15"/>
        <v>0.15694024645431295</v>
      </c>
      <c r="AZ46" s="43">
        <f t="shared" si="16"/>
        <v>1.0046748831279217</v>
      </c>
    </row>
    <row r="47" spans="1:52">
      <c r="A47" s="31">
        <v>1957.3</v>
      </c>
      <c r="B47" s="26">
        <v>480.3</v>
      </c>
      <c r="C47" s="12">
        <v>119.4</v>
      </c>
      <c r="D47" s="11">
        <v>128</v>
      </c>
      <c r="E47" s="32">
        <f t="shared" si="0"/>
        <v>247.4</v>
      </c>
      <c r="F47" s="10">
        <v>41.9</v>
      </c>
      <c r="G47" s="9">
        <v>79.3</v>
      </c>
      <c r="H47" s="32">
        <f t="shared" si="1"/>
        <v>121.19999999999999</v>
      </c>
      <c r="I47">
        <v>50.4</v>
      </c>
      <c r="J47">
        <v>18</v>
      </c>
      <c r="K47">
        <v>0</v>
      </c>
      <c r="L47">
        <v>12.8</v>
      </c>
      <c r="M47" s="8">
        <f t="shared" si="2"/>
        <v>68.400000000000006</v>
      </c>
      <c r="N47" s="32">
        <f t="shared" si="3"/>
        <v>437</v>
      </c>
      <c r="O47">
        <v>36.299999999999997</v>
      </c>
      <c r="P47">
        <v>241.8</v>
      </c>
      <c r="Q47">
        <v>48.8</v>
      </c>
      <c r="R47">
        <v>14.1</v>
      </c>
      <c r="S47">
        <v>49.3</v>
      </c>
      <c r="T47">
        <v>8.3000000000000007</v>
      </c>
      <c r="U47" s="8">
        <f t="shared" si="4"/>
        <v>96.1</v>
      </c>
      <c r="V47" s="8">
        <f t="shared" si="5"/>
        <v>0.10019321004692244</v>
      </c>
      <c r="W47">
        <v>11.1</v>
      </c>
      <c r="X47">
        <v>265.10000000000002</v>
      </c>
      <c r="Y47" s="8">
        <f t="shared" si="6"/>
        <v>0.13047126948010623</v>
      </c>
      <c r="Z47" s="8">
        <f t="shared" si="7"/>
        <v>37.771432514490755</v>
      </c>
      <c r="AA47">
        <v>20.399999999999999</v>
      </c>
      <c r="AB47">
        <v>0</v>
      </c>
      <c r="AC47" s="8">
        <f t="shared" si="8"/>
        <v>0.31247208621757799</v>
      </c>
      <c r="AD47" s="8">
        <f t="shared" si="9"/>
        <v>30.028567485509242</v>
      </c>
      <c r="AE47">
        <v>11.7</v>
      </c>
      <c r="AF47">
        <v>8.6</v>
      </c>
      <c r="AG47" s="8">
        <f t="shared" si="10"/>
        <v>4.3494423791821557E-2</v>
      </c>
      <c r="AH47" s="8">
        <f t="shared" si="11"/>
        <v>11.7</v>
      </c>
      <c r="AI47">
        <v>19.3</v>
      </c>
      <c r="AJ47" s="43">
        <f>GovDebt!P47</f>
        <v>184.8</v>
      </c>
      <c r="AK47" s="2">
        <v>116.639</v>
      </c>
      <c r="AL47" s="24">
        <v>64207</v>
      </c>
      <c r="AM47" s="39">
        <f t="shared" si="17"/>
        <v>46.058219276347884</v>
      </c>
      <c r="AN47" s="39">
        <f t="shared" si="18"/>
        <v>53.721846381739404</v>
      </c>
      <c r="AO47" s="23">
        <v>7.13</v>
      </c>
      <c r="AP47" s="33">
        <v>16.675999999999998</v>
      </c>
      <c r="AQ47">
        <v>23.736000000000001</v>
      </c>
      <c r="AR47" s="34">
        <v>16.701000000000001</v>
      </c>
      <c r="AS47" s="37">
        <v>112431</v>
      </c>
      <c r="AT47" s="35">
        <v>3.23</v>
      </c>
      <c r="AU47" s="43">
        <f t="shared" si="12"/>
        <v>1.5390381011867584</v>
      </c>
      <c r="AV47" s="43">
        <f t="shared" si="13"/>
        <v>0.1424109931292942</v>
      </c>
      <c r="AX47" s="43">
        <f t="shared" si="14"/>
        <v>0.42288329519450801</v>
      </c>
      <c r="AY47" s="43">
        <f t="shared" si="15"/>
        <v>0.15652173913043479</v>
      </c>
      <c r="AZ47" s="43">
        <f t="shared" si="16"/>
        <v>1.0158629441624365</v>
      </c>
    </row>
    <row r="48" spans="1:52">
      <c r="A48" s="31">
        <v>1957.4</v>
      </c>
      <c r="B48" s="26">
        <v>475.7</v>
      </c>
      <c r="C48" s="12">
        <v>119.1</v>
      </c>
      <c r="D48" s="11">
        <v>130.30000000000001</v>
      </c>
      <c r="E48" s="32">
        <f t="shared" si="0"/>
        <v>249.4</v>
      </c>
      <c r="F48" s="10">
        <v>41.5</v>
      </c>
      <c r="G48" s="9">
        <v>71</v>
      </c>
      <c r="H48" s="32">
        <f t="shared" si="1"/>
        <v>112.5</v>
      </c>
      <c r="I48">
        <v>52.1</v>
      </c>
      <c r="J48">
        <v>17.899999999999999</v>
      </c>
      <c r="K48">
        <v>0</v>
      </c>
      <c r="L48">
        <v>13.1</v>
      </c>
      <c r="M48" s="8">
        <f t="shared" si="2"/>
        <v>70</v>
      </c>
      <c r="N48" s="32">
        <f t="shared" si="3"/>
        <v>431.9</v>
      </c>
      <c r="O48">
        <v>35.9</v>
      </c>
      <c r="P48">
        <v>240.1</v>
      </c>
      <c r="Q48">
        <v>47.7</v>
      </c>
      <c r="R48">
        <v>14.3</v>
      </c>
      <c r="S48">
        <v>45.3</v>
      </c>
      <c r="T48">
        <v>8.3000000000000007</v>
      </c>
      <c r="U48" s="8">
        <f t="shared" si="4"/>
        <v>91.75</v>
      </c>
      <c r="V48" s="8">
        <f t="shared" si="5"/>
        <v>0.10092774810233343</v>
      </c>
      <c r="W48">
        <v>11</v>
      </c>
      <c r="X48">
        <v>263.7</v>
      </c>
      <c r="Y48" s="8">
        <f t="shared" si="6"/>
        <v>0.13089855368322348</v>
      </c>
      <c r="Z48" s="8">
        <f t="shared" si="7"/>
        <v>37.639879111610909</v>
      </c>
      <c r="AA48">
        <v>18.600000000000001</v>
      </c>
      <c r="AB48">
        <v>0</v>
      </c>
      <c r="AC48" s="8">
        <f t="shared" si="8"/>
        <v>0.30365254374266043</v>
      </c>
      <c r="AD48" s="8">
        <f t="shared" si="9"/>
        <v>27.860120888389094</v>
      </c>
      <c r="AE48">
        <v>11.2</v>
      </c>
      <c r="AF48">
        <v>8.6</v>
      </c>
      <c r="AG48" s="8">
        <f t="shared" si="10"/>
        <v>4.1313168572482482E-2</v>
      </c>
      <c r="AH48" s="8">
        <f t="shared" si="11"/>
        <v>11.2</v>
      </c>
      <c r="AI48">
        <v>20.6</v>
      </c>
      <c r="AJ48" s="43">
        <f>GovDebt!P48</f>
        <v>186.4</v>
      </c>
      <c r="AK48" s="2">
        <v>115.59699999999999</v>
      </c>
      <c r="AL48" s="24">
        <v>63879</v>
      </c>
      <c r="AM48" s="39">
        <f t="shared" si="17"/>
        <v>45.8229319101317</v>
      </c>
      <c r="AN48" s="39">
        <f t="shared" si="18"/>
        <v>52.969934600154936</v>
      </c>
      <c r="AO48" s="23">
        <v>7.226</v>
      </c>
      <c r="AP48" s="33">
        <v>16.762</v>
      </c>
      <c r="AQ48">
        <v>23.026</v>
      </c>
      <c r="AR48" s="34">
        <v>16.710999999999999</v>
      </c>
      <c r="AS48" s="37">
        <v>112866</v>
      </c>
      <c r="AT48" s="35">
        <v>3.25</v>
      </c>
      <c r="AU48" s="43">
        <f t="shared" si="12"/>
        <v>1.5673743956274964</v>
      </c>
      <c r="AV48" s="43">
        <f t="shared" si="13"/>
        <v>0.14715156611309649</v>
      </c>
      <c r="AX48" s="43">
        <f t="shared" si="14"/>
        <v>0.43158138457976386</v>
      </c>
      <c r="AY48" s="43">
        <f t="shared" si="15"/>
        <v>0.16207455429497569</v>
      </c>
      <c r="AZ48" s="43">
        <f t="shared" si="16"/>
        <v>0.99042265250884864</v>
      </c>
    </row>
    <row r="49" spans="1:52">
      <c r="A49" s="31">
        <v>1958.1</v>
      </c>
      <c r="B49" s="26">
        <v>468.4</v>
      </c>
      <c r="C49" s="12">
        <v>119.9</v>
      </c>
      <c r="D49" s="11">
        <v>131.1</v>
      </c>
      <c r="E49" s="32">
        <f t="shared" si="0"/>
        <v>251</v>
      </c>
      <c r="F49" s="10">
        <v>39.4</v>
      </c>
      <c r="G49" s="9">
        <v>66.7</v>
      </c>
      <c r="H49" s="32">
        <f t="shared" si="1"/>
        <v>106.1</v>
      </c>
      <c r="I49">
        <v>50.6</v>
      </c>
      <c r="J49">
        <v>18.100000000000001</v>
      </c>
      <c r="K49">
        <v>0</v>
      </c>
      <c r="L49">
        <v>13.1</v>
      </c>
      <c r="M49" s="8">
        <f t="shared" si="2"/>
        <v>68.7</v>
      </c>
      <c r="N49" s="32">
        <f t="shared" si="3"/>
        <v>425.8</v>
      </c>
      <c r="O49">
        <v>35.200000000000003</v>
      </c>
      <c r="P49">
        <v>236.7</v>
      </c>
      <c r="Q49">
        <v>50.3</v>
      </c>
      <c r="R49">
        <v>14.6</v>
      </c>
      <c r="S49">
        <v>39.5</v>
      </c>
      <c r="T49">
        <v>9.1</v>
      </c>
      <c r="U49" s="8">
        <f t="shared" si="4"/>
        <v>88.35</v>
      </c>
      <c r="V49" s="8">
        <f t="shared" si="5"/>
        <v>0.10051399200456884</v>
      </c>
      <c r="W49">
        <v>11</v>
      </c>
      <c r="X49">
        <v>260.2</v>
      </c>
      <c r="Y49" s="8">
        <f t="shared" si="6"/>
        <v>0.13078531209530875</v>
      </c>
      <c r="Z49" s="8">
        <f t="shared" si="7"/>
        <v>37.319588806396347</v>
      </c>
      <c r="AA49">
        <v>16</v>
      </c>
      <c r="AB49">
        <v>13.4</v>
      </c>
      <c r="AC49" s="8">
        <f t="shared" si="8"/>
        <v>0.24452492573566248</v>
      </c>
      <c r="AD49" s="8">
        <f t="shared" si="9"/>
        <v>24.880411193603656</v>
      </c>
      <c r="AE49">
        <v>11</v>
      </c>
      <c r="AF49">
        <v>9.8000000000000007</v>
      </c>
      <c r="AG49" s="8">
        <f t="shared" si="10"/>
        <v>4.0801186943620185E-2</v>
      </c>
      <c r="AH49" s="8">
        <f t="shared" si="11"/>
        <v>11</v>
      </c>
      <c r="AI49">
        <v>21.4</v>
      </c>
      <c r="AJ49" s="43">
        <f>GovDebt!P49</f>
        <v>194</v>
      </c>
      <c r="AK49" s="2">
        <v>115.407</v>
      </c>
      <c r="AL49" s="24">
        <v>62950</v>
      </c>
      <c r="AM49" s="39">
        <f t="shared" si="17"/>
        <v>45.156523485696248</v>
      </c>
      <c r="AN49" s="39">
        <f t="shared" si="18"/>
        <v>52.113789059137474</v>
      </c>
      <c r="AO49" s="23">
        <v>7.23</v>
      </c>
      <c r="AP49" s="33">
        <v>16.968</v>
      </c>
      <c r="AQ49">
        <v>23.195</v>
      </c>
      <c r="AR49" s="34">
        <v>16.891999999999999</v>
      </c>
      <c r="AS49" s="37">
        <v>113236</v>
      </c>
      <c r="AT49" s="35">
        <v>1.86</v>
      </c>
      <c r="AU49" s="43">
        <f t="shared" si="12"/>
        <v>1.6567036720751496</v>
      </c>
      <c r="AV49" s="43">
        <f t="shared" si="13"/>
        <v>0.14666951323654998</v>
      </c>
      <c r="AX49" s="43">
        <f t="shared" si="14"/>
        <v>0.45561296383278532</v>
      </c>
      <c r="AY49" s="43">
        <f t="shared" si="15"/>
        <v>0.16134335368717709</v>
      </c>
      <c r="AZ49" s="43">
        <f t="shared" si="16"/>
        <v>0.98465419381963415</v>
      </c>
    </row>
    <row r="50" spans="1:52">
      <c r="A50" s="31">
        <v>1958.2</v>
      </c>
      <c r="B50" s="26">
        <v>472.8</v>
      </c>
      <c r="C50" s="12">
        <v>121.2</v>
      </c>
      <c r="D50" s="11">
        <v>133.4</v>
      </c>
      <c r="E50" s="32">
        <f t="shared" si="0"/>
        <v>254.60000000000002</v>
      </c>
      <c r="F50" s="10">
        <v>38.6</v>
      </c>
      <c r="G50" s="9">
        <v>65.099999999999994</v>
      </c>
      <c r="H50" s="32">
        <f t="shared" si="1"/>
        <v>103.69999999999999</v>
      </c>
      <c r="I50">
        <v>52.8</v>
      </c>
      <c r="J50">
        <v>18.7</v>
      </c>
      <c r="K50">
        <v>0</v>
      </c>
      <c r="L50">
        <v>13.2</v>
      </c>
      <c r="M50" s="8">
        <f t="shared" si="2"/>
        <v>71.5</v>
      </c>
      <c r="N50" s="32">
        <f t="shared" si="3"/>
        <v>429.8</v>
      </c>
      <c r="O50">
        <v>34.700000000000003</v>
      </c>
      <c r="P50">
        <v>236.3</v>
      </c>
      <c r="Q50">
        <v>50.3</v>
      </c>
      <c r="R50">
        <v>14.8</v>
      </c>
      <c r="S50">
        <v>40.6</v>
      </c>
      <c r="T50">
        <v>9.6</v>
      </c>
      <c r="U50" s="8">
        <f t="shared" si="4"/>
        <v>90.15</v>
      </c>
      <c r="V50" s="8">
        <f t="shared" si="5"/>
        <v>9.8691695108077362E-2</v>
      </c>
      <c r="W50">
        <v>10.9</v>
      </c>
      <c r="X50">
        <v>259.89999999999998</v>
      </c>
      <c r="Y50" s="8">
        <f t="shared" si="6"/>
        <v>0.12875966913175524</v>
      </c>
      <c r="Z50" s="8">
        <f t="shared" si="7"/>
        <v>36.702943686006826</v>
      </c>
      <c r="AA50">
        <v>16.3</v>
      </c>
      <c r="AB50">
        <v>13.6</v>
      </c>
      <c r="AC50" s="8">
        <f t="shared" si="8"/>
        <v>0.24286319338788603</v>
      </c>
      <c r="AD50" s="8">
        <f t="shared" si="9"/>
        <v>25.197056313993176</v>
      </c>
      <c r="AE50">
        <v>11.2</v>
      </c>
      <c r="AF50">
        <v>9.8000000000000007</v>
      </c>
      <c r="AG50" s="8">
        <f t="shared" si="10"/>
        <v>4.1146216017634081E-2</v>
      </c>
      <c r="AH50" s="8">
        <f t="shared" si="11"/>
        <v>11.2</v>
      </c>
      <c r="AI50">
        <v>23.7</v>
      </c>
      <c r="AJ50" s="43">
        <f>GovDebt!P50</f>
        <v>196.6</v>
      </c>
      <c r="AK50" s="2">
        <v>115.545</v>
      </c>
      <c r="AL50" s="24">
        <v>62745</v>
      </c>
      <c r="AM50" s="39">
        <f t="shared" si="17"/>
        <v>45.009468881811138</v>
      </c>
      <c r="AN50" s="39">
        <f t="shared" si="18"/>
        <v>52.006190819488687</v>
      </c>
      <c r="AO50" s="23">
        <v>7.2919999999999998</v>
      </c>
      <c r="AP50" s="33">
        <v>16.998999999999999</v>
      </c>
      <c r="AQ50">
        <v>23.079000000000001</v>
      </c>
      <c r="AR50" s="34">
        <v>16.940000000000001</v>
      </c>
      <c r="AS50" s="37">
        <v>113532</v>
      </c>
      <c r="AT50" s="35">
        <v>0.94</v>
      </c>
      <c r="AU50" s="43">
        <f t="shared" si="12"/>
        <v>1.6632825719120135</v>
      </c>
      <c r="AV50" s="43">
        <f t="shared" si="13"/>
        <v>0.15122673434856176</v>
      </c>
      <c r="AX50" s="43">
        <f t="shared" si="14"/>
        <v>0.45742205677059095</v>
      </c>
      <c r="AY50" s="43">
        <f t="shared" si="15"/>
        <v>0.16635644485807352</v>
      </c>
      <c r="AZ50" s="43">
        <f t="shared" si="16"/>
        <v>1.0093936806148591</v>
      </c>
    </row>
    <row r="51" spans="1:52">
      <c r="A51" s="31">
        <v>1958.3</v>
      </c>
      <c r="B51" s="26">
        <v>486.7</v>
      </c>
      <c r="C51" s="12">
        <v>123</v>
      </c>
      <c r="D51" s="11">
        <v>135.9</v>
      </c>
      <c r="E51" s="32">
        <f t="shared" si="0"/>
        <v>258.89999999999998</v>
      </c>
      <c r="F51" s="10">
        <v>39.4</v>
      </c>
      <c r="G51" s="9">
        <v>72</v>
      </c>
      <c r="H51" s="32">
        <f t="shared" si="1"/>
        <v>111.4</v>
      </c>
      <c r="I51">
        <v>52.8</v>
      </c>
      <c r="J51">
        <v>19</v>
      </c>
      <c r="K51">
        <v>0</v>
      </c>
      <c r="L51">
        <v>13.5</v>
      </c>
      <c r="M51" s="8">
        <f t="shared" si="2"/>
        <v>71.8</v>
      </c>
      <c r="N51" s="32">
        <f t="shared" si="3"/>
        <v>442.09999999999997</v>
      </c>
      <c r="O51">
        <v>35.9</v>
      </c>
      <c r="P51">
        <v>243.8</v>
      </c>
      <c r="Q51">
        <v>50.1</v>
      </c>
      <c r="R51">
        <v>14.9</v>
      </c>
      <c r="S51">
        <v>44.8</v>
      </c>
      <c r="T51">
        <v>9.9</v>
      </c>
      <c r="U51" s="8">
        <f t="shared" si="4"/>
        <v>94.649999999999991</v>
      </c>
      <c r="V51" s="8">
        <f t="shared" si="5"/>
        <v>9.8762035763411277E-2</v>
      </c>
      <c r="W51">
        <v>11.1</v>
      </c>
      <c r="X51">
        <v>267.7</v>
      </c>
      <c r="Y51" s="8">
        <f t="shared" si="6"/>
        <v>0.12861545111867848</v>
      </c>
      <c r="Z51" s="8">
        <f t="shared" si="7"/>
        <v>37.652173314993121</v>
      </c>
      <c r="AA51">
        <v>18.399999999999999</v>
      </c>
      <c r="AB51">
        <v>13.9</v>
      </c>
      <c r="AC51" s="8">
        <f t="shared" si="8"/>
        <v>0.25562253970526833</v>
      </c>
      <c r="AD51" s="8">
        <f t="shared" si="9"/>
        <v>27.747826685006874</v>
      </c>
      <c r="AE51">
        <v>11.1</v>
      </c>
      <c r="AF51">
        <v>10</v>
      </c>
      <c r="AG51" s="8">
        <f t="shared" si="10"/>
        <v>4.0043290043290054E-2</v>
      </c>
      <c r="AH51" s="8">
        <f t="shared" si="11"/>
        <v>11.1</v>
      </c>
      <c r="AI51">
        <v>24.1</v>
      </c>
      <c r="AJ51" s="43">
        <f>GovDebt!P51</f>
        <v>192.9</v>
      </c>
      <c r="AK51" s="2">
        <v>116.08499999999999</v>
      </c>
      <c r="AL51" s="24">
        <v>62979</v>
      </c>
      <c r="AM51" s="39">
        <f t="shared" si="17"/>
        <v>45.177326332099511</v>
      </c>
      <c r="AN51" s="39">
        <f t="shared" si="18"/>
        <v>52.444099272617713</v>
      </c>
      <c r="AO51" s="23">
        <v>7.4619999999999997</v>
      </c>
      <c r="AP51" s="33">
        <v>17.012</v>
      </c>
      <c r="AQ51">
        <v>23.719000000000001</v>
      </c>
      <c r="AR51" s="34">
        <v>17.042999999999999</v>
      </c>
      <c r="AS51" s="37">
        <v>113846</v>
      </c>
      <c r="AT51" s="35">
        <v>1.32</v>
      </c>
      <c r="AU51" s="43">
        <f t="shared" si="12"/>
        <v>1.585370865009246</v>
      </c>
      <c r="AV51" s="43">
        <f t="shared" si="13"/>
        <v>0.14752414218204232</v>
      </c>
      <c r="AX51" s="43">
        <f t="shared" si="14"/>
        <v>0.4363266229359874</v>
      </c>
      <c r="AY51" s="43">
        <f t="shared" si="15"/>
        <v>0.16240669531780141</v>
      </c>
      <c r="AZ51" s="43">
        <f t="shared" si="16"/>
        <v>1.029399323181049</v>
      </c>
    </row>
    <row r="52" spans="1:52">
      <c r="A52" s="31">
        <v>1958.4</v>
      </c>
      <c r="B52" s="26">
        <v>500.4</v>
      </c>
      <c r="C52" s="12">
        <v>124.1</v>
      </c>
      <c r="D52" s="11">
        <v>137.5</v>
      </c>
      <c r="E52" s="32">
        <f t="shared" si="0"/>
        <v>261.60000000000002</v>
      </c>
      <c r="F52" s="10">
        <v>40.700000000000003</v>
      </c>
      <c r="G52" s="9">
        <v>80</v>
      </c>
      <c r="H52" s="32">
        <f t="shared" si="1"/>
        <v>120.7</v>
      </c>
      <c r="I52">
        <v>53.9</v>
      </c>
      <c r="J52">
        <v>20</v>
      </c>
      <c r="K52">
        <v>0</v>
      </c>
      <c r="L52">
        <v>13.8</v>
      </c>
      <c r="M52" s="8">
        <f t="shared" si="2"/>
        <v>73.900000000000006</v>
      </c>
      <c r="N52" s="32">
        <f t="shared" si="3"/>
        <v>456.20000000000005</v>
      </c>
      <c r="O52">
        <v>36.200000000000003</v>
      </c>
      <c r="P52">
        <v>248.4</v>
      </c>
      <c r="Q52">
        <v>49.9</v>
      </c>
      <c r="R52">
        <v>15</v>
      </c>
      <c r="S52">
        <v>50.6</v>
      </c>
      <c r="T52">
        <v>10</v>
      </c>
      <c r="U52" s="8">
        <f t="shared" si="4"/>
        <v>100.55</v>
      </c>
      <c r="V52" s="8">
        <f t="shared" si="5"/>
        <v>9.6817330837122226E-2</v>
      </c>
      <c r="W52">
        <v>11.2</v>
      </c>
      <c r="X52">
        <v>272.7</v>
      </c>
      <c r="Y52" s="8">
        <f t="shared" si="6"/>
        <v>0.12654129811633585</v>
      </c>
      <c r="Z52" s="8">
        <f t="shared" si="7"/>
        <v>37.665017384327363</v>
      </c>
      <c r="AA52">
        <v>21.1</v>
      </c>
      <c r="AB52">
        <v>14.2</v>
      </c>
      <c r="AC52" s="8">
        <f t="shared" si="8"/>
        <v>0.26871444545248491</v>
      </c>
      <c r="AD52" s="8">
        <f t="shared" si="9"/>
        <v>30.83498261567264</v>
      </c>
      <c r="AE52">
        <v>11.5</v>
      </c>
      <c r="AF52">
        <v>10.3</v>
      </c>
      <c r="AG52" s="8">
        <f t="shared" si="10"/>
        <v>4.0998217468805706E-2</v>
      </c>
      <c r="AH52" s="8">
        <f t="shared" si="11"/>
        <v>11.5</v>
      </c>
      <c r="AI52">
        <v>24.3</v>
      </c>
      <c r="AJ52" s="43">
        <f>GovDebt!P52</f>
        <v>191.6</v>
      </c>
      <c r="AK52" s="2">
        <v>116.655</v>
      </c>
      <c r="AL52" s="24">
        <v>63498</v>
      </c>
      <c r="AM52" s="39">
        <f t="shared" si="17"/>
        <v>45.549625548764745</v>
      </c>
      <c r="AN52" s="39">
        <f t="shared" si="18"/>
        <v>53.13591568391152</v>
      </c>
      <c r="AO52" s="23">
        <v>7.492</v>
      </c>
      <c r="AP52" s="33">
        <v>17.007000000000001</v>
      </c>
      <c r="AQ52">
        <v>24.285</v>
      </c>
      <c r="AR52" s="34">
        <v>17.123000000000001</v>
      </c>
      <c r="AS52" s="37">
        <v>114283</v>
      </c>
      <c r="AT52" s="35">
        <v>2.16</v>
      </c>
      <c r="AU52" s="43">
        <f t="shared" si="12"/>
        <v>1.5315747402078337</v>
      </c>
      <c r="AV52" s="43">
        <f t="shared" si="13"/>
        <v>0.14768185451638691</v>
      </c>
      <c r="AX52" s="43">
        <f t="shared" si="14"/>
        <v>0.41999123191582632</v>
      </c>
      <c r="AY52" s="43">
        <f t="shared" si="15"/>
        <v>0.16199035510740903</v>
      </c>
      <c r="AZ52" s="43">
        <f t="shared" si="16"/>
        <v>1.0281487569344565</v>
      </c>
    </row>
    <row r="53" spans="1:52">
      <c r="A53" s="31">
        <v>1959.1</v>
      </c>
      <c r="B53" s="26">
        <v>511.1</v>
      </c>
      <c r="C53" s="12">
        <v>126.1</v>
      </c>
      <c r="D53" s="11">
        <v>140.1</v>
      </c>
      <c r="E53" s="32">
        <f t="shared" si="0"/>
        <v>266.2</v>
      </c>
      <c r="F53" s="10">
        <v>43.6</v>
      </c>
      <c r="G53" s="9">
        <v>83.2</v>
      </c>
      <c r="H53" s="32">
        <f t="shared" si="1"/>
        <v>126.80000000000001</v>
      </c>
      <c r="I53">
        <v>50.8</v>
      </c>
      <c r="J53">
        <v>21.6</v>
      </c>
      <c r="K53">
        <v>0</v>
      </c>
      <c r="L53">
        <v>14</v>
      </c>
      <c r="M53" s="8">
        <f t="shared" si="2"/>
        <v>72.400000000000006</v>
      </c>
      <c r="N53" s="32">
        <f t="shared" si="3"/>
        <v>465.4</v>
      </c>
      <c r="O53">
        <v>37.200000000000003</v>
      </c>
      <c r="P53">
        <v>254</v>
      </c>
      <c r="Q53">
        <v>50.1</v>
      </c>
      <c r="R53">
        <v>15</v>
      </c>
      <c r="S53">
        <v>54.3</v>
      </c>
      <c r="T53">
        <v>8.9</v>
      </c>
      <c r="U53" s="8">
        <f t="shared" si="4"/>
        <v>103.24999999999999</v>
      </c>
      <c r="V53" s="8">
        <f t="shared" si="5"/>
        <v>9.7305780800418518E-2</v>
      </c>
      <c r="W53">
        <v>13.3</v>
      </c>
      <c r="X53">
        <v>280.2</v>
      </c>
      <c r="Y53" s="8">
        <f t="shared" si="6"/>
        <v>0.13252474408634493</v>
      </c>
      <c r="Z53" s="8">
        <f t="shared" si="7"/>
        <v>40.45317813235679</v>
      </c>
      <c r="AA53">
        <v>22.3</v>
      </c>
      <c r="AB53">
        <v>14.4</v>
      </c>
      <c r="AC53" s="8">
        <f t="shared" si="8"/>
        <v>0.27494111234715868</v>
      </c>
      <c r="AD53" s="8">
        <f t="shared" si="9"/>
        <v>32.346821867643214</v>
      </c>
      <c r="AE53">
        <v>11.8</v>
      </c>
      <c r="AF53">
        <v>10.7</v>
      </c>
      <c r="AG53" s="8">
        <f t="shared" si="10"/>
        <v>4.1072050121823876E-2</v>
      </c>
      <c r="AH53" s="8">
        <f t="shared" si="11"/>
        <v>11.8</v>
      </c>
      <c r="AI53">
        <v>25.8</v>
      </c>
      <c r="AJ53" s="43">
        <f>GovDebt!P53</f>
        <v>197.3</v>
      </c>
      <c r="AK53" s="2">
        <v>117.059</v>
      </c>
      <c r="AL53" s="24">
        <v>63940</v>
      </c>
      <c r="AM53" s="39">
        <f t="shared" si="17"/>
        <v>45.866689621531663</v>
      </c>
      <c r="AN53" s="39">
        <f t="shared" si="18"/>
        <v>53.691088204068748</v>
      </c>
      <c r="AO53" s="23">
        <v>7.5650000000000004</v>
      </c>
      <c r="AP53" s="33">
        <v>17.125</v>
      </c>
      <c r="AQ53">
        <v>23.940999999999999</v>
      </c>
      <c r="AR53" s="34">
        <v>17.169</v>
      </c>
      <c r="AS53" s="37">
        <v>114714</v>
      </c>
      <c r="AT53" s="35">
        <v>2.57</v>
      </c>
      <c r="AU53" s="43">
        <f t="shared" si="12"/>
        <v>1.5441205243592253</v>
      </c>
      <c r="AV53" s="43">
        <f t="shared" si="13"/>
        <v>0.14165525337507337</v>
      </c>
      <c r="AX53" s="43">
        <f t="shared" si="14"/>
        <v>0.42393639879673406</v>
      </c>
      <c r="AY53" s="43">
        <f t="shared" si="15"/>
        <v>0.15556510528577569</v>
      </c>
      <c r="AZ53" s="43">
        <f t="shared" si="16"/>
        <v>1.021382893685052</v>
      </c>
    </row>
    <row r="54" spans="1:52">
      <c r="A54" s="31">
        <v>1959.2</v>
      </c>
      <c r="B54" s="26">
        <v>524.20000000000005</v>
      </c>
      <c r="C54" s="12">
        <v>127.2</v>
      </c>
      <c r="D54" s="11">
        <v>143.30000000000001</v>
      </c>
      <c r="E54" s="32">
        <f t="shared" si="0"/>
        <v>270.5</v>
      </c>
      <c r="F54" s="10">
        <v>45.5</v>
      </c>
      <c r="G54" s="9">
        <v>89.4</v>
      </c>
      <c r="H54" s="32">
        <f t="shared" si="1"/>
        <v>134.9</v>
      </c>
      <c r="I54">
        <v>51.8</v>
      </c>
      <c r="J54">
        <v>21.7</v>
      </c>
      <c r="K54">
        <v>0</v>
      </c>
      <c r="L54">
        <v>14.2</v>
      </c>
      <c r="M54" s="8">
        <f t="shared" si="2"/>
        <v>73.5</v>
      </c>
      <c r="N54" s="32">
        <f t="shared" si="3"/>
        <v>478.9</v>
      </c>
      <c r="O54">
        <v>38.299999999999997</v>
      </c>
      <c r="P54">
        <v>260.60000000000002</v>
      </c>
      <c r="Q54">
        <v>50.3</v>
      </c>
      <c r="R54">
        <v>15.4</v>
      </c>
      <c r="S54">
        <v>59.1</v>
      </c>
      <c r="T54">
        <v>9.9</v>
      </c>
      <c r="U54" s="8">
        <f t="shared" si="4"/>
        <v>109.55000000000001</v>
      </c>
      <c r="V54" s="8">
        <f t="shared" si="5"/>
        <v>9.688843916013154E-2</v>
      </c>
      <c r="W54">
        <v>13.5</v>
      </c>
      <c r="X54">
        <v>286.89999999999998</v>
      </c>
      <c r="Y54" s="8">
        <f t="shared" si="6"/>
        <v>0.13198484694762888</v>
      </c>
      <c r="Z54" s="8">
        <f t="shared" si="7"/>
        <v>41.185871490007585</v>
      </c>
      <c r="AA54">
        <v>24.4</v>
      </c>
      <c r="AB54">
        <v>14.5</v>
      </c>
      <c r="AC54" s="8">
        <f t="shared" si="8"/>
        <v>0.28225819032642008</v>
      </c>
      <c r="AD54" s="8">
        <f t="shared" si="9"/>
        <v>35.01412850999241</v>
      </c>
      <c r="AE54">
        <v>12.1</v>
      </c>
      <c r="AF54">
        <v>10.9</v>
      </c>
      <c r="AG54" s="8">
        <f t="shared" si="10"/>
        <v>4.1296928327645047E-2</v>
      </c>
      <c r="AH54" s="8">
        <f t="shared" si="11"/>
        <v>12.1</v>
      </c>
      <c r="AI54">
        <v>26.4</v>
      </c>
      <c r="AJ54" s="43">
        <f>GovDebt!P54</f>
        <v>196.1</v>
      </c>
      <c r="AK54" s="2">
        <v>117.419</v>
      </c>
      <c r="AL54" s="24">
        <v>64772</v>
      </c>
      <c r="AM54" s="39">
        <f t="shared" si="17"/>
        <v>46.46351611144587</v>
      </c>
      <c r="AN54" s="39">
        <f t="shared" si="18"/>
        <v>54.556995982898627</v>
      </c>
      <c r="AO54" s="23">
        <v>7.6269999999999998</v>
      </c>
      <c r="AP54" s="33">
        <v>17.193000000000001</v>
      </c>
      <c r="AQ54">
        <v>23.873000000000001</v>
      </c>
      <c r="AR54" s="34">
        <v>17.193999999999999</v>
      </c>
      <c r="AS54" s="37">
        <v>115139</v>
      </c>
      <c r="AT54" s="35">
        <v>3.08</v>
      </c>
      <c r="AU54" s="43">
        <f t="shared" si="12"/>
        <v>1.4963754292254863</v>
      </c>
      <c r="AV54" s="43">
        <f t="shared" si="13"/>
        <v>0.1402136589088134</v>
      </c>
      <c r="AX54" s="43">
        <f t="shared" si="14"/>
        <v>0.40948005846732094</v>
      </c>
      <c r="AY54" s="43">
        <f t="shared" si="15"/>
        <v>0.15347671747755273</v>
      </c>
      <c r="AZ54" s="43">
        <f t="shared" si="16"/>
        <v>1.0256309919780866</v>
      </c>
    </row>
    <row r="55" spans="1:52">
      <c r="A55" s="31">
        <v>1959.3</v>
      </c>
      <c r="B55" s="26">
        <v>525.20000000000005</v>
      </c>
      <c r="C55" s="12">
        <v>128.19999999999999</v>
      </c>
      <c r="D55" s="11">
        <v>146.6</v>
      </c>
      <c r="E55" s="32">
        <f t="shared" si="0"/>
        <v>274.79999999999995</v>
      </c>
      <c r="F55" s="10">
        <v>46.3</v>
      </c>
      <c r="G55" s="9">
        <v>83.6</v>
      </c>
      <c r="H55" s="32">
        <f t="shared" si="1"/>
        <v>129.89999999999998</v>
      </c>
      <c r="I55">
        <v>52.4</v>
      </c>
      <c r="J55">
        <v>22.1</v>
      </c>
      <c r="K55">
        <v>0.6</v>
      </c>
      <c r="L55">
        <v>14.4</v>
      </c>
      <c r="M55" s="8">
        <f t="shared" si="2"/>
        <v>74.5</v>
      </c>
      <c r="N55" s="32">
        <f t="shared" si="3"/>
        <v>479.19999999999993</v>
      </c>
      <c r="O55">
        <v>38.700000000000003</v>
      </c>
      <c r="P55">
        <v>260.89999999999998</v>
      </c>
      <c r="Q55">
        <v>50.4</v>
      </c>
      <c r="R55">
        <v>15.8</v>
      </c>
      <c r="S55">
        <v>54.2</v>
      </c>
      <c r="T55">
        <v>9.9</v>
      </c>
      <c r="U55" s="8">
        <f t="shared" si="4"/>
        <v>105.10000000000001</v>
      </c>
      <c r="V55" s="8">
        <f t="shared" si="5"/>
        <v>9.8926380368098171E-2</v>
      </c>
      <c r="W55">
        <v>13.5</v>
      </c>
      <c r="X55">
        <v>287.39999999999998</v>
      </c>
      <c r="Y55" s="8">
        <f t="shared" si="6"/>
        <v>0.13372628734265157</v>
      </c>
      <c r="Z55" s="8">
        <f t="shared" si="7"/>
        <v>41.80283742331288</v>
      </c>
      <c r="AA55">
        <v>21.9</v>
      </c>
      <c r="AB55">
        <v>14.9</v>
      </c>
      <c r="AC55" s="8">
        <f t="shared" si="8"/>
        <v>0.26914302147239261</v>
      </c>
      <c r="AD55" s="8">
        <f t="shared" si="9"/>
        <v>32.297162576687114</v>
      </c>
      <c r="AE55">
        <v>12.5</v>
      </c>
      <c r="AF55">
        <v>11.4</v>
      </c>
      <c r="AG55" s="8">
        <f t="shared" si="10"/>
        <v>4.2059219380888295E-2</v>
      </c>
      <c r="AH55" s="8">
        <f t="shared" si="11"/>
        <v>12.5</v>
      </c>
      <c r="AI55">
        <v>25.8</v>
      </c>
      <c r="AJ55" s="43">
        <f>GovDebt!P55</f>
        <v>196.7</v>
      </c>
      <c r="AK55" s="2">
        <v>117.057</v>
      </c>
      <c r="AL55" s="24">
        <v>64875</v>
      </c>
      <c r="AM55" s="39">
        <f t="shared" si="17"/>
        <v>46.537402083153999</v>
      </c>
      <c r="AN55" s="39">
        <f t="shared" si="18"/>
        <v>54.47528675647758</v>
      </c>
      <c r="AO55" s="23">
        <v>7.6719999999999997</v>
      </c>
      <c r="AP55" s="33">
        <v>17.295000000000002</v>
      </c>
      <c r="AQ55">
        <v>23.873000000000001</v>
      </c>
      <c r="AR55" s="34">
        <v>17.257999999999999</v>
      </c>
      <c r="AS55" s="37">
        <v>115551</v>
      </c>
      <c r="AT55" s="35">
        <v>3.58</v>
      </c>
      <c r="AU55" s="43">
        <f t="shared" si="12"/>
        <v>1.498095963442498</v>
      </c>
      <c r="AV55" s="43">
        <f t="shared" si="13"/>
        <v>0.14185072353389183</v>
      </c>
      <c r="AX55" s="43">
        <f t="shared" si="14"/>
        <v>0.41047579298831388</v>
      </c>
      <c r="AY55" s="43">
        <f t="shared" si="15"/>
        <v>0.15546744574290486</v>
      </c>
      <c r="AZ55" s="43">
        <f t="shared" si="16"/>
        <v>1.0019076688286914</v>
      </c>
    </row>
    <row r="56" spans="1:52">
      <c r="A56" s="31">
        <v>1959.4</v>
      </c>
      <c r="B56" s="26">
        <v>529.29999999999995</v>
      </c>
      <c r="C56" s="12">
        <v>129.5</v>
      </c>
      <c r="D56" s="11">
        <v>149.6</v>
      </c>
      <c r="E56" s="32">
        <f t="shared" si="0"/>
        <v>279.10000000000002</v>
      </c>
      <c r="F56" s="10">
        <v>44.1</v>
      </c>
      <c r="G56" s="9">
        <v>86.5</v>
      </c>
      <c r="H56" s="32">
        <f t="shared" si="1"/>
        <v>130.6</v>
      </c>
      <c r="I56">
        <v>52.1</v>
      </c>
      <c r="J56">
        <v>21.7</v>
      </c>
      <c r="K56">
        <v>0.6</v>
      </c>
      <c r="L56">
        <v>14.6</v>
      </c>
      <c r="M56" s="8">
        <f t="shared" si="2"/>
        <v>73.8</v>
      </c>
      <c r="N56" s="32">
        <f t="shared" si="3"/>
        <v>483.5</v>
      </c>
      <c r="O56">
        <v>39.700000000000003</v>
      </c>
      <c r="P56">
        <v>263.89999999999998</v>
      </c>
      <c r="Q56">
        <v>50.6</v>
      </c>
      <c r="R56">
        <v>16</v>
      </c>
      <c r="S56">
        <v>54.5</v>
      </c>
      <c r="T56">
        <v>10.199999999999999</v>
      </c>
      <c r="U56" s="8">
        <f t="shared" si="4"/>
        <v>106</v>
      </c>
      <c r="V56" s="8">
        <f t="shared" si="5"/>
        <v>0.10045546558704455</v>
      </c>
      <c r="W56">
        <v>13.5</v>
      </c>
      <c r="X56">
        <v>290.7</v>
      </c>
      <c r="Y56" s="8">
        <f t="shared" si="6"/>
        <v>0.13465734382206734</v>
      </c>
      <c r="Z56" s="8">
        <f t="shared" si="7"/>
        <v>42.55172064777328</v>
      </c>
      <c r="AA56">
        <v>21.4</v>
      </c>
      <c r="AB56">
        <v>15.4</v>
      </c>
      <c r="AC56" s="8">
        <f t="shared" si="8"/>
        <v>0.2639891215175183</v>
      </c>
      <c r="AD56" s="8">
        <f t="shared" si="9"/>
        <v>32.048279352226722</v>
      </c>
      <c r="AE56">
        <v>12.5</v>
      </c>
      <c r="AF56">
        <v>11.5</v>
      </c>
      <c r="AG56" s="8">
        <f t="shared" si="10"/>
        <v>4.1778074866310154E-2</v>
      </c>
      <c r="AH56" s="8">
        <f t="shared" si="11"/>
        <v>12.5</v>
      </c>
      <c r="AI56">
        <v>26.8</v>
      </c>
      <c r="AJ56" s="43">
        <f>GovDebt!P56</f>
        <v>199.9</v>
      </c>
      <c r="AK56" s="2">
        <v>116.777</v>
      </c>
      <c r="AL56" s="24">
        <v>64927</v>
      </c>
      <c r="AM56" s="39">
        <f t="shared" si="17"/>
        <v>46.574703738773636</v>
      </c>
      <c r="AN56" s="39">
        <f t="shared" si="18"/>
        <v>54.388541785027691</v>
      </c>
      <c r="AO56" s="23">
        <v>7.7460000000000004</v>
      </c>
      <c r="AP56" s="33">
        <v>17.388999999999999</v>
      </c>
      <c r="AQ56">
        <v>23.928000000000001</v>
      </c>
      <c r="AR56" s="34">
        <v>17.326000000000001</v>
      </c>
      <c r="AS56" s="37">
        <v>115918</v>
      </c>
      <c r="AT56" s="35">
        <v>3.99</v>
      </c>
      <c r="AU56" s="43">
        <f t="shared" si="12"/>
        <v>1.5106744757226527</v>
      </c>
      <c r="AV56" s="43">
        <f t="shared" si="13"/>
        <v>0.13942943510296618</v>
      </c>
      <c r="AX56" s="43">
        <f t="shared" si="14"/>
        <v>0.41344364012409512</v>
      </c>
      <c r="AY56" s="43">
        <f t="shared" si="15"/>
        <v>0.15263702171664942</v>
      </c>
      <c r="AZ56" s="43">
        <f t="shared" si="16"/>
        <v>1.0078065498857576</v>
      </c>
    </row>
    <row r="57" spans="1:52">
      <c r="A57" s="31">
        <v>1960.1</v>
      </c>
      <c r="B57" s="26">
        <v>543.29999999999995</v>
      </c>
      <c r="C57" s="12">
        <v>129.6</v>
      </c>
      <c r="D57" s="11">
        <v>151.69999999999999</v>
      </c>
      <c r="E57" s="32">
        <f t="shared" si="0"/>
        <v>281.29999999999995</v>
      </c>
      <c r="F57" s="10">
        <v>45.5</v>
      </c>
      <c r="G57" s="9">
        <v>96.5</v>
      </c>
      <c r="H57" s="32">
        <f t="shared" si="1"/>
        <v>142</v>
      </c>
      <c r="I57">
        <v>49.4</v>
      </c>
      <c r="J57">
        <v>21.6</v>
      </c>
      <c r="K57">
        <v>0.3</v>
      </c>
      <c r="L57">
        <v>14.8</v>
      </c>
      <c r="M57" s="8">
        <f t="shared" si="2"/>
        <v>71</v>
      </c>
      <c r="N57" s="32">
        <f t="shared" si="3"/>
        <v>494.29999999999995</v>
      </c>
      <c r="O57">
        <v>41.1</v>
      </c>
      <c r="P57">
        <v>270.7</v>
      </c>
      <c r="Q57">
        <v>49.7</v>
      </c>
      <c r="R57">
        <v>16.2</v>
      </c>
      <c r="S57">
        <v>58.6</v>
      </c>
      <c r="T57">
        <v>10.3</v>
      </c>
      <c r="U57" s="8">
        <f t="shared" si="4"/>
        <v>109.95000000000002</v>
      </c>
      <c r="V57" s="8">
        <f t="shared" si="5"/>
        <v>0.10135635018495685</v>
      </c>
      <c r="W57">
        <v>16</v>
      </c>
      <c r="X57">
        <v>299.3</v>
      </c>
      <c r="Y57" s="8">
        <f t="shared" si="6"/>
        <v>0.14177346690471693</v>
      </c>
      <c r="Z57" s="8">
        <f t="shared" si="7"/>
        <v>45.955869297164</v>
      </c>
      <c r="AA57">
        <v>23.6</v>
      </c>
      <c r="AB57">
        <v>15.6</v>
      </c>
      <c r="AC57" s="8">
        <f t="shared" si="8"/>
        <v>0.27673540981948236</v>
      </c>
      <c r="AD57" s="8">
        <f t="shared" si="9"/>
        <v>34.74413070283601</v>
      </c>
      <c r="AE57">
        <v>13.3</v>
      </c>
      <c r="AF57">
        <v>11.8</v>
      </c>
      <c r="AG57" s="8">
        <f t="shared" si="10"/>
        <v>4.4083526682134583E-2</v>
      </c>
      <c r="AH57" s="8">
        <f t="shared" si="11"/>
        <v>13.3</v>
      </c>
      <c r="AI57">
        <v>26.1</v>
      </c>
      <c r="AJ57" s="43">
        <f>GovDebt!P57</f>
        <v>200.5</v>
      </c>
      <c r="AK57" s="2">
        <v>116.51900000000001</v>
      </c>
      <c r="AL57" s="24">
        <v>65213</v>
      </c>
      <c r="AM57" s="39">
        <f t="shared" si="17"/>
        <v>46.779862844681645</v>
      </c>
      <c r="AN57" s="39">
        <f t="shared" si="18"/>
        <v>54.507428387994608</v>
      </c>
      <c r="AO57" s="23">
        <v>7.9130000000000003</v>
      </c>
      <c r="AP57" s="33">
        <v>17.413</v>
      </c>
      <c r="AQ57">
        <v>24.242000000000001</v>
      </c>
      <c r="AR57" s="34">
        <v>17.396999999999998</v>
      </c>
      <c r="AS57" s="37">
        <v>116708</v>
      </c>
      <c r="AT57" s="35">
        <v>3.93</v>
      </c>
      <c r="AU57" s="43">
        <f t="shared" si="12"/>
        <v>1.4761641818516475</v>
      </c>
      <c r="AV57" s="43">
        <f t="shared" si="13"/>
        <v>0.13068286397938525</v>
      </c>
      <c r="AX57" s="43">
        <f t="shared" si="14"/>
        <v>0.40562411490997374</v>
      </c>
      <c r="AY57" s="43">
        <f t="shared" si="15"/>
        <v>0.1436374671252276</v>
      </c>
      <c r="AZ57" s="43">
        <f t="shared" si="16"/>
        <v>1.0264500283393161</v>
      </c>
    </row>
    <row r="58" spans="1:52">
      <c r="A58" s="31">
        <v>1960.2</v>
      </c>
      <c r="B58" s="26">
        <v>542.70000000000005</v>
      </c>
      <c r="C58" s="12">
        <v>132</v>
      </c>
      <c r="D58" s="11">
        <v>154.19999999999999</v>
      </c>
      <c r="E58" s="32">
        <f t="shared" si="0"/>
        <v>286.2</v>
      </c>
      <c r="F58" s="10">
        <v>46.4</v>
      </c>
      <c r="G58" s="9">
        <v>87.1</v>
      </c>
      <c r="H58" s="32">
        <f t="shared" si="1"/>
        <v>133.5</v>
      </c>
      <c r="I58">
        <v>49.8</v>
      </c>
      <c r="J58">
        <v>21.2</v>
      </c>
      <c r="K58">
        <v>0.5</v>
      </c>
      <c r="L58">
        <v>15</v>
      </c>
      <c r="M58" s="8">
        <f t="shared" si="2"/>
        <v>71</v>
      </c>
      <c r="N58" s="32">
        <f t="shared" si="3"/>
        <v>490.7</v>
      </c>
      <c r="O58">
        <v>41.8</v>
      </c>
      <c r="P58">
        <v>273.39999999999998</v>
      </c>
      <c r="Q58">
        <v>50.7</v>
      </c>
      <c r="R58">
        <v>16.399999999999999</v>
      </c>
      <c r="S58">
        <v>54.8</v>
      </c>
      <c r="T58">
        <v>10.3</v>
      </c>
      <c r="U58" s="8">
        <f t="shared" si="4"/>
        <v>106.85</v>
      </c>
      <c r="V58" s="8">
        <f t="shared" si="5"/>
        <v>0.10305719921104535</v>
      </c>
      <c r="W58">
        <v>16</v>
      </c>
      <c r="X58">
        <v>302.3</v>
      </c>
      <c r="Y58" s="8">
        <f t="shared" si="6"/>
        <v>0.14279975053959953</v>
      </c>
      <c r="Z58" s="8">
        <f t="shared" si="7"/>
        <v>46.788338264299796</v>
      </c>
      <c r="AA58">
        <v>21.7</v>
      </c>
      <c r="AB58">
        <v>16</v>
      </c>
      <c r="AC58" s="8">
        <f t="shared" si="8"/>
        <v>0.26627319280179235</v>
      </c>
      <c r="AD58" s="8">
        <f t="shared" si="9"/>
        <v>32.71166173570019</v>
      </c>
      <c r="AE58">
        <v>13.1</v>
      </c>
      <c r="AF58">
        <v>12.1</v>
      </c>
      <c r="AG58" s="8">
        <f t="shared" si="10"/>
        <v>4.2615484710474959E-2</v>
      </c>
      <c r="AH58" s="8">
        <f t="shared" si="11"/>
        <v>13.1</v>
      </c>
      <c r="AI58">
        <v>27.6</v>
      </c>
      <c r="AJ58" s="43">
        <f>GovDebt!P58</f>
        <v>200.9</v>
      </c>
      <c r="AK58" s="2">
        <v>116.58</v>
      </c>
      <c r="AL58" s="24">
        <v>66061</v>
      </c>
      <c r="AM58" s="39">
        <f t="shared" si="17"/>
        <v>47.388166767094205</v>
      </c>
      <c r="AN58" s="39">
        <f t="shared" si="18"/>
        <v>55.24512481707842</v>
      </c>
      <c r="AO58" s="23">
        <v>7.9640000000000004</v>
      </c>
      <c r="AP58" s="33">
        <v>17.504000000000001</v>
      </c>
      <c r="AQ58">
        <v>24.134</v>
      </c>
      <c r="AR58" s="34">
        <v>17.443000000000001</v>
      </c>
      <c r="AS58" s="37">
        <v>117037</v>
      </c>
      <c r="AT58" s="35">
        <v>3.7</v>
      </c>
      <c r="AU58" s="43">
        <f t="shared" si="12"/>
        <v>1.4807444260180578</v>
      </c>
      <c r="AV58" s="43">
        <f t="shared" si="13"/>
        <v>0.130827344757693</v>
      </c>
      <c r="AX58" s="43">
        <f t="shared" si="14"/>
        <v>0.40941512125534951</v>
      </c>
      <c r="AY58" s="43">
        <f t="shared" si="15"/>
        <v>0.14469125738740576</v>
      </c>
      <c r="AZ58" s="43">
        <f t="shared" si="16"/>
        <v>0.99889563776918844</v>
      </c>
    </row>
    <row r="59" spans="1:52">
      <c r="A59" s="31">
        <v>1960.3</v>
      </c>
      <c r="B59" s="26">
        <v>546</v>
      </c>
      <c r="C59" s="12">
        <v>131.6</v>
      </c>
      <c r="D59" s="11">
        <v>155</v>
      </c>
      <c r="E59" s="32">
        <f t="shared" si="0"/>
        <v>286.60000000000002</v>
      </c>
      <c r="F59" s="10">
        <v>45.9</v>
      </c>
      <c r="G59" s="9">
        <v>86.4</v>
      </c>
      <c r="H59" s="32">
        <f t="shared" si="1"/>
        <v>132.30000000000001</v>
      </c>
      <c r="I59">
        <v>51.7</v>
      </c>
      <c r="J59">
        <v>22.4</v>
      </c>
      <c r="K59">
        <v>0.5</v>
      </c>
      <c r="L59">
        <v>15.2</v>
      </c>
      <c r="M59" s="8">
        <f t="shared" si="2"/>
        <v>74.099999999999994</v>
      </c>
      <c r="N59" s="32">
        <f t="shared" si="3"/>
        <v>493</v>
      </c>
      <c r="O59">
        <v>42.3</v>
      </c>
      <c r="P59">
        <v>274</v>
      </c>
      <c r="Q59">
        <v>50.9</v>
      </c>
      <c r="R59">
        <v>16.5</v>
      </c>
      <c r="S59">
        <v>53.8</v>
      </c>
      <c r="T59">
        <v>10.9</v>
      </c>
      <c r="U59" s="8">
        <f t="shared" si="4"/>
        <v>106.65</v>
      </c>
      <c r="V59" s="8">
        <f t="shared" si="5"/>
        <v>0.10416153656734793</v>
      </c>
      <c r="W59">
        <v>16.100000000000001</v>
      </c>
      <c r="X59">
        <v>303.2</v>
      </c>
      <c r="Y59" s="8">
        <f t="shared" si="6"/>
        <v>0.14389524456136418</v>
      </c>
      <c r="Z59" s="8">
        <f t="shared" si="7"/>
        <v>47.291172125092338</v>
      </c>
      <c r="AA59">
        <v>20.7</v>
      </c>
      <c r="AB59">
        <v>16.5</v>
      </c>
      <c r="AC59" s="8">
        <f t="shared" si="8"/>
        <v>0.25829336479827575</v>
      </c>
      <c r="AD59" s="8">
        <f t="shared" si="9"/>
        <v>31.808827874907657</v>
      </c>
      <c r="AE59">
        <v>13</v>
      </c>
      <c r="AF59">
        <v>12.3</v>
      </c>
      <c r="AG59" s="8">
        <f t="shared" si="10"/>
        <v>4.2317708333333336E-2</v>
      </c>
      <c r="AH59" s="8">
        <f t="shared" si="11"/>
        <v>13</v>
      </c>
      <c r="AI59">
        <v>27.1</v>
      </c>
      <c r="AJ59" s="43">
        <f>GovDebt!P59</f>
        <v>202.9</v>
      </c>
      <c r="AK59" s="2">
        <v>116.69799999999999</v>
      </c>
      <c r="AL59" s="24">
        <v>66024</v>
      </c>
      <c r="AM59" s="39">
        <f t="shared" si="17"/>
        <v>47.361625204441765</v>
      </c>
      <c r="AN59" s="39">
        <f t="shared" si="18"/>
        <v>55.270069381079445</v>
      </c>
      <c r="AO59" s="23">
        <v>8.0120000000000005</v>
      </c>
      <c r="AP59" s="33">
        <v>17.571999999999999</v>
      </c>
      <c r="AQ59">
        <v>23.995000000000001</v>
      </c>
      <c r="AR59" s="34">
        <v>17.506</v>
      </c>
      <c r="AS59" s="37">
        <v>117411</v>
      </c>
      <c r="AT59" s="35">
        <v>2.94</v>
      </c>
      <c r="AU59" s="43">
        <f t="shared" si="12"/>
        <v>1.4864468864468865</v>
      </c>
      <c r="AV59" s="43">
        <f t="shared" si="13"/>
        <v>0.1357142857142857</v>
      </c>
      <c r="AX59" s="43">
        <f t="shared" si="14"/>
        <v>0.41156186612576068</v>
      </c>
      <c r="AY59" s="43">
        <f t="shared" si="15"/>
        <v>0.15030425963488842</v>
      </c>
      <c r="AZ59" s="43">
        <f t="shared" si="16"/>
        <v>1.0060807075732447</v>
      </c>
    </row>
    <row r="60" spans="1:52">
      <c r="A60" s="31">
        <v>1960.4</v>
      </c>
      <c r="B60" s="26">
        <v>541.1</v>
      </c>
      <c r="C60" s="12">
        <v>132.4</v>
      </c>
      <c r="D60" s="11">
        <v>157.4</v>
      </c>
      <c r="E60" s="32">
        <f t="shared" si="0"/>
        <v>289.8</v>
      </c>
      <c r="F60" s="10">
        <v>44.7</v>
      </c>
      <c r="G60" s="9">
        <v>76</v>
      </c>
      <c r="H60" s="32">
        <f t="shared" si="1"/>
        <v>120.7</v>
      </c>
      <c r="I60">
        <v>52.9</v>
      </c>
      <c r="J60">
        <v>22.4</v>
      </c>
      <c r="K60">
        <v>0.5</v>
      </c>
      <c r="L60">
        <v>15.5</v>
      </c>
      <c r="M60" s="8">
        <f t="shared" si="2"/>
        <v>75.3</v>
      </c>
      <c r="N60" s="32">
        <f t="shared" si="3"/>
        <v>485.8</v>
      </c>
      <c r="O60">
        <v>42.1</v>
      </c>
      <c r="P60">
        <v>273.3</v>
      </c>
      <c r="Q60">
        <v>51</v>
      </c>
      <c r="R60">
        <v>16.7</v>
      </c>
      <c r="S60">
        <v>51.5</v>
      </c>
      <c r="T60">
        <v>11.3</v>
      </c>
      <c r="U60" s="8">
        <f t="shared" si="4"/>
        <v>105</v>
      </c>
      <c r="V60" s="8">
        <f t="shared" si="5"/>
        <v>0.10425953442298168</v>
      </c>
      <c r="W60">
        <v>15.9</v>
      </c>
      <c r="X60">
        <v>302.7</v>
      </c>
      <c r="Y60" s="8">
        <f t="shared" si="6"/>
        <v>0.14336608435584075</v>
      </c>
      <c r="Z60" s="8">
        <f t="shared" si="7"/>
        <v>47.052748885586929</v>
      </c>
      <c r="AA60">
        <v>19.7</v>
      </c>
      <c r="AB60">
        <v>16.899999999999999</v>
      </c>
      <c r="AC60" s="8">
        <f t="shared" si="8"/>
        <v>0.25141305262028774</v>
      </c>
      <c r="AD60" s="8">
        <f t="shared" si="9"/>
        <v>30.647251114413073</v>
      </c>
      <c r="AE60">
        <v>12.9</v>
      </c>
      <c r="AF60">
        <v>12.4</v>
      </c>
      <c r="AG60" s="8">
        <f t="shared" si="10"/>
        <v>4.1720569210866747E-2</v>
      </c>
      <c r="AH60" s="8">
        <f t="shared" si="11"/>
        <v>12.9</v>
      </c>
      <c r="AI60">
        <v>28.8</v>
      </c>
      <c r="AJ60" s="43">
        <f>GovDebt!P60</f>
        <v>203.6</v>
      </c>
      <c r="AK60" s="2">
        <v>116.21299999999999</v>
      </c>
      <c r="AL60" s="24">
        <v>65840</v>
      </c>
      <c r="AM60" s="39">
        <f t="shared" si="17"/>
        <v>47.229634730710742</v>
      </c>
      <c r="AN60" s="39">
        <f t="shared" si="18"/>
        <v>54.886975409600872</v>
      </c>
      <c r="AO60" s="23">
        <v>8.0470000000000006</v>
      </c>
      <c r="AP60" s="33">
        <v>17.649999999999999</v>
      </c>
      <c r="AQ60">
        <v>23.733000000000001</v>
      </c>
      <c r="AR60" s="34">
        <v>17.559999999999999</v>
      </c>
      <c r="AS60" s="37">
        <v>117824</v>
      </c>
      <c r="AT60" s="35">
        <v>2.2999999999999998</v>
      </c>
      <c r="AU60" s="43">
        <f t="shared" si="12"/>
        <v>1.5050822398817223</v>
      </c>
      <c r="AV60" s="43">
        <f t="shared" si="13"/>
        <v>0.13916096839770836</v>
      </c>
      <c r="AX60" s="43">
        <f t="shared" si="14"/>
        <v>0.41910251132153148</v>
      </c>
      <c r="AY60" s="43">
        <f t="shared" si="15"/>
        <v>0.15500205846027171</v>
      </c>
      <c r="AZ60" s="43">
        <f t="shared" si="16"/>
        <v>0.99102564102564106</v>
      </c>
    </row>
    <row r="61" spans="1:52">
      <c r="A61" s="31">
        <v>1961.1</v>
      </c>
      <c r="B61" s="26">
        <v>545.9</v>
      </c>
      <c r="C61" s="12">
        <v>133.4</v>
      </c>
      <c r="D61" s="11">
        <v>159.30000000000001</v>
      </c>
      <c r="E61" s="32">
        <f t="shared" si="0"/>
        <v>292.70000000000005</v>
      </c>
      <c r="F61" s="10">
        <v>42.2</v>
      </c>
      <c r="G61" s="9">
        <v>78.400000000000006</v>
      </c>
      <c r="H61" s="32">
        <f t="shared" si="1"/>
        <v>120.60000000000001</v>
      </c>
      <c r="I61">
        <v>51</v>
      </c>
      <c r="J61">
        <v>24.3</v>
      </c>
      <c r="K61">
        <v>0.4</v>
      </c>
      <c r="L61">
        <v>15.7</v>
      </c>
      <c r="M61" s="8">
        <f t="shared" si="2"/>
        <v>75.3</v>
      </c>
      <c r="N61" s="32">
        <f t="shared" si="3"/>
        <v>488.6</v>
      </c>
      <c r="O61">
        <v>42.2</v>
      </c>
      <c r="P61">
        <v>273.8</v>
      </c>
      <c r="Q61">
        <v>52.3</v>
      </c>
      <c r="R61">
        <v>16.899999999999999</v>
      </c>
      <c r="S61">
        <v>50.2</v>
      </c>
      <c r="T61">
        <v>11.8</v>
      </c>
      <c r="U61" s="8">
        <f t="shared" si="4"/>
        <v>105.05000000000001</v>
      </c>
      <c r="V61" s="8">
        <f t="shared" si="5"/>
        <v>0.10419753086419754</v>
      </c>
      <c r="W61">
        <v>16.3</v>
      </c>
      <c r="X61">
        <v>303.7</v>
      </c>
      <c r="Y61" s="8">
        <f t="shared" si="6"/>
        <v>0.14416871117997895</v>
      </c>
      <c r="Z61" s="8">
        <f t="shared" si="7"/>
        <v>47.554049382716052</v>
      </c>
      <c r="AA61">
        <v>19.399999999999999</v>
      </c>
      <c r="AB61">
        <v>17.2</v>
      </c>
      <c r="AC61" s="8">
        <f t="shared" si="8"/>
        <v>0.2482286349062082</v>
      </c>
      <c r="AD61" s="8">
        <f t="shared" si="9"/>
        <v>30.345950617283954</v>
      </c>
      <c r="AE61">
        <v>12.9</v>
      </c>
      <c r="AF61">
        <v>12.6</v>
      </c>
      <c r="AG61" s="8">
        <f t="shared" si="10"/>
        <v>4.1693600517129926E-2</v>
      </c>
      <c r="AH61" s="8">
        <f t="shared" si="11"/>
        <v>12.9</v>
      </c>
      <c r="AI61">
        <v>30.2</v>
      </c>
      <c r="AJ61" s="43">
        <f>GovDebt!P61</f>
        <v>204.4</v>
      </c>
      <c r="AK61" s="2">
        <v>115.98099999999999</v>
      </c>
      <c r="AL61" s="24">
        <v>65738</v>
      </c>
      <c r="AM61" s="39">
        <f t="shared" si="17"/>
        <v>47.156466098533755</v>
      </c>
      <c r="AN61" s="39">
        <f t="shared" si="18"/>
        <v>54.692540945740433</v>
      </c>
      <c r="AO61" s="23">
        <v>8.1170000000000009</v>
      </c>
      <c r="AP61" s="33">
        <v>17.683</v>
      </c>
      <c r="AQ61">
        <v>23.867000000000001</v>
      </c>
      <c r="AR61" s="34">
        <v>17.597999999999999</v>
      </c>
      <c r="AS61" s="37">
        <v>118254</v>
      </c>
      <c r="AT61" s="35">
        <v>2</v>
      </c>
      <c r="AU61" s="43">
        <f t="shared" si="12"/>
        <v>1.497710203333944</v>
      </c>
      <c r="AV61" s="43">
        <f t="shared" si="13"/>
        <v>0.1379373511632167</v>
      </c>
      <c r="AX61" s="43">
        <f t="shared" si="14"/>
        <v>0.41833810888252149</v>
      </c>
      <c r="AY61" s="43">
        <f t="shared" si="15"/>
        <v>0.15411379451494064</v>
      </c>
      <c r="AZ61" s="43">
        <f t="shared" si="16"/>
        <v>1.0088708187026427</v>
      </c>
    </row>
    <row r="62" spans="1:52">
      <c r="A62" s="31">
        <v>1961.2</v>
      </c>
      <c r="B62" s="26">
        <v>557.4</v>
      </c>
      <c r="C62" s="12">
        <v>134.19999999999999</v>
      </c>
      <c r="D62" s="11">
        <v>162.4</v>
      </c>
      <c r="E62" s="32">
        <f t="shared" si="0"/>
        <v>296.60000000000002</v>
      </c>
      <c r="F62" s="10">
        <v>43.3</v>
      </c>
      <c r="G62" s="9">
        <v>84.1</v>
      </c>
      <c r="H62" s="32">
        <f t="shared" si="1"/>
        <v>127.39999999999999</v>
      </c>
      <c r="I62">
        <v>52.1</v>
      </c>
      <c r="J62">
        <v>24</v>
      </c>
      <c r="K62">
        <v>0.6</v>
      </c>
      <c r="L62">
        <v>15.9</v>
      </c>
      <c r="M62" s="8">
        <f t="shared" si="2"/>
        <v>76.099999999999994</v>
      </c>
      <c r="N62" s="32">
        <f t="shared" si="3"/>
        <v>500.1</v>
      </c>
      <c r="O62">
        <v>42.5</v>
      </c>
      <c r="P62">
        <v>277.60000000000002</v>
      </c>
      <c r="Q62">
        <v>52.6</v>
      </c>
      <c r="R62">
        <v>17.100000000000001</v>
      </c>
      <c r="S62">
        <v>54.5</v>
      </c>
      <c r="T62">
        <v>12.3</v>
      </c>
      <c r="U62" s="8">
        <f t="shared" si="4"/>
        <v>110.2</v>
      </c>
      <c r="V62" s="8">
        <f t="shared" si="5"/>
        <v>0.10263221444095628</v>
      </c>
      <c r="W62">
        <v>16.5</v>
      </c>
      <c r="X62">
        <v>308</v>
      </c>
      <c r="Y62" s="8">
        <f t="shared" si="6"/>
        <v>0.14265608725278678</v>
      </c>
      <c r="Z62" s="8">
        <f t="shared" si="7"/>
        <v>47.68992996860662</v>
      </c>
      <c r="AA62">
        <v>20.7</v>
      </c>
      <c r="AB62">
        <v>17.5</v>
      </c>
      <c r="AC62" s="8">
        <f t="shared" si="8"/>
        <v>0.25066617095844468</v>
      </c>
      <c r="AD62" s="8">
        <f t="shared" si="9"/>
        <v>32.010070031393383</v>
      </c>
      <c r="AE62">
        <v>13</v>
      </c>
      <c r="AF62">
        <v>12.8</v>
      </c>
      <c r="AG62" s="8">
        <f t="shared" si="10"/>
        <v>4.1388092964024195E-2</v>
      </c>
      <c r="AH62" s="8">
        <f t="shared" si="11"/>
        <v>13</v>
      </c>
      <c r="AI62">
        <v>32.200000000000003</v>
      </c>
      <c r="AJ62" s="43">
        <f>GovDebt!P62</f>
        <v>204</v>
      </c>
      <c r="AK62" s="2">
        <v>115.937</v>
      </c>
      <c r="AL62" s="24">
        <v>65605</v>
      </c>
      <c r="AM62" s="39">
        <f t="shared" si="17"/>
        <v>47.061059940891219</v>
      </c>
      <c r="AN62" s="39">
        <f t="shared" si="18"/>
        <v>54.561181063671057</v>
      </c>
      <c r="AO62" s="23">
        <v>8.2309999999999999</v>
      </c>
      <c r="AP62" s="33">
        <v>17.681000000000001</v>
      </c>
      <c r="AQ62">
        <v>23.934999999999999</v>
      </c>
      <c r="AR62" s="34">
        <v>17.640999999999998</v>
      </c>
      <c r="AS62" s="37">
        <v>118636</v>
      </c>
      <c r="AT62" s="35">
        <v>1.73</v>
      </c>
      <c r="AU62" s="43">
        <f t="shared" si="12"/>
        <v>1.4639397201291713</v>
      </c>
      <c r="AV62" s="43">
        <f t="shared" si="13"/>
        <v>0.13652673125224254</v>
      </c>
      <c r="AX62" s="43">
        <f t="shared" si="14"/>
        <v>0.40791841631673664</v>
      </c>
      <c r="AY62" s="43">
        <f t="shared" si="15"/>
        <v>0.15216956608678261</v>
      </c>
      <c r="AZ62" s="43">
        <f t="shared" si="16"/>
        <v>1.0210661293277157</v>
      </c>
    </row>
    <row r="63" spans="1:52">
      <c r="A63" s="31">
        <v>1961.3</v>
      </c>
      <c r="B63" s="26">
        <v>568.20000000000005</v>
      </c>
      <c r="C63" s="12">
        <v>134.6</v>
      </c>
      <c r="D63" s="11">
        <v>163.69999999999999</v>
      </c>
      <c r="E63" s="32">
        <f t="shared" si="0"/>
        <v>298.29999999999995</v>
      </c>
      <c r="F63" s="10">
        <v>44.6</v>
      </c>
      <c r="G63" s="9">
        <v>90.9</v>
      </c>
      <c r="H63" s="32">
        <f t="shared" si="1"/>
        <v>135.5</v>
      </c>
      <c r="I63">
        <v>53.2</v>
      </c>
      <c r="J63">
        <v>24.8</v>
      </c>
      <c r="K63">
        <v>0.6</v>
      </c>
      <c r="L63">
        <v>16.100000000000001</v>
      </c>
      <c r="M63" s="8">
        <f t="shared" si="2"/>
        <v>78</v>
      </c>
      <c r="N63" s="32">
        <f t="shared" si="3"/>
        <v>511.79999999999995</v>
      </c>
      <c r="O63">
        <v>42.8</v>
      </c>
      <c r="P63">
        <v>282.3</v>
      </c>
      <c r="Q63">
        <v>53.3</v>
      </c>
      <c r="R63">
        <v>17.3</v>
      </c>
      <c r="S63">
        <v>57.2</v>
      </c>
      <c r="T63">
        <v>12.7</v>
      </c>
      <c r="U63" s="8">
        <f t="shared" si="4"/>
        <v>113.85</v>
      </c>
      <c r="V63" s="8">
        <f t="shared" si="5"/>
        <v>0.1012298959318827</v>
      </c>
      <c r="W63">
        <v>16.600000000000001</v>
      </c>
      <c r="X63">
        <v>313</v>
      </c>
      <c r="Y63" s="8">
        <f t="shared" si="6"/>
        <v>0.14095385352025663</v>
      </c>
      <c r="Z63" s="8">
        <f t="shared" si="7"/>
        <v>47.874976348155158</v>
      </c>
      <c r="AA63">
        <v>22</v>
      </c>
      <c r="AB63">
        <v>17.7</v>
      </c>
      <c r="AC63" s="8">
        <f t="shared" si="8"/>
        <v>0.25484624592812505</v>
      </c>
      <c r="AD63" s="8">
        <f t="shared" si="9"/>
        <v>33.525023651844847</v>
      </c>
      <c r="AE63">
        <v>13.2</v>
      </c>
      <c r="AF63">
        <v>13.2</v>
      </c>
      <c r="AG63" s="8">
        <f t="shared" si="10"/>
        <v>4.1706161137440759E-2</v>
      </c>
      <c r="AH63" s="8">
        <f t="shared" si="11"/>
        <v>13.2</v>
      </c>
      <c r="AI63">
        <v>31.1</v>
      </c>
      <c r="AJ63" s="43">
        <f>GovDebt!P63</f>
        <v>205.1</v>
      </c>
      <c r="AK63" s="2">
        <v>116.10299999999999</v>
      </c>
      <c r="AL63" s="24">
        <v>65667</v>
      </c>
      <c r="AM63" s="39">
        <f t="shared" si="17"/>
        <v>47.105534991822331</v>
      </c>
      <c r="AN63" s="39">
        <f t="shared" si="18"/>
        <v>54.69093929155548</v>
      </c>
      <c r="AO63" s="23">
        <v>8.2919999999999998</v>
      </c>
      <c r="AP63" s="33">
        <v>17.745000000000001</v>
      </c>
      <c r="AQ63">
        <v>24.006</v>
      </c>
      <c r="AR63" s="34">
        <v>17.687000000000001</v>
      </c>
      <c r="AS63" s="37">
        <v>119001</v>
      </c>
      <c r="AT63" s="35">
        <v>1.68</v>
      </c>
      <c r="AU63" s="43">
        <f t="shared" si="12"/>
        <v>1.4438577965505102</v>
      </c>
      <c r="AV63" s="43">
        <f t="shared" si="13"/>
        <v>0.13727560718057022</v>
      </c>
      <c r="AX63" s="43">
        <f t="shared" si="14"/>
        <v>0.4007424775302853</v>
      </c>
      <c r="AY63" s="43">
        <f t="shared" si="15"/>
        <v>0.15240328253223917</v>
      </c>
      <c r="AZ63" s="43">
        <f t="shared" si="16"/>
        <v>1.0193756727664156</v>
      </c>
    </row>
    <row r="64" spans="1:52">
      <c r="A64" s="31">
        <v>1961.4</v>
      </c>
      <c r="B64" s="26">
        <v>581.6</v>
      </c>
      <c r="C64" s="12">
        <v>136.19999999999999</v>
      </c>
      <c r="D64" s="11">
        <v>167.3</v>
      </c>
      <c r="E64" s="32">
        <f t="shared" si="0"/>
        <v>303.5</v>
      </c>
      <c r="F64" s="10">
        <v>46.7</v>
      </c>
      <c r="G64" s="9">
        <v>92.9</v>
      </c>
      <c r="H64" s="32">
        <f t="shared" si="1"/>
        <v>139.60000000000002</v>
      </c>
      <c r="I64">
        <v>54.4</v>
      </c>
      <c r="J64">
        <v>25.5</v>
      </c>
      <c r="K64">
        <v>0.4</v>
      </c>
      <c r="L64">
        <v>16.399999999999999</v>
      </c>
      <c r="M64" s="8">
        <f t="shared" si="2"/>
        <v>79.900000000000006</v>
      </c>
      <c r="N64" s="32">
        <f t="shared" si="3"/>
        <v>523</v>
      </c>
      <c r="O64">
        <v>43.4</v>
      </c>
      <c r="P64">
        <v>288.39999999999998</v>
      </c>
      <c r="Q64">
        <v>54.5</v>
      </c>
      <c r="R64">
        <v>17.5</v>
      </c>
      <c r="S64">
        <v>61.8</v>
      </c>
      <c r="T64">
        <v>13.5</v>
      </c>
      <c r="U64" s="8">
        <f t="shared" si="4"/>
        <v>120.05</v>
      </c>
      <c r="V64" s="8">
        <f t="shared" si="5"/>
        <v>9.9609823272894193E-2</v>
      </c>
      <c r="W64">
        <v>16.8</v>
      </c>
      <c r="X64">
        <v>319.7</v>
      </c>
      <c r="Y64" s="8">
        <f t="shared" si="6"/>
        <v>0.13904551294448494</v>
      </c>
      <c r="Z64" s="8">
        <f t="shared" si="7"/>
        <v>48.241840716089051</v>
      </c>
      <c r="AA64">
        <v>23.9</v>
      </c>
      <c r="AB64">
        <v>18</v>
      </c>
      <c r="AC64" s="8">
        <f t="shared" si="8"/>
        <v>0.25974762248396194</v>
      </c>
      <c r="AD64" s="8">
        <f t="shared" si="9"/>
        <v>35.85815928391095</v>
      </c>
      <c r="AE64">
        <v>13.6</v>
      </c>
      <c r="AF64">
        <v>13.6</v>
      </c>
      <c r="AG64" s="8">
        <f t="shared" si="10"/>
        <v>4.2105263157894743E-2</v>
      </c>
      <c r="AH64" s="8">
        <f t="shared" si="11"/>
        <v>13.6</v>
      </c>
      <c r="AI64">
        <v>31.1</v>
      </c>
      <c r="AJ64" s="43">
        <f>GovDebt!P64</f>
        <v>208.1</v>
      </c>
      <c r="AK64" s="2">
        <v>116.547</v>
      </c>
      <c r="AL64" s="24">
        <v>65967</v>
      </c>
      <c r="AM64" s="39">
        <f t="shared" si="17"/>
        <v>47.320736851166394</v>
      </c>
      <c r="AN64" s="39">
        <f t="shared" si="18"/>
        <v>55.150899177928892</v>
      </c>
      <c r="AO64" s="23">
        <v>8.3529999999999998</v>
      </c>
      <c r="AP64" s="33">
        <v>17.765000000000001</v>
      </c>
      <c r="AQ64">
        <v>24.138999999999999</v>
      </c>
      <c r="AR64" s="34">
        <v>17.745000000000001</v>
      </c>
      <c r="AS64" s="37">
        <v>119190</v>
      </c>
      <c r="AT64" s="35">
        <v>2.4</v>
      </c>
      <c r="AU64" s="43">
        <f t="shared" si="12"/>
        <v>1.4312242090784042</v>
      </c>
      <c r="AV64" s="43">
        <f t="shared" si="13"/>
        <v>0.13737964236588721</v>
      </c>
      <c r="AX64" s="43">
        <f t="shared" si="14"/>
        <v>0.3978967495219885</v>
      </c>
      <c r="AY64" s="43">
        <f t="shared" si="15"/>
        <v>0.15277246653919696</v>
      </c>
      <c r="AZ64" s="43">
        <f t="shared" si="16"/>
        <v>1.0235832453361493</v>
      </c>
    </row>
    <row r="65" spans="1:52">
      <c r="A65" s="31">
        <v>1962.1</v>
      </c>
      <c r="B65" s="26">
        <v>595.20000000000005</v>
      </c>
      <c r="C65" s="12">
        <v>137.80000000000001</v>
      </c>
      <c r="D65" s="11">
        <v>169.8</v>
      </c>
      <c r="E65" s="32">
        <f t="shared" si="0"/>
        <v>307.60000000000002</v>
      </c>
      <c r="F65" s="10">
        <v>47.7</v>
      </c>
      <c r="G65" s="9">
        <v>98.1</v>
      </c>
      <c r="H65" s="32">
        <f t="shared" si="1"/>
        <v>145.80000000000001</v>
      </c>
      <c r="I65">
        <v>57.2</v>
      </c>
      <c r="J65">
        <v>26.1</v>
      </c>
      <c r="K65">
        <v>0.6</v>
      </c>
      <c r="L65">
        <v>16.7</v>
      </c>
      <c r="M65" s="8">
        <f t="shared" si="2"/>
        <v>83.300000000000011</v>
      </c>
      <c r="N65" s="32">
        <f t="shared" si="3"/>
        <v>536.70000000000005</v>
      </c>
      <c r="O65">
        <v>44.6</v>
      </c>
      <c r="P65">
        <v>293.3</v>
      </c>
      <c r="Q65">
        <v>55.3</v>
      </c>
      <c r="R65">
        <v>17.7</v>
      </c>
      <c r="S65">
        <v>62.6</v>
      </c>
      <c r="T65">
        <v>13.3</v>
      </c>
      <c r="U65" s="8">
        <f t="shared" si="4"/>
        <v>121.25</v>
      </c>
      <c r="V65" s="8">
        <f t="shared" si="5"/>
        <v>0.10085933966530983</v>
      </c>
      <c r="W65">
        <v>18.399999999999999</v>
      </c>
      <c r="X65">
        <v>326.2</v>
      </c>
      <c r="Y65" s="8">
        <f t="shared" si="6"/>
        <v>0.14348115039022521</v>
      </c>
      <c r="Z65" s="8">
        <f t="shared" si="7"/>
        <v>50.770805065581186</v>
      </c>
      <c r="AA65">
        <v>22.3</v>
      </c>
      <c r="AB65">
        <v>18.3</v>
      </c>
      <c r="AC65" s="8">
        <f t="shared" si="8"/>
        <v>0.24743242518393993</v>
      </c>
      <c r="AD65" s="8">
        <f t="shared" si="9"/>
        <v>34.529194934418818</v>
      </c>
      <c r="AE65">
        <v>13.9</v>
      </c>
      <c r="AF65">
        <v>13.9</v>
      </c>
      <c r="AG65" s="8">
        <f t="shared" si="10"/>
        <v>4.2442748091603047E-2</v>
      </c>
      <c r="AH65" s="8">
        <f t="shared" si="11"/>
        <v>13.9</v>
      </c>
      <c r="AI65">
        <v>31.9</v>
      </c>
      <c r="AJ65" s="43">
        <f>GovDebt!P65</f>
        <v>208.9</v>
      </c>
      <c r="AK65" s="2">
        <v>116.252</v>
      </c>
      <c r="AL65" s="24">
        <v>66380</v>
      </c>
      <c r="AM65" s="39">
        <f t="shared" si="17"/>
        <v>47.616998077530056</v>
      </c>
      <c r="AN65" s="39">
        <f t="shared" si="18"/>
        <v>55.35571260509024</v>
      </c>
      <c r="AO65" s="23">
        <v>8.4860000000000007</v>
      </c>
      <c r="AP65" s="33">
        <v>17.843</v>
      </c>
      <c r="AQ65">
        <v>24.172000000000001</v>
      </c>
      <c r="AR65" s="34">
        <v>17.837</v>
      </c>
      <c r="AS65" s="37">
        <v>119379</v>
      </c>
      <c r="AT65" s="35">
        <v>2.46</v>
      </c>
      <c r="AU65" s="43">
        <f t="shared" si="12"/>
        <v>1.4038978494623655</v>
      </c>
      <c r="AV65" s="43">
        <f t="shared" si="13"/>
        <v>0.13995295698924731</v>
      </c>
      <c r="AX65" s="43">
        <f t="shared" si="14"/>
        <v>0.38923048257872178</v>
      </c>
      <c r="AY65" s="43">
        <f t="shared" si="15"/>
        <v>0.15520775107136203</v>
      </c>
      <c r="AZ65" s="43">
        <f t="shared" si="16"/>
        <v>1.0233837689133425</v>
      </c>
    </row>
    <row r="66" spans="1:52">
      <c r="A66" s="31">
        <v>1962.2</v>
      </c>
      <c r="B66" s="26">
        <v>602.6</v>
      </c>
      <c r="C66" s="12">
        <v>138.69999999999999</v>
      </c>
      <c r="D66" s="11">
        <v>173.2</v>
      </c>
      <c r="E66" s="32">
        <f t="shared" si="0"/>
        <v>311.89999999999998</v>
      </c>
      <c r="F66" s="10">
        <v>49</v>
      </c>
      <c r="G66" s="9">
        <v>96.7</v>
      </c>
      <c r="H66" s="32">
        <f t="shared" si="1"/>
        <v>145.69999999999999</v>
      </c>
      <c r="I66">
        <v>58.1</v>
      </c>
      <c r="J66">
        <v>26</v>
      </c>
      <c r="K66">
        <v>0.7</v>
      </c>
      <c r="L66">
        <v>16.899999999999999</v>
      </c>
      <c r="M66" s="8">
        <f t="shared" si="2"/>
        <v>84.1</v>
      </c>
      <c r="N66" s="32">
        <f t="shared" si="3"/>
        <v>541.69999999999993</v>
      </c>
      <c r="O66">
        <v>46</v>
      </c>
      <c r="P66">
        <v>298.7</v>
      </c>
      <c r="Q66">
        <v>55</v>
      </c>
      <c r="R66">
        <v>18</v>
      </c>
      <c r="S66">
        <v>62.5</v>
      </c>
      <c r="T66">
        <v>14.3</v>
      </c>
      <c r="U66" s="8">
        <f t="shared" si="4"/>
        <v>122.3</v>
      </c>
      <c r="V66" s="8">
        <f t="shared" si="5"/>
        <v>0.10256410256410256</v>
      </c>
      <c r="W66">
        <v>18.600000000000001</v>
      </c>
      <c r="X66">
        <v>332.1</v>
      </c>
      <c r="Y66" s="8">
        <f t="shared" si="6"/>
        <v>0.14476198625253128</v>
      </c>
      <c r="Z66" s="8">
        <f t="shared" si="7"/>
        <v>52.056410256410253</v>
      </c>
      <c r="AA66">
        <v>22.1</v>
      </c>
      <c r="AB66">
        <v>18.7</v>
      </c>
      <c r="AC66" s="8">
        <f t="shared" si="8"/>
        <v>0.24569921803964356</v>
      </c>
      <c r="AD66" s="8">
        <f t="shared" si="9"/>
        <v>34.643589743589743</v>
      </c>
      <c r="AE66">
        <v>13.9</v>
      </c>
      <c r="AF66">
        <v>13.9</v>
      </c>
      <c r="AG66" s="8">
        <f t="shared" si="10"/>
        <v>4.172921044731312E-2</v>
      </c>
      <c r="AH66" s="8">
        <f t="shared" si="11"/>
        <v>13.9</v>
      </c>
      <c r="AI66">
        <v>32.299999999999997</v>
      </c>
      <c r="AJ66" s="43">
        <f>GovDebt!P66</f>
        <v>211.3</v>
      </c>
      <c r="AK66" s="2">
        <v>116.797</v>
      </c>
      <c r="AL66" s="24">
        <v>66577</v>
      </c>
      <c r="AM66" s="39">
        <f t="shared" si="17"/>
        <v>47.758313965165996</v>
      </c>
      <c r="AN66" s="39">
        <f t="shared" si="18"/>
        <v>55.780277961894924</v>
      </c>
      <c r="AO66" s="23">
        <v>8.5429999999999993</v>
      </c>
      <c r="AP66" s="33">
        <v>17.905999999999999</v>
      </c>
      <c r="AQ66">
        <v>24.024000000000001</v>
      </c>
      <c r="AR66" s="34">
        <v>17.866</v>
      </c>
      <c r="AS66" s="37">
        <v>119819</v>
      </c>
      <c r="AT66" s="35">
        <v>2.61</v>
      </c>
      <c r="AU66" s="43">
        <f t="shared" si="12"/>
        <v>1.4025887819449054</v>
      </c>
      <c r="AV66" s="43">
        <f t="shared" si="13"/>
        <v>0.13956189844009292</v>
      </c>
      <c r="AX66" s="43">
        <f t="shared" si="14"/>
        <v>0.39006830348901611</v>
      </c>
      <c r="AY66" s="43">
        <f t="shared" si="15"/>
        <v>0.15525198449326197</v>
      </c>
      <c r="AZ66" s="43">
        <f t="shared" si="16"/>
        <v>1.0124327956989247</v>
      </c>
    </row>
    <row r="67" spans="1:52">
      <c r="A67" s="31">
        <v>1962.3</v>
      </c>
      <c r="B67" s="26">
        <v>609.6</v>
      </c>
      <c r="C67" s="12">
        <v>140</v>
      </c>
      <c r="D67" s="11">
        <v>175.4</v>
      </c>
      <c r="E67" s="32">
        <f t="shared" si="0"/>
        <v>315.39999999999998</v>
      </c>
      <c r="F67" s="10">
        <v>49.6</v>
      </c>
      <c r="G67" s="9">
        <v>98.2</v>
      </c>
      <c r="H67" s="32">
        <f t="shared" si="1"/>
        <v>147.80000000000001</v>
      </c>
      <c r="I67">
        <v>60.1</v>
      </c>
      <c r="J67">
        <v>26.9</v>
      </c>
      <c r="K67">
        <v>0.6</v>
      </c>
      <c r="L67">
        <v>17.3</v>
      </c>
      <c r="M67" s="8">
        <f t="shared" si="2"/>
        <v>87</v>
      </c>
      <c r="N67" s="32">
        <f t="shared" si="3"/>
        <v>550.20000000000005</v>
      </c>
      <c r="O67">
        <v>47.2</v>
      </c>
      <c r="P67">
        <v>301.2</v>
      </c>
      <c r="Q67">
        <v>54.9</v>
      </c>
      <c r="R67">
        <v>18.2</v>
      </c>
      <c r="S67">
        <v>64.2</v>
      </c>
      <c r="T67">
        <v>14.7</v>
      </c>
      <c r="U67" s="8">
        <f t="shared" si="4"/>
        <v>124.55000000000001</v>
      </c>
      <c r="V67" s="8">
        <f t="shared" si="5"/>
        <v>0.10414827890556047</v>
      </c>
      <c r="W67">
        <v>18.7</v>
      </c>
      <c r="X67">
        <v>334.9</v>
      </c>
      <c r="Y67" s="8">
        <f t="shared" si="6"/>
        <v>0.14606963395146255</v>
      </c>
      <c r="Z67" s="8">
        <f t="shared" si="7"/>
        <v>52.928331862312447</v>
      </c>
      <c r="AA67">
        <v>22.7</v>
      </c>
      <c r="AB67">
        <v>19.2</v>
      </c>
      <c r="AC67" s="8">
        <f t="shared" si="8"/>
        <v>0.24815073487087</v>
      </c>
      <c r="AD67" s="8">
        <f t="shared" si="9"/>
        <v>35.671668137687561</v>
      </c>
      <c r="AE67">
        <v>14.4</v>
      </c>
      <c r="AF67">
        <v>14</v>
      </c>
      <c r="AG67" s="8">
        <f t="shared" si="10"/>
        <v>4.2780748663101602E-2</v>
      </c>
      <c r="AH67" s="8">
        <f t="shared" si="11"/>
        <v>14.4</v>
      </c>
      <c r="AI67">
        <v>31.7</v>
      </c>
      <c r="AJ67" s="43">
        <f>GovDebt!P67</f>
        <v>208.4</v>
      </c>
      <c r="AK67" s="2">
        <v>116.746</v>
      </c>
      <c r="AL67" s="24">
        <v>66881</v>
      </c>
      <c r="AM67" s="39">
        <f t="shared" si="17"/>
        <v>47.976385182634644</v>
      </c>
      <c r="AN67" s="39">
        <f t="shared" si="18"/>
        <v>56.010510645318639</v>
      </c>
      <c r="AO67" s="23">
        <v>8.6029999999999998</v>
      </c>
      <c r="AP67" s="33">
        <v>17.952000000000002</v>
      </c>
      <c r="AQ67">
        <v>23.978000000000002</v>
      </c>
      <c r="AR67" s="34">
        <v>17.902999999999999</v>
      </c>
      <c r="AS67" s="37">
        <v>120368</v>
      </c>
      <c r="AT67" s="35">
        <v>2.85</v>
      </c>
      <c r="AU67" s="43">
        <f t="shared" si="12"/>
        <v>1.3674540682414698</v>
      </c>
      <c r="AV67" s="43">
        <f t="shared" si="13"/>
        <v>0.14271653543307086</v>
      </c>
      <c r="AX67" s="43">
        <f t="shared" si="14"/>
        <v>0.37877135587059246</v>
      </c>
      <c r="AY67" s="43">
        <f t="shared" si="15"/>
        <v>0.15812431842966193</v>
      </c>
      <c r="AZ67" s="43">
        <f t="shared" si="16"/>
        <v>1.0116163292399603</v>
      </c>
    </row>
    <row r="68" spans="1:52">
      <c r="A68" s="31">
        <v>1962.4</v>
      </c>
      <c r="B68" s="26">
        <v>613.1</v>
      </c>
      <c r="C68" s="12">
        <v>141.5</v>
      </c>
      <c r="D68" s="11">
        <v>178.1</v>
      </c>
      <c r="E68" s="32">
        <f t="shared" si="0"/>
        <v>319.60000000000002</v>
      </c>
      <c r="F68" s="10">
        <v>51.5</v>
      </c>
      <c r="G68" s="9">
        <v>95</v>
      </c>
      <c r="H68" s="32">
        <f t="shared" si="1"/>
        <v>146.5</v>
      </c>
      <c r="I68">
        <v>60.6</v>
      </c>
      <c r="J68">
        <v>27</v>
      </c>
      <c r="K68">
        <v>0.5</v>
      </c>
      <c r="L68">
        <v>17.7</v>
      </c>
      <c r="M68" s="8">
        <f t="shared" si="2"/>
        <v>87.6</v>
      </c>
      <c r="N68" s="32">
        <f t="shared" si="3"/>
        <v>553.70000000000005</v>
      </c>
      <c r="O68">
        <v>48.4</v>
      </c>
      <c r="P68">
        <v>304.2</v>
      </c>
      <c r="Q68">
        <v>55.8</v>
      </c>
      <c r="R68">
        <v>18.3</v>
      </c>
      <c r="S68">
        <v>66.900000000000006</v>
      </c>
      <c r="T68">
        <v>15.1</v>
      </c>
      <c r="U68" s="8">
        <f t="shared" si="4"/>
        <v>128.19999999999999</v>
      </c>
      <c r="V68" s="8">
        <f t="shared" si="5"/>
        <v>0.10514881598957203</v>
      </c>
      <c r="W68">
        <v>18.8</v>
      </c>
      <c r="X68">
        <v>338.4</v>
      </c>
      <c r="Y68" s="8">
        <f t="shared" si="6"/>
        <v>0.14665553314260679</v>
      </c>
      <c r="Z68" s="8">
        <f t="shared" si="7"/>
        <v>53.719921790136866</v>
      </c>
      <c r="AA68">
        <v>22.8</v>
      </c>
      <c r="AB68">
        <v>19.600000000000001</v>
      </c>
      <c r="AC68" s="8">
        <f t="shared" si="8"/>
        <v>0.24546737625076548</v>
      </c>
      <c r="AD68" s="8">
        <f t="shared" si="9"/>
        <v>36.280078209863134</v>
      </c>
      <c r="AE68">
        <v>14.3</v>
      </c>
      <c r="AF68">
        <v>14.2</v>
      </c>
      <c r="AG68" s="8">
        <f t="shared" si="10"/>
        <v>4.173963806187974E-2</v>
      </c>
      <c r="AH68" s="8">
        <f t="shared" si="11"/>
        <v>14.3</v>
      </c>
      <c r="AI68">
        <v>32.700000000000003</v>
      </c>
      <c r="AJ68" s="43">
        <f>GovDebt!P68</f>
        <v>213.5</v>
      </c>
      <c r="AK68" s="2">
        <v>116.292</v>
      </c>
      <c r="AL68" s="24">
        <v>66969</v>
      </c>
      <c r="AM68" s="39">
        <f t="shared" si="17"/>
        <v>48.03951106137557</v>
      </c>
      <c r="AN68" s="39">
        <f t="shared" si="18"/>
        <v>55.866108203494875</v>
      </c>
      <c r="AO68" s="23">
        <v>8.6820000000000004</v>
      </c>
      <c r="AP68" s="33">
        <v>18.006</v>
      </c>
      <c r="AQ68">
        <v>23.898</v>
      </c>
      <c r="AR68" s="34">
        <v>17.937999999999999</v>
      </c>
      <c r="AS68" s="37">
        <v>121046</v>
      </c>
      <c r="AT68" s="35">
        <v>2.92</v>
      </c>
      <c r="AU68" s="43">
        <f t="shared" si="12"/>
        <v>1.392921220029359</v>
      </c>
      <c r="AV68" s="43">
        <f t="shared" si="13"/>
        <v>0.14288044364703961</v>
      </c>
      <c r="AX68" s="43">
        <f t="shared" si="14"/>
        <v>0.38558786346396962</v>
      </c>
      <c r="AY68" s="43">
        <f t="shared" si="15"/>
        <v>0.15820841610980674</v>
      </c>
      <c r="AZ68" s="43">
        <f t="shared" si="16"/>
        <v>1.005741469816273</v>
      </c>
    </row>
    <row r="69" spans="1:52">
      <c r="A69" s="31">
        <v>1963.1</v>
      </c>
      <c r="B69" s="26">
        <v>622.70000000000005</v>
      </c>
      <c r="C69" s="12">
        <v>142.5</v>
      </c>
      <c r="D69" s="11">
        <v>179.7</v>
      </c>
      <c r="E69" s="32">
        <f t="shared" si="0"/>
        <v>322.2</v>
      </c>
      <c r="F69" s="10">
        <v>52.6</v>
      </c>
      <c r="G69" s="9">
        <v>99.7</v>
      </c>
      <c r="H69" s="32">
        <f t="shared" si="1"/>
        <v>152.30000000000001</v>
      </c>
      <c r="I69">
        <v>60.1</v>
      </c>
      <c r="J69">
        <v>26</v>
      </c>
      <c r="K69">
        <v>0.4</v>
      </c>
      <c r="L69">
        <v>17.899999999999999</v>
      </c>
      <c r="M69" s="8">
        <f t="shared" si="2"/>
        <v>86.1</v>
      </c>
      <c r="N69" s="32">
        <f t="shared" si="3"/>
        <v>560.6</v>
      </c>
      <c r="O69">
        <v>48.8</v>
      </c>
      <c r="P69">
        <v>308</v>
      </c>
      <c r="Q69">
        <v>56</v>
      </c>
      <c r="R69">
        <v>18.5</v>
      </c>
      <c r="S69">
        <v>67.2</v>
      </c>
      <c r="T69">
        <v>14.8</v>
      </c>
      <c r="U69" s="8">
        <f t="shared" si="4"/>
        <v>128.5</v>
      </c>
      <c r="V69" s="8">
        <f t="shared" si="5"/>
        <v>0.10505920344456404</v>
      </c>
      <c r="W69">
        <v>20.8</v>
      </c>
      <c r="X69">
        <v>343.4</v>
      </c>
      <c r="Y69" s="8">
        <f t="shared" si="6"/>
        <v>0.15104979094607843</v>
      </c>
      <c r="Z69" s="8">
        <f t="shared" si="7"/>
        <v>56.09989235737352</v>
      </c>
      <c r="AA69">
        <v>22.9</v>
      </c>
      <c r="AB69">
        <v>19.899999999999999</v>
      </c>
      <c r="AC69" s="8">
        <f t="shared" si="8"/>
        <v>0.24528374422255039</v>
      </c>
      <c r="AD69" s="8">
        <f t="shared" si="9"/>
        <v>36.40010764262648</v>
      </c>
      <c r="AE69">
        <v>14.4</v>
      </c>
      <c r="AF69">
        <v>14.3</v>
      </c>
      <c r="AG69" s="8">
        <f t="shared" si="10"/>
        <v>4.1606472117885006E-2</v>
      </c>
      <c r="AH69" s="8">
        <f t="shared" si="11"/>
        <v>14.4</v>
      </c>
      <c r="AI69">
        <v>34.1</v>
      </c>
      <c r="AJ69" s="43">
        <f>GovDebt!P69</f>
        <v>216.2</v>
      </c>
      <c r="AK69" s="2">
        <v>116.423</v>
      </c>
      <c r="AL69" s="24">
        <v>67149</v>
      </c>
      <c r="AM69" s="39">
        <f t="shared" si="17"/>
        <v>48.168632176982008</v>
      </c>
      <c r="AN69" s="39">
        <f t="shared" si="18"/>
        <v>56.079366639407766</v>
      </c>
      <c r="AO69" s="23">
        <v>8.7680000000000007</v>
      </c>
      <c r="AP69" s="33">
        <v>18.056999999999999</v>
      </c>
      <c r="AQ69">
        <v>23.831</v>
      </c>
      <c r="AR69" s="34">
        <v>18.016999999999999</v>
      </c>
      <c r="AS69" s="37">
        <v>121640</v>
      </c>
      <c r="AT69" s="35">
        <v>2.97</v>
      </c>
      <c r="AU69" s="43">
        <f t="shared" si="12"/>
        <v>1.3887907499598522</v>
      </c>
      <c r="AV69" s="43">
        <f t="shared" si="13"/>
        <v>0.13826882929179379</v>
      </c>
      <c r="AX69" s="43">
        <f t="shared" si="14"/>
        <v>0.38565822333214411</v>
      </c>
      <c r="AY69" s="43">
        <f t="shared" si="15"/>
        <v>0.15358544416696396</v>
      </c>
      <c r="AZ69" s="43">
        <f t="shared" si="16"/>
        <v>1.0156581308106345</v>
      </c>
    </row>
    <row r="70" spans="1:52">
      <c r="A70" s="31">
        <v>1963.2</v>
      </c>
      <c r="B70" s="26">
        <v>631.79999999999995</v>
      </c>
      <c r="C70" s="12">
        <v>142.80000000000001</v>
      </c>
      <c r="D70" s="11">
        <v>182.2</v>
      </c>
      <c r="E70" s="32">
        <f t="shared" ref="E70:E133" si="19">C70+D70</f>
        <v>325</v>
      </c>
      <c r="F70" s="10">
        <v>53.9</v>
      </c>
      <c r="G70" s="9">
        <v>101.6</v>
      </c>
      <c r="H70" s="32">
        <f t="shared" ref="H70:H133" si="20">F70+G70</f>
        <v>155.5</v>
      </c>
      <c r="I70">
        <v>59.4</v>
      </c>
      <c r="J70">
        <v>26.3</v>
      </c>
      <c r="K70">
        <v>0.7</v>
      </c>
      <c r="L70">
        <v>18.2</v>
      </c>
      <c r="M70" s="8">
        <f t="shared" ref="M70:M133" si="21">I70+J70</f>
        <v>85.7</v>
      </c>
      <c r="N70" s="32">
        <f t="shared" ref="N70:N133" si="22">M70+H70+E70</f>
        <v>566.20000000000005</v>
      </c>
      <c r="O70">
        <v>49</v>
      </c>
      <c r="P70">
        <v>312.39999999999998</v>
      </c>
      <c r="Q70">
        <v>55.8</v>
      </c>
      <c r="R70">
        <v>18.7</v>
      </c>
      <c r="S70">
        <v>70.2</v>
      </c>
      <c r="T70">
        <v>15</v>
      </c>
      <c r="U70" s="8">
        <f t="shared" ref="U70:U133" si="23">T70+S70+R70+Q70/2</f>
        <v>131.80000000000001</v>
      </c>
      <c r="V70" s="8">
        <f t="shared" ref="V70:V133" si="24">O70/(P70+(Q70/2)+U70)</f>
        <v>0.10379156958271553</v>
      </c>
      <c r="W70">
        <v>21</v>
      </c>
      <c r="X70">
        <v>348.3</v>
      </c>
      <c r="Y70" s="8">
        <f t="shared" ref="Y70:Y133" si="25">(V70*(P70+(Q70/2)) + W70)/(X70+(Q70/2))</f>
        <v>0.14970832304358875</v>
      </c>
      <c r="Z70" s="8">
        <f t="shared" ref="Z70:Z133" si="26">(V70*(P70+(Q70/2)) + W70)</f>
        <v>56.320271128998087</v>
      </c>
      <c r="AA70">
        <v>24.5</v>
      </c>
      <c r="AB70">
        <v>20.100000000000001</v>
      </c>
      <c r="AC70" s="8">
        <f t="shared" ref="AC70:AC133" si="27">(V70*U70 + AA70)/(U70+AB70)</f>
        <v>0.25134778716920281</v>
      </c>
      <c r="AD70" s="8">
        <f t="shared" ref="AD70:AD133" si="28">V70*U70 + AA70</f>
        <v>38.179728871001906</v>
      </c>
      <c r="AE70">
        <v>14.7</v>
      </c>
      <c r="AF70">
        <v>14.7</v>
      </c>
      <c r="AG70" s="8">
        <f t="shared" ref="AG70:AG133" si="29">AE70/(C70+D70+F70-AE70-AF70)</f>
        <v>4.2060085836909872E-2</v>
      </c>
      <c r="AH70" s="8">
        <f t="shared" ref="AH70:AH133" si="30">AE70</f>
        <v>14.7</v>
      </c>
      <c r="AI70">
        <v>34.299999999999997</v>
      </c>
      <c r="AJ70" s="43">
        <f>GovDebt!P70</f>
        <v>214.8</v>
      </c>
      <c r="AK70" s="2">
        <v>116.65900000000001</v>
      </c>
      <c r="AL70" s="24">
        <v>67635</v>
      </c>
      <c r="AM70" s="39">
        <f t="shared" si="17"/>
        <v>48.517259189119393</v>
      </c>
      <c r="AN70" s="39">
        <f t="shared" si="18"/>
        <v>56.599749397434799</v>
      </c>
      <c r="AO70" s="23">
        <v>8.8119999999999994</v>
      </c>
      <c r="AP70" s="33">
        <v>18.082999999999998</v>
      </c>
      <c r="AQ70">
        <v>23.919</v>
      </c>
      <c r="AR70" s="34">
        <v>18.047000000000001</v>
      </c>
      <c r="AS70" s="37">
        <v>122167</v>
      </c>
      <c r="AT70" s="35">
        <v>2.96</v>
      </c>
      <c r="AU70" s="43">
        <f t="shared" ref="AU70:AU133" si="31">4*(AJ70/B70)</f>
        <v>1.3599240265906933</v>
      </c>
      <c r="AV70" s="43">
        <f t="shared" ref="AV70:AV133" si="32">M70/B70</f>
        <v>0.13564419119974677</v>
      </c>
      <c r="AX70" s="43">
        <f t="shared" ref="AX70:AX133" si="33">AJ70/N70</f>
        <v>0.37937124690921936</v>
      </c>
      <c r="AY70" s="43">
        <f t="shared" ref="AY70:AY133" si="34">M70/N70</f>
        <v>0.15135994348286824</v>
      </c>
      <c r="AZ70" s="43">
        <f t="shared" si="16"/>
        <v>1.0146137787056366</v>
      </c>
    </row>
    <row r="71" spans="1:52">
      <c r="A71" s="31">
        <v>1963.3</v>
      </c>
      <c r="B71" s="26">
        <v>645</v>
      </c>
      <c r="C71" s="12">
        <v>145.19999999999999</v>
      </c>
      <c r="D71" s="11">
        <v>186</v>
      </c>
      <c r="E71" s="32">
        <f t="shared" si="19"/>
        <v>331.2</v>
      </c>
      <c r="F71" s="10">
        <v>54.7</v>
      </c>
      <c r="G71" s="9">
        <v>104.6</v>
      </c>
      <c r="H71" s="32">
        <f t="shared" si="20"/>
        <v>159.30000000000001</v>
      </c>
      <c r="I71">
        <v>62.1</v>
      </c>
      <c r="J71">
        <v>27.7</v>
      </c>
      <c r="K71">
        <v>0.7</v>
      </c>
      <c r="L71">
        <v>18.399999999999999</v>
      </c>
      <c r="M71" s="8">
        <f t="shared" si="21"/>
        <v>89.8</v>
      </c>
      <c r="N71" s="32">
        <f t="shared" si="22"/>
        <v>580.29999999999995</v>
      </c>
      <c r="O71">
        <v>49.1</v>
      </c>
      <c r="P71">
        <v>316.8</v>
      </c>
      <c r="Q71">
        <v>56.2</v>
      </c>
      <c r="R71">
        <v>18.8</v>
      </c>
      <c r="S71">
        <v>71.7</v>
      </c>
      <c r="T71">
        <v>15.5</v>
      </c>
      <c r="U71" s="8">
        <f t="shared" si="23"/>
        <v>134.1</v>
      </c>
      <c r="V71" s="8">
        <f t="shared" si="24"/>
        <v>0.10250521920668058</v>
      </c>
      <c r="W71">
        <v>21.2</v>
      </c>
      <c r="X71">
        <v>353.4</v>
      </c>
      <c r="Y71" s="8">
        <f t="shared" si="25"/>
        <v>0.14824128467728476</v>
      </c>
      <c r="Z71" s="8">
        <f t="shared" si="26"/>
        <v>56.554050104384132</v>
      </c>
      <c r="AA71">
        <v>25.2</v>
      </c>
      <c r="AB71">
        <v>20.399999999999999</v>
      </c>
      <c r="AC71" s="8">
        <f t="shared" si="27"/>
        <v>0.25207734560269168</v>
      </c>
      <c r="AD71" s="8">
        <f t="shared" si="28"/>
        <v>38.945949895615868</v>
      </c>
      <c r="AE71">
        <v>14.8</v>
      </c>
      <c r="AF71">
        <v>15.3</v>
      </c>
      <c r="AG71" s="8">
        <f t="shared" si="29"/>
        <v>4.1596402473299612E-2</v>
      </c>
      <c r="AH71" s="8">
        <f t="shared" si="30"/>
        <v>14.8</v>
      </c>
      <c r="AI71">
        <v>32.9</v>
      </c>
      <c r="AJ71" s="43">
        <f>GovDebt!P71</f>
        <v>211.8</v>
      </c>
      <c r="AK71" s="2">
        <v>116.34699999999999</v>
      </c>
      <c r="AL71" s="24">
        <v>67996</v>
      </c>
      <c r="AM71" s="39">
        <f t="shared" si="17"/>
        <v>48.776218759863418</v>
      </c>
      <c r="AN71" s="39">
        <f t="shared" si="18"/>
        <v>56.749667240538294</v>
      </c>
      <c r="AO71" s="23">
        <v>8.9019999999999992</v>
      </c>
      <c r="AP71" s="33">
        <v>18.169</v>
      </c>
      <c r="AQ71">
        <v>23.88</v>
      </c>
      <c r="AR71" s="34">
        <v>18.068999999999999</v>
      </c>
      <c r="AS71" s="37">
        <v>122670</v>
      </c>
      <c r="AT71" s="35">
        <v>3.33</v>
      </c>
      <c r="AU71" s="43">
        <f t="shared" si="31"/>
        <v>1.3134883720930233</v>
      </c>
      <c r="AV71" s="43">
        <f t="shared" si="32"/>
        <v>0.13922480620155039</v>
      </c>
      <c r="AX71" s="43">
        <f t="shared" si="33"/>
        <v>0.36498362915733246</v>
      </c>
      <c r="AY71" s="43">
        <f t="shared" si="34"/>
        <v>0.15474754437359986</v>
      </c>
      <c r="AZ71" s="43">
        <f t="shared" ref="AZ71:AZ134" si="35">B71/B70</f>
        <v>1.0208926875593543</v>
      </c>
    </row>
    <row r="72" spans="1:52">
      <c r="A72" s="31">
        <v>1963.4</v>
      </c>
      <c r="B72" s="26">
        <v>654.79999999999995</v>
      </c>
      <c r="C72" s="12">
        <v>145.30000000000001</v>
      </c>
      <c r="D72" s="11">
        <v>189.5</v>
      </c>
      <c r="E72" s="32">
        <f t="shared" si="19"/>
        <v>334.8</v>
      </c>
      <c r="F72" s="10">
        <v>55.7</v>
      </c>
      <c r="G72" s="9">
        <v>107.2</v>
      </c>
      <c r="H72" s="32">
        <f t="shared" si="20"/>
        <v>162.9</v>
      </c>
      <c r="I72">
        <v>63</v>
      </c>
      <c r="J72">
        <v>26.7</v>
      </c>
      <c r="K72">
        <v>0.3</v>
      </c>
      <c r="L72">
        <v>18.7</v>
      </c>
      <c r="M72" s="8">
        <f t="shared" si="21"/>
        <v>89.7</v>
      </c>
      <c r="N72" s="32">
        <f t="shared" si="22"/>
        <v>587.40000000000009</v>
      </c>
      <c r="O72">
        <v>49.6</v>
      </c>
      <c r="P72">
        <v>322.2</v>
      </c>
      <c r="Q72">
        <v>57.6</v>
      </c>
      <c r="R72">
        <v>18.8</v>
      </c>
      <c r="S72">
        <v>73</v>
      </c>
      <c r="T72">
        <v>15.9</v>
      </c>
      <c r="U72" s="8">
        <f t="shared" si="23"/>
        <v>136.5</v>
      </c>
      <c r="V72" s="8">
        <f t="shared" si="24"/>
        <v>0.10174358974358974</v>
      </c>
      <c r="W72">
        <v>21.4</v>
      </c>
      <c r="X72">
        <v>359.6</v>
      </c>
      <c r="Y72" s="8">
        <f t="shared" si="25"/>
        <v>0.14704428424304838</v>
      </c>
      <c r="Z72" s="8">
        <f t="shared" si="26"/>
        <v>57.111999999999995</v>
      </c>
      <c r="AA72">
        <v>25.8</v>
      </c>
      <c r="AB72">
        <v>20.6</v>
      </c>
      <c r="AC72" s="8">
        <f t="shared" si="27"/>
        <v>0.25262889879057926</v>
      </c>
      <c r="AD72" s="8">
        <f t="shared" si="28"/>
        <v>39.688000000000002</v>
      </c>
      <c r="AE72">
        <v>14.9</v>
      </c>
      <c r="AF72">
        <v>15.6</v>
      </c>
      <c r="AG72" s="8">
        <f t="shared" si="29"/>
        <v>4.1388888888888892E-2</v>
      </c>
      <c r="AH72" s="8">
        <f t="shared" si="30"/>
        <v>14.9</v>
      </c>
      <c r="AI72">
        <v>33.9</v>
      </c>
      <c r="AJ72" s="43">
        <f>GovDebt!P72</f>
        <v>212.2</v>
      </c>
      <c r="AK72" s="2">
        <v>116.643</v>
      </c>
      <c r="AL72" s="24">
        <v>68258</v>
      </c>
      <c r="AM72" s="39">
        <f t="shared" si="17"/>
        <v>48.964161717023899</v>
      </c>
      <c r="AN72" s="39">
        <f t="shared" si="18"/>
        <v>57.11326715158819</v>
      </c>
      <c r="AO72" s="23">
        <v>9.0050000000000008</v>
      </c>
      <c r="AP72" s="33">
        <v>18.236000000000001</v>
      </c>
      <c r="AQ72">
        <v>24.175999999999998</v>
      </c>
      <c r="AR72" s="34">
        <v>18.216000000000001</v>
      </c>
      <c r="AS72" s="37">
        <v>123189</v>
      </c>
      <c r="AT72" s="35">
        <v>3.45</v>
      </c>
      <c r="AU72" s="43">
        <f t="shared" si="31"/>
        <v>1.2962736713500305</v>
      </c>
      <c r="AV72" s="43">
        <f t="shared" si="32"/>
        <v>0.13698839340256569</v>
      </c>
      <c r="AX72" s="43">
        <f t="shared" si="33"/>
        <v>0.36125297923050725</v>
      </c>
      <c r="AY72" s="43">
        <f t="shared" si="34"/>
        <v>0.15270684371807966</v>
      </c>
      <c r="AZ72" s="43">
        <f t="shared" si="35"/>
        <v>1.0151937984496124</v>
      </c>
    </row>
    <row r="73" spans="1:52">
      <c r="A73" s="31">
        <v>1964.1</v>
      </c>
      <c r="B73" s="26">
        <v>671.1</v>
      </c>
      <c r="C73" s="12">
        <v>148.69999999999999</v>
      </c>
      <c r="D73" s="11">
        <v>193.5</v>
      </c>
      <c r="E73" s="32">
        <f t="shared" si="19"/>
        <v>342.2</v>
      </c>
      <c r="F73" s="10">
        <v>58</v>
      </c>
      <c r="G73" s="9">
        <v>110.5</v>
      </c>
      <c r="H73" s="32">
        <f t="shared" si="20"/>
        <v>168.5</v>
      </c>
      <c r="I73">
        <v>62.9</v>
      </c>
      <c r="J73">
        <v>27.2</v>
      </c>
      <c r="K73">
        <v>0.7</v>
      </c>
      <c r="L73">
        <v>18.899999999999999</v>
      </c>
      <c r="M73" s="8">
        <f t="shared" si="21"/>
        <v>90.1</v>
      </c>
      <c r="N73" s="32">
        <f t="shared" si="22"/>
        <v>600.79999999999995</v>
      </c>
      <c r="O73">
        <v>48</v>
      </c>
      <c r="P73">
        <v>328.2</v>
      </c>
      <c r="Q73">
        <v>57.9</v>
      </c>
      <c r="R73">
        <v>18.8</v>
      </c>
      <c r="S73">
        <v>77.099999999999994</v>
      </c>
      <c r="T73">
        <v>16.7</v>
      </c>
      <c r="U73" s="8">
        <f t="shared" si="23"/>
        <v>141.54999999999998</v>
      </c>
      <c r="V73" s="8">
        <f t="shared" si="24"/>
        <v>9.6250250651694416E-2</v>
      </c>
      <c r="W73">
        <v>21.4</v>
      </c>
      <c r="X73">
        <v>366</v>
      </c>
      <c r="Y73" s="8">
        <f t="shared" si="25"/>
        <v>0.14122237503545426</v>
      </c>
      <c r="Z73" s="8">
        <f t="shared" si="26"/>
        <v>55.775777020252654</v>
      </c>
      <c r="AA73">
        <v>25.9</v>
      </c>
      <c r="AB73">
        <v>21</v>
      </c>
      <c r="AC73" s="8">
        <f t="shared" si="27"/>
        <v>0.24315117182249982</v>
      </c>
      <c r="AD73" s="8">
        <f t="shared" si="28"/>
        <v>39.524222979747343</v>
      </c>
      <c r="AE73">
        <v>15</v>
      </c>
      <c r="AF73">
        <v>16.100000000000001</v>
      </c>
      <c r="AG73" s="8">
        <f t="shared" si="29"/>
        <v>4.0639393118396101E-2</v>
      </c>
      <c r="AH73" s="8">
        <f t="shared" si="30"/>
        <v>15</v>
      </c>
      <c r="AI73">
        <v>35.1</v>
      </c>
      <c r="AJ73" s="43">
        <f>GovDebt!P73</f>
        <v>214.8</v>
      </c>
      <c r="AK73" s="2">
        <v>117.80500000000001</v>
      </c>
      <c r="AL73" s="24">
        <v>68614</v>
      </c>
      <c r="AM73" s="39">
        <f t="shared" si="17"/>
        <v>49.21953459011219</v>
      </c>
      <c r="AN73" s="39">
        <f t="shared" si="18"/>
        <v>57.983072723881669</v>
      </c>
      <c r="AO73" s="23">
        <v>8.9979999999999993</v>
      </c>
      <c r="AP73" s="33">
        <v>18.324000000000002</v>
      </c>
      <c r="AQ73">
        <v>24.018000000000001</v>
      </c>
      <c r="AR73" s="34">
        <v>18.274000000000001</v>
      </c>
      <c r="AS73" s="37">
        <v>123708</v>
      </c>
      <c r="AT73" s="35">
        <v>3.46</v>
      </c>
      <c r="AU73" s="43">
        <f t="shared" si="31"/>
        <v>1.2802860974519445</v>
      </c>
      <c r="AV73" s="43">
        <f t="shared" si="32"/>
        <v>0.13425718968857098</v>
      </c>
      <c r="AX73" s="43">
        <f t="shared" si="33"/>
        <v>0.35752330226364853</v>
      </c>
      <c r="AY73" s="43">
        <f t="shared" si="34"/>
        <v>0.14996671105193077</v>
      </c>
      <c r="AZ73" s="43">
        <f t="shared" si="35"/>
        <v>1.0248930971288943</v>
      </c>
    </row>
    <row r="74" spans="1:52">
      <c r="A74" s="31">
        <v>1964.2</v>
      </c>
      <c r="B74" s="26">
        <v>680.8</v>
      </c>
      <c r="C74" s="12">
        <v>151.5</v>
      </c>
      <c r="D74" s="11">
        <v>197.2</v>
      </c>
      <c r="E74" s="32">
        <f t="shared" si="19"/>
        <v>348.7</v>
      </c>
      <c r="F74" s="10">
        <v>59.5</v>
      </c>
      <c r="G74" s="9">
        <v>110.5</v>
      </c>
      <c r="H74" s="32">
        <f t="shared" si="20"/>
        <v>170</v>
      </c>
      <c r="I74">
        <v>63</v>
      </c>
      <c r="J74">
        <v>27.1</v>
      </c>
      <c r="K74">
        <v>0.9</v>
      </c>
      <c r="L74">
        <v>19.100000000000001</v>
      </c>
      <c r="M74" s="8">
        <f t="shared" si="21"/>
        <v>90.1</v>
      </c>
      <c r="N74" s="32">
        <f t="shared" si="22"/>
        <v>608.79999999999995</v>
      </c>
      <c r="O74">
        <v>43.7</v>
      </c>
      <c r="P74">
        <v>334.8</v>
      </c>
      <c r="Q74">
        <v>58.8</v>
      </c>
      <c r="R74">
        <v>18.8</v>
      </c>
      <c r="S74">
        <v>77.3</v>
      </c>
      <c r="T74">
        <v>17.3</v>
      </c>
      <c r="U74" s="8">
        <f t="shared" si="23"/>
        <v>142.79999999999998</v>
      </c>
      <c r="V74" s="8">
        <f t="shared" si="24"/>
        <v>8.6193293885601582E-2</v>
      </c>
      <c r="W74">
        <v>21.7</v>
      </c>
      <c r="X74">
        <v>373.5</v>
      </c>
      <c r="Y74" s="8">
        <f t="shared" si="25"/>
        <v>0.13177363522744129</v>
      </c>
      <c r="Z74" s="8">
        <f t="shared" si="26"/>
        <v>53.091597633136089</v>
      </c>
      <c r="AA74">
        <v>26</v>
      </c>
      <c r="AB74">
        <v>21.4</v>
      </c>
      <c r="AC74" s="8">
        <f t="shared" si="27"/>
        <v>0.23330330308686908</v>
      </c>
      <c r="AD74" s="8">
        <f t="shared" si="28"/>
        <v>38.308402366863902</v>
      </c>
      <c r="AE74">
        <v>15.3</v>
      </c>
      <c r="AF74">
        <v>16.3</v>
      </c>
      <c r="AG74" s="8">
        <f t="shared" si="29"/>
        <v>4.0626659585767395E-2</v>
      </c>
      <c r="AH74" s="8">
        <f t="shared" si="30"/>
        <v>15.3</v>
      </c>
      <c r="AI74">
        <v>35.5</v>
      </c>
      <c r="AJ74" s="43">
        <f>GovDebt!P74</f>
        <v>213.6</v>
      </c>
      <c r="AK74" s="2">
        <v>118.06</v>
      </c>
      <c r="AL74" s="24">
        <v>69402</v>
      </c>
      <c r="AM74" s="39">
        <f t="shared" ref="AM74:AM137" si="36">AL74/$AL$255*100</f>
        <v>49.784798140655937</v>
      </c>
      <c r="AN74" s="39">
        <f t="shared" ref="AN74:AN137" si="37">AK74*AM74/100</f>
        <v>58.775932684858397</v>
      </c>
      <c r="AO74" s="23">
        <v>9.0980000000000008</v>
      </c>
      <c r="AP74" s="33">
        <v>18.366</v>
      </c>
      <c r="AQ74">
        <v>24.116</v>
      </c>
      <c r="AR74" s="34">
        <v>18.318000000000001</v>
      </c>
      <c r="AS74" s="37">
        <v>124203</v>
      </c>
      <c r="AT74" s="35">
        <v>3.49</v>
      </c>
      <c r="AU74" s="43">
        <f t="shared" si="31"/>
        <v>1.2549941245593419</v>
      </c>
      <c r="AV74" s="43">
        <f t="shared" si="32"/>
        <v>0.13234430082256168</v>
      </c>
      <c r="AX74" s="43">
        <f t="shared" si="33"/>
        <v>0.35085413929040737</v>
      </c>
      <c r="AY74" s="43">
        <f t="shared" si="34"/>
        <v>0.14799605781865965</v>
      </c>
      <c r="AZ74" s="43">
        <f t="shared" si="35"/>
        <v>1.0144538816867827</v>
      </c>
    </row>
    <row r="75" spans="1:52">
      <c r="A75" s="31">
        <v>1964.3</v>
      </c>
      <c r="B75" s="26">
        <v>692.8</v>
      </c>
      <c r="C75" s="12">
        <v>154.9</v>
      </c>
      <c r="D75" s="11">
        <v>200.7</v>
      </c>
      <c r="E75" s="32">
        <f t="shared" si="19"/>
        <v>355.6</v>
      </c>
      <c r="F75" s="10">
        <v>61.4</v>
      </c>
      <c r="G75" s="9">
        <v>112.6</v>
      </c>
      <c r="H75" s="32">
        <f t="shared" si="20"/>
        <v>174</v>
      </c>
      <c r="I75">
        <v>63.8</v>
      </c>
      <c r="J75">
        <v>27</v>
      </c>
      <c r="K75">
        <v>1</v>
      </c>
      <c r="L75">
        <v>19.3</v>
      </c>
      <c r="M75" s="8">
        <f t="shared" si="21"/>
        <v>90.8</v>
      </c>
      <c r="N75" s="32">
        <f t="shared" si="22"/>
        <v>620.40000000000009</v>
      </c>
      <c r="O75">
        <v>45.4</v>
      </c>
      <c r="P75">
        <v>341.4</v>
      </c>
      <c r="Q75">
        <v>59.3</v>
      </c>
      <c r="R75">
        <v>18.899999999999999</v>
      </c>
      <c r="S75">
        <v>78.400000000000006</v>
      </c>
      <c r="T75">
        <v>18</v>
      </c>
      <c r="U75" s="8">
        <f t="shared" si="23"/>
        <v>144.95000000000002</v>
      </c>
      <c r="V75" s="8">
        <f t="shared" si="24"/>
        <v>8.7984496124031003E-2</v>
      </c>
      <c r="W75">
        <v>21.9</v>
      </c>
      <c r="X75">
        <v>380.9</v>
      </c>
      <c r="Y75" s="8">
        <f t="shared" si="25"/>
        <v>0.13286237312585972</v>
      </c>
      <c r="Z75" s="8">
        <f t="shared" si="26"/>
        <v>54.546647286821695</v>
      </c>
      <c r="AA75">
        <v>26.5</v>
      </c>
      <c r="AB75">
        <v>21.9</v>
      </c>
      <c r="AC75" s="8">
        <f t="shared" si="27"/>
        <v>0.23526132881737064</v>
      </c>
      <c r="AD75" s="8">
        <f t="shared" si="28"/>
        <v>39.253352713178295</v>
      </c>
      <c r="AE75">
        <v>15.5</v>
      </c>
      <c r="AF75">
        <v>16.7</v>
      </c>
      <c r="AG75" s="8">
        <f t="shared" si="29"/>
        <v>4.0280665280665283E-2</v>
      </c>
      <c r="AH75" s="8">
        <f t="shared" si="30"/>
        <v>15.5</v>
      </c>
      <c r="AI75">
        <v>34</v>
      </c>
      <c r="AJ75" s="43">
        <f>GovDebt!P75</f>
        <v>212.4</v>
      </c>
      <c r="AK75" s="2">
        <v>117.81100000000001</v>
      </c>
      <c r="AL75" s="24">
        <v>69480</v>
      </c>
      <c r="AM75" s="39">
        <f t="shared" si="36"/>
        <v>49.840750624085395</v>
      </c>
      <c r="AN75" s="39">
        <f t="shared" si="37"/>
        <v>58.717886717741251</v>
      </c>
      <c r="AO75" s="23">
        <v>9.218</v>
      </c>
      <c r="AP75" s="33">
        <v>18.428000000000001</v>
      </c>
      <c r="AQ75">
        <v>24.015000000000001</v>
      </c>
      <c r="AR75" s="34">
        <v>18.391999999999999</v>
      </c>
      <c r="AS75" s="37">
        <v>124739</v>
      </c>
      <c r="AT75" s="35">
        <v>3.46</v>
      </c>
      <c r="AU75" s="43">
        <f t="shared" si="31"/>
        <v>1.2263279445727484</v>
      </c>
      <c r="AV75" s="43">
        <f t="shared" si="32"/>
        <v>0.13106235565819863</v>
      </c>
      <c r="AX75" s="43">
        <f t="shared" si="33"/>
        <v>0.34235976789168276</v>
      </c>
      <c r="AY75" s="43">
        <f t="shared" si="34"/>
        <v>0.14635718891038038</v>
      </c>
      <c r="AZ75" s="43">
        <f t="shared" si="35"/>
        <v>1.0176263219741482</v>
      </c>
    </row>
    <row r="76" spans="1:52">
      <c r="A76" s="31">
        <v>1964.4</v>
      </c>
      <c r="B76" s="26">
        <v>698.4</v>
      </c>
      <c r="C76" s="12">
        <v>155.80000000000001</v>
      </c>
      <c r="D76" s="11">
        <v>204.4</v>
      </c>
      <c r="E76" s="32">
        <f t="shared" si="19"/>
        <v>360.20000000000005</v>
      </c>
      <c r="F76" s="10">
        <v>59.4</v>
      </c>
      <c r="G76" s="9">
        <v>115</v>
      </c>
      <c r="H76" s="32">
        <f t="shared" si="20"/>
        <v>174.4</v>
      </c>
      <c r="I76">
        <v>62.7</v>
      </c>
      <c r="J76">
        <v>27.2</v>
      </c>
      <c r="K76">
        <v>-0.1</v>
      </c>
      <c r="L76">
        <v>19.5</v>
      </c>
      <c r="M76" s="8">
        <f t="shared" si="21"/>
        <v>89.9</v>
      </c>
      <c r="N76" s="32">
        <f t="shared" si="22"/>
        <v>624.5</v>
      </c>
      <c r="O76">
        <v>46.9</v>
      </c>
      <c r="P76">
        <v>346.7</v>
      </c>
      <c r="Q76">
        <v>60.5</v>
      </c>
      <c r="R76">
        <v>18.8</v>
      </c>
      <c r="S76">
        <v>78</v>
      </c>
      <c r="T76">
        <v>18.2</v>
      </c>
      <c r="U76" s="8">
        <f t="shared" si="23"/>
        <v>145.25</v>
      </c>
      <c r="V76" s="8">
        <f t="shared" si="24"/>
        <v>8.9812332439678275E-2</v>
      </c>
      <c r="W76">
        <v>22.1</v>
      </c>
      <c r="X76">
        <v>387</v>
      </c>
      <c r="Y76" s="8">
        <f t="shared" si="25"/>
        <v>0.13410367576545651</v>
      </c>
      <c r="Z76" s="8">
        <f t="shared" si="26"/>
        <v>55.954758713136727</v>
      </c>
      <c r="AA76">
        <v>26.1</v>
      </c>
      <c r="AB76">
        <v>22.4</v>
      </c>
      <c r="AC76" s="8">
        <f t="shared" si="27"/>
        <v>0.23349383409998967</v>
      </c>
      <c r="AD76" s="8">
        <f t="shared" si="28"/>
        <v>39.145241286863268</v>
      </c>
      <c r="AE76">
        <v>15.9</v>
      </c>
      <c r="AF76">
        <v>16.7</v>
      </c>
      <c r="AG76" s="8">
        <f t="shared" si="29"/>
        <v>4.108527131782945E-2</v>
      </c>
      <c r="AH76" s="8">
        <f t="shared" si="30"/>
        <v>15.9</v>
      </c>
      <c r="AI76">
        <v>34.799999999999997</v>
      </c>
      <c r="AJ76" s="43">
        <f>GovDebt!P76</f>
        <v>215.4</v>
      </c>
      <c r="AK76" s="2">
        <v>117.964</v>
      </c>
      <c r="AL76" s="24">
        <v>69710</v>
      </c>
      <c r="AM76" s="39">
        <f t="shared" si="36"/>
        <v>50.005738716249169</v>
      </c>
      <c r="AN76" s="39">
        <f t="shared" si="37"/>
        <v>58.988769619236173</v>
      </c>
      <c r="AO76" s="23">
        <v>9.2859999999999996</v>
      </c>
      <c r="AP76" s="33">
        <v>18.489999999999998</v>
      </c>
      <c r="AQ76">
        <v>24.286000000000001</v>
      </c>
      <c r="AR76" s="34">
        <v>18.475999999999999</v>
      </c>
      <c r="AS76" s="37">
        <v>125289</v>
      </c>
      <c r="AT76" s="35">
        <v>3.58</v>
      </c>
      <c r="AU76" s="43">
        <f t="shared" si="31"/>
        <v>1.2336769759450172</v>
      </c>
      <c r="AV76" s="43">
        <f t="shared" si="32"/>
        <v>0.12872279495990838</v>
      </c>
      <c r="AX76" s="43">
        <f t="shared" si="33"/>
        <v>0.34491593274619697</v>
      </c>
      <c r="AY76" s="43">
        <f t="shared" si="34"/>
        <v>0.14395516413130505</v>
      </c>
      <c r="AZ76" s="43">
        <f t="shared" si="35"/>
        <v>1.0080831408775981</v>
      </c>
    </row>
    <row r="77" spans="1:52">
      <c r="A77" s="31">
        <v>1965.1</v>
      </c>
      <c r="B77" s="26">
        <v>719.2</v>
      </c>
      <c r="C77" s="12">
        <v>157.80000000000001</v>
      </c>
      <c r="D77" s="11">
        <v>207.6</v>
      </c>
      <c r="E77" s="32">
        <f t="shared" si="19"/>
        <v>365.4</v>
      </c>
      <c r="F77" s="10">
        <v>64.900000000000006</v>
      </c>
      <c r="G77" s="9">
        <v>126.5</v>
      </c>
      <c r="H77" s="32">
        <f t="shared" si="20"/>
        <v>191.4</v>
      </c>
      <c r="I77">
        <v>63</v>
      </c>
      <c r="J77">
        <v>26.5</v>
      </c>
      <c r="K77">
        <v>0.6</v>
      </c>
      <c r="L77">
        <v>19.600000000000001</v>
      </c>
      <c r="M77" s="8">
        <f t="shared" si="21"/>
        <v>89.5</v>
      </c>
      <c r="N77" s="32">
        <f t="shared" si="22"/>
        <v>646.29999999999995</v>
      </c>
      <c r="O77">
        <v>50.5</v>
      </c>
      <c r="P77">
        <v>352.8</v>
      </c>
      <c r="Q77">
        <v>61.9</v>
      </c>
      <c r="R77">
        <v>19.100000000000001</v>
      </c>
      <c r="S77">
        <v>85.8</v>
      </c>
      <c r="T77">
        <v>19.100000000000001</v>
      </c>
      <c r="U77" s="8">
        <f t="shared" si="23"/>
        <v>154.94999999999999</v>
      </c>
      <c r="V77" s="8">
        <f t="shared" si="24"/>
        <v>9.3744198997586778E-2</v>
      </c>
      <c r="W77">
        <v>22.3</v>
      </c>
      <c r="X77">
        <v>393.8</v>
      </c>
      <c r="Y77" s="8">
        <f t="shared" si="25"/>
        <v>0.13719678955932652</v>
      </c>
      <c r="Z77" s="8">
        <f t="shared" si="26"/>
        <v>58.274336365323933</v>
      </c>
      <c r="AA77">
        <v>27.5</v>
      </c>
      <c r="AB77">
        <v>22.8</v>
      </c>
      <c r="AC77" s="8">
        <f t="shared" si="27"/>
        <v>0.23643130033573037</v>
      </c>
      <c r="AD77" s="8">
        <f t="shared" si="28"/>
        <v>42.025663634676071</v>
      </c>
      <c r="AE77">
        <v>16.399999999999999</v>
      </c>
      <c r="AF77">
        <v>17.2</v>
      </c>
      <c r="AG77" s="8">
        <f t="shared" si="29"/>
        <v>4.1341063776153264E-2</v>
      </c>
      <c r="AH77" s="8">
        <f t="shared" si="30"/>
        <v>16.399999999999999</v>
      </c>
      <c r="AI77">
        <v>35.9</v>
      </c>
      <c r="AJ77" s="43">
        <f>GovDebt!P77</f>
        <v>218</v>
      </c>
      <c r="AK77" s="2">
        <v>118.629</v>
      </c>
      <c r="AL77" s="24">
        <v>70188</v>
      </c>
      <c r="AM77" s="39">
        <f t="shared" si="36"/>
        <v>50.348627012137385</v>
      </c>
      <c r="AN77" s="39">
        <f t="shared" si="37"/>
        <v>59.728072738228455</v>
      </c>
      <c r="AO77" s="23">
        <v>9.3230000000000004</v>
      </c>
      <c r="AP77" s="33">
        <v>18.548999999999999</v>
      </c>
      <c r="AQ77">
        <v>24.4</v>
      </c>
      <c r="AR77" s="34">
        <v>18.568999999999999</v>
      </c>
      <c r="AS77" s="37">
        <v>125814</v>
      </c>
      <c r="AT77" s="35">
        <v>3.97</v>
      </c>
      <c r="AU77" s="43">
        <f t="shared" si="31"/>
        <v>1.2124582869855394</v>
      </c>
      <c r="AV77" s="43">
        <f t="shared" si="32"/>
        <v>0.12444382647385983</v>
      </c>
      <c r="AX77" s="43">
        <f t="shared" si="33"/>
        <v>0.337304657279901</v>
      </c>
      <c r="AY77" s="43">
        <f t="shared" si="34"/>
        <v>0.13848058177317035</v>
      </c>
      <c r="AZ77" s="43">
        <f t="shared" si="35"/>
        <v>1.029782359679267</v>
      </c>
    </row>
    <row r="78" spans="1:52">
      <c r="A78" s="31">
        <v>1965.2</v>
      </c>
      <c r="B78" s="26">
        <v>732.4</v>
      </c>
      <c r="C78" s="12">
        <v>160.80000000000001</v>
      </c>
      <c r="D78" s="11">
        <v>211.7</v>
      </c>
      <c r="E78" s="32">
        <f t="shared" si="19"/>
        <v>372.5</v>
      </c>
      <c r="F78" s="10">
        <v>64.8</v>
      </c>
      <c r="G78" s="9">
        <v>127</v>
      </c>
      <c r="H78" s="32">
        <f t="shared" si="20"/>
        <v>191.8</v>
      </c>
      <c r="I78">
        <v>63.8</v>
      </c>
      <c r="J78">
        <v>26.2</v>
      </c>
      <c r="K78">
        <v>0.2</v>
      </c>
      <c r="L78">
        <v>19.8</v>
      </c>
      <c r="M78" s="8">
        <f t="shared" si="21"/>
        <v>90</v>
      </c>
      <c r="N78" s="32">
        <f t="shared" si="22"/>
        <v>654.29999999999995</v>
      </c>
      <c r="O78">
        <v>51.9</v>
      </c>
      <c r="P78">
        <v>358.9</v>
      </c>
      <c r="Q78">
        <v>63.2</v>
      </c>
      <c r="R78">
        <v>19.3</v>
      </c>
      <c r="S78">
        <v>88</v>
      </c>
      <c r="T78">
        <v>19.600000000000001</v>
      </c>
      <c r="U78" s="8">
        <f t="shared" si="23"/>
        <v>158.5</v>
      </c>
      <c r="V78" s="8">
        <f t="shared" si="24"/>
        <v>9.453551912568306E-2</v>
      </c>
      <c r="W78">
        <v>22.5</v>
      </c>
      <c r="X78">
        <v>400.8</v>
      </c>
      <c r="Y78" s="8">
        <f t="shared" si="25"/>
        <v>0.1374100837617466</v>
      </c>
      <c r="Z78" s="8">
        <f t="shared" si="26"/>
        <v>59.416120218579238</v>
      </c>
      <c r="AA78">
        <v>28.4</v>
      </c>
      <c r="AB78">
        <v>23.1</v>
      </c>
      <c r="AC78" s="8">
        <f t="shared" si="27"/>
        <v>0.23889801641751521</v>
      </c>
      <c r="AD78" s="8">
        <f t="shared" si="28"/>
        <v>43.38387978142076</v>
      </c>
      <c r="AE78">
        <v>15.7</v>
      </c>
      <c r="AF78">
        <v>17.8</v>
      </c>
      <c r="AG78" s="8">
        <f t="shared" si="29"/>
        <v>3.8880633977216437E-2</v>
      </c>
      <c r="AH78" s="8">
        <f t="shared" si="30"/>
        <v>15.7</v>
      </c>
      <c r="AI78">
        <v>37.6</v>
      </c>
      <c r="AJ78" s="43">
        <f>GovDebt!P78</f>
        <v>215.4</v>
      </c>
      <c r="AK78" s="2">
        <v>118.39400000000001</v>
      </c>
      <c r="AL78" s="24">
        <v>70897</v>
      </c>
      <c r="AM78" s="39">
        <f t="shared" si="36"/>
        <v>50.857220739720518</v>
      </c>
      <c r="AN78" s="39">
        <f t="shared" si="37"/>
        <v>60.211897922584711</v>
      </c>
      <c r="AO78" s="23">
        <v>9.3849999999999998</v>
      </c>
      <c r="AP78" s="33">
        <v>18.641999999999999</v>
      </c>
      <c r="AQ78">
        <v>24.434000000000001</v>
      </c>
      <c r="AR78" s="34">
        <v>18.652000000000001</v>
      </c>
      <c r="AS78" s="37">
        <v>126325</v>
      </c>
      <c r="AT78" s="35">
        <v>4.08</v>
      </c>
      <c r="AU78" s="43">
        <f t="shared" si="31"/>
        <v>1.176406335335882</v>
      </c>
      <c r="AV78" s="43">
        <f t="shared" si="32"/>
        <v>0.12288367012561442</v>
      </c>
      <c r="AX78" s="43">
        <f t="shared" si="33"/>
        <v>0.32920678587803764</v>
      </c>
      <c r="AY78" s="43">
        <f t="shared" si="34"/>
        <v>0.13755158184319122</v>
      </c>
      <c r="AZ78" s="43">
        <f t="shared" si="35"/>
        <v>1.018353726362625</v>
      </c>
    </row>
    <row r="79" spans="1:52">
      <c r="A79" s="31">
        <v>1965.3</v>
      </c>
      <c r="B79" s="26">
        <v>750.2</v>
      </c>
      <c r="C79" s="12">
        <v>164.1</v>
      </c>
      <c r="D79" s="11">
        <v>215.7</v>
      </c>
      <c r="E79" s="32">
        <f t="shared" si="19"/>
        <v>379.79999999999995</v>
      </c>
      <c r="F79" s="10">
        <v>66.7</v>
      </c>
      <c r="G79" s="9">
        <v>131.19999999999999</v>
      </c>
      <c r="H79" s="32">
        <f t="shared" si="20"/>
        <v>197.89999999999998</v>
      </c>
      <c r="I79">
        <v>67.5</v>
      </c>
      <c r="J79">
        <v>27</v>
      </c>
      <c r="K79">
        <v>0.5</v>
      </c>
      <c r="L79">
        <v>20.100000000000001</v>
      </c>
      <c r="M79" s="8">
        <f t="shared" si="21"/>
        <v>94.5</v>
      </c>
      <c r="N79" s="32">
        <f t="shared" si="22"/>
        <v>672.19999999999993</v>
      </c>
      <c r="O79">
        <v>50.4</v>
      </c>
      <c r="P79">
        <v>366.2</v>
      </c>
      <c r="Q79">
        <v>64</v>
      </c>
      <c r="R79">
        <v>19.5</v>
      </c>
      <c r="S79">
        <v>89.3</v>
      </c>
      <c r="T79">
        <v>20.100000000000001</v>
      </c>
      <c r="U79" s="8">
        <f t="shared" si="23"/>
        <v>160.9</v>
      </c>
      <c r="V79" s="8">
        <f t="shared" si="24"/>
        <v>9.014487569307815E-2</v>
      </c>
      <c r="W79">
        <v>22.9</v>
      </c>
      <c r="X79">
        <v>409.3</v>
      </c>
      <c r="Y79" s="8">
        <f t="shared" si="25"/>
        <v>0.1332329243167544</v>
      </c>
      <c r="Z79" s="8">
        <f t="shared" si="26"/>
        <v>58.79568950098372</v>
      </c>
      <c r="AA79">
        <v>28.9</v>
      </c>
      <c r="AB79">
        <v>23.3</v>
      </c>
      <c r="AC79" s="8">
        <f t="shared" si="27"/>
        <v>0.23563686481550636</v>
      </c>
      <c r="AD79" s="8">
        <f t="shared" si="28"/>
        <v>43.404310499016276</v>
      </c>
      <c r="AE79">
        <v>14.7</v>
      </c>
      <c r="AF79">
        <v>18.5</v>
      </c>
      <c r="AG79" s="8">
        <f t="shared" si="29"/>
        <v>3.5567384466489237E-2</v>
      </c>
      <c r="AH79" s="8">
        <f t="shared" si="30"/>
        <v>14.7</v>
      </c>
      <c r="AI79">
        <v>39.5</v>
      </c>
      <c r="AJ79" s="43">
        <f>GovDebt!P79</f>
        <v>210.8</v>
      </c>
      <c r="AK79" s="2">
        <v>118.084</v>
      </c>
      <c r="AL79" s="24">
        <v>71369</v>
      </c>
      <c r="AM79" s="39">
        <f t="shared" si="36"/>
        <v>51.195804998421856</v>
      </c>
      <c r="AN79" s="39">
        <f t="shared" si="37"/>
        <v>60.454054374336465</v>
      </c>
      <c r="AO79" s="23">
        <v>9.484</v>
      </c>
      <c r="AP79" s="33">
        <v>18.710999999999999</v>
      </c>
      <c r="AQ79">
        <v>24.390999999999998</v>
      </c>
      <c r="AR79" s="34">
        <v>18.725999999999999</v>
      </c>
      <c r="AS79" s="37">
        <v>126745</v>
      </c>
      <c r="AT79" s="35">
        <v>4.07</v>
      </c>
      <c r="AU79" s="43">
        <f t="shared" si="31"/>
        <v>1.1239669421487604</v>
      </c>
      <c r="AV79" s="43">
        <f t="shared" si="32"/>
        <v>0.1259664089576113</v>
      </c>
      <c r="AX79" s="43">
        <f t="shared" si="33"/>
        <v>0.31359714370723002</v>
      </c>
      <c r="AY79" s="43">
        <f t="shared" si="34"/>
        <v>0.14058315977387684</v>
      </c>
      <c r="AZ79" s="43">
        <f t="shared" si="35"/>
        <v>1.0243036592026216</v>
      </c>
    </row>
    <row r="80" spans="1:52">
      <c r="A80" s="31">
        <v>1965.4</v>
      </c>
      <c r="B80" s="26">
        <v>773.1</v>
      </c>
      <c r="C80" s="12">
        <v>170.5</v>
      </c>
      <c r="D80" s="11">
        <v>220.7</v>
      </c>
      <c r="E80" s="32">
        <f t="shared" si="19"/>
        <v>391.2</v>
      </c>
      <c r="F80" s="10">
        <v>69.099999999999994</v>
      </c>
      <c r="G80" s="9">
        <v>133.80000000000001</v>
      </c>
      <c r="H80" s="32">
        <f t="shared" si="20"/>
        <v>202.9</v>
      </c>
      <c r="I80">
        <v>71.5</v>
      </c>
      <c r="J80">
        <v>27.1</v>
      </c>
      <c r="K80">
        <v>0.6</v>
      </c>
      <c r="L80">
        <v>20.3</v>
      </c>
      <c r="M80" s="8">
        <f t="shared" si="21"/>
        <v>98.6</v>
      </c>
      <c r="N80" s="32">
        <f t="shared" si="22"/>
        <v>692.7</v>
      </c>
      <c r="O80">
        <v>51.5</v>
      </c>
      <c r="P80">
        <v>377.1</v>
      </c>
      <c r="Q80">
        <v>65.599999999999994</v>
      </c>
      <c r="R80">
        <v>19.5</v>
      </c>
      <c r="S80">
        <v>94</v>
      </c>
      <c r="T80">
        <v>20.100000000000001</v>
      </c>
      <c r="U80" s="8">
        <f t="shared" si="23"/>
        <v>166.39999999999998</v>
      </c>
      <c r="V80" s="8">
        <f t="shared" si="24"/>
        <v>8.9363178899878548E-2</v>
      </c>
      <c r="W80">
        <v>23.3</v>
      </c>
      <c r="X80">
        <v>421.4</v>
      </c>
      <c r="Y80" s="8">
        <f t="shared" si="25"/>
        <v>0.13194620658533734</v>
      </c>
      <c r="Z80" s="8">
        <f t="shared" si="26"/>
        <v>59.929967031060215</v>
      </c>
      <c r="AA80">
        <v>30.8</v>
      </c>
      <c r="AB80">
        <v>23.6</v>
      </c>
      <c r="AC80" s="8">
        <f t="shared" si="27"/>
        <v>0.24036859457336737</v>
      </c>
      <c r="AD80" s="8">
        <f t="shared" si="28"/>
        <v>45.670032968939793</v>
      </c>
      <c r="AE80">
        <v>15</v>
      </c>
      <c r="AF80">
        <v>19.2</v>
      </c>
      <c r="AG80" s="8">
        <f t="shared" si="29"/>
        <v>3.5203003989673791E-2</v>
      </c>
      <c r="AH80" s="8">
        <f t="shared" si="30"/>
        <v>15</v>
      </c>
      <c r="AI80">
        <v>38.5</v>
      </c>
      <c r="AJ80" s="43">
        <f>GovDebt!P80</f>
        <v>211.2</v>
      </c>
      <c r="AK80" s="2">
        <v>118.136</v>
      </c>
      <c r="AL80" s="24">
        <v>71827</v>
      </c>
      <c r="AM80" s="39">
        <f t="shared" si="36"/>
        <v>51.524346503687127</v>
      </c>
      <c r="AN80" s="39">
        <f t="shared" si="37"/>
        <v>60.868801985595816</v>
      </c>
      <c r="AO80" s="23">
        <v>9.625</v>
      </c>
      <c r="AP80" s="33">
        <v>18.768000000000001</v>
      </c>
      <c r="AQ80">
        <v>24.693999999999999</v>
      </c>
      <c r="AR80" s="34">
        <v>18.853000000000002</v>
      </c>
      <c r="AS80" s="37">
        <v>127169</v>
      </c>
      <c r="AT80" s="35">
        <v>4.17</v>
      </c>
      <c r="AU80" s="43">
        <f t="shared" si="31"/>
        <v>1.092743500194024</v>
      </c>
      <c r="AV80" s="43">
        <f t="shared" si="32"/>
        <v>0.12753848143836502</v>
      </c>
      <c r="AX80" s="43">
        <f t="shared" si="33"/>
        <v>0.30489389346037243</v>
      </c>
      <c r="AY80" s="43">
        <f t="shared" si="34"/>
        <v>0.14234156200375342</v>
      </c>
      <c r="AZ80" s="43">
        <f t="shared" si="35"/>
        <v>1.0305251932817916</v>
      </c>
    </row>
    <row r="81" spans="1:52">
      <c r="A81" s="31">
        <v>1966.1</v>
      </c>
      <c r="B81" s="26">
        <v>797.3</v>
      </c>
      <c r="C81" s="12">
        <v>174.1</v>
      </c>
      <c r="D81" s="11">
        <v>224.4</v>
      </c>
      <c r="E81" s="32">
        <f t="shared" si="19"/>
        <v>398.5</v>
      </c>
      <c r="F81" s="10">
        <v>72.3</v>
      </c>
      <c r="G81" s="9">
        <v>144.19999999999999</v>
      </c>
      <c r="H81" s="32">
        <f t="shared" si="20"/>
        <v>216.5</v>
      </c>
      <c r="I81">
        <v>72</v>
      </c>
      <c r="J81">
        <v>29.2</v>
      </c>
      <c r="K81">
        <v>1</v>
      </c>
      <c r="L81">
        <v>20.5</v>
      </c>
      <c r="M81" s="8">
        <f t="shared" si="21"/>
        <v>101.2</v>
      </c>
      <c r="N81" s="32">
        <f t="shared" si="22"/>
        <v>716.2</v>
      </c>
      <c r="O81">
        <v>54.4</v>
      </c>
      <c r="P81">
        <v>385.8</v>
      </c>
      <c r="Q81">
        <v>69.2</v>
      </c>
      <c r="R81">
        <v>19.8</v>
      </c>
      <c r="S81">
        <v>97.4</v>
      </c>
      <c r="T81">
        <v>21.3</v>
      </c>
      <c r="U81" s="8">
        <f t="shared" si="23"/>
        <v>173.1</v>
      </c>
      <c r="V81" s="8">
        <f t="shared" si="24"/>
        <v>9.1659646166807079E-2</v>
      </c>
      <c r="W81">
        <v>29.7</v>
      </c>
      <c r="X81">
        <v>434.1</v>
      </c>
      <c r="Y81" s="8">
        <f t="shared" si="25"/>
        <v>0.14558078781422165</v>
      </c>
      <c r="Z81" s="8">
        <f t="shared" si="26"/>
        <v>68.233715248525698</v>
      </c>
      <c r="AA81">
        <v>31.7</v>
      </c>
      <c r="AB81">
        <v>23.9</v>
      </c>
      <c r="AC81" s="8">
        <f t="shared" si="27"/>
        <v>0.24145322208870207</v>
      </c>
      <c r="AD81" s="8">
        <f t="shared" si="28"/>
        <v>47.566284751474306</v>
      </c>
      <c r="AE81">
        <v>13.8</v>
      </c>
      <c r="AF81">
        <v>19.5</v>
      </c>
      <c r="AG81" s="8">
        <f t="shared" si="29"/>
        <v>3.1542857142857143E-2</v>
      </c>
      <c r="AH81" s="8">
        <f t="shared" si="30"/>
        <v>13.8</v>
      </c>
      <c r="AI81">
        <v>41.1</v>
      </c>
      <c r="AJ81" s="43">
        <f>GovDebt!P81</f>
        <v>213.2</v>
      </c>
      <c r="AK81" s="2">
        <v>118.39100000000001</v>
      </c>
      <c r="AL81" s="24">
        <v>72173</v>
      </c>
      <c r="AM81" s="39">
        <f t="shared" si="36"/>
        <v>51.772545981463949</v>
      </c>
      <c r="AN81" s="39">
        <f t="shared" si="37"/>
        <v>61.294034912914988</v>
      </c>
      <c r="AO81" s="23">
        <v>9.7910000000000004</v>
      </c>
      <c r="AP81" s="33">
        <v>18.914000000000001</v>
      </c>
      <c r="AQ81">
        <v>24.652999999999999</v>
      </c>
      <c r="AR81" s="34">
        <v>18.975000000000001</v>
      </c>
      <c r="AS81" s="37">
        <v>127511</v>
      </c>
      <c r="AT81" s="35">
        <v>4.5599999999999996</v>
      </c>
      <c r="AU81" s="43">
        <f t="shared" si="31"/>
        <v>1.069609933525649</v>
      </c>
      <c r="AV81" s="43">
        <f t="shared" si="32"/>
        <v>0.12692838329361597</v>
      </c>
      <c r="AX81" s="43">
        <f t="shared" si="33"/>
        <v>0.29768221167271708</v>
      </c>
      <c r="AY81" s="43">
        <f t="shared" si="34"/>
        <v>0.14130131248254676</v>
      </c>
      <c r="AZ81" s="43">
        <f t="shared" si="35"/>
        <v>1.0313025481826412</v>
      </c>
    </row>
    <row r="82" spans="1:52">
      <c r="A82" s="31">
        <v>1966.2</v>
      </c>
      <c r="B82" s="26">
        <v>807.2</v>
      </c>
      <c r="C82" s="12">
        <v>177.2</v>
      </c>
      <c r="D82" s="11">
        <v>228.9</v>
      </c>
      <c r="E82" s="32">
        <f t="shared" si="19"/>
        <v>406.1</v>
      </c>
      <c r="F82" s="10">
        <v>69.7</v>
      </c>
      <c r="G82" s="9">
        <v>143.5</v>
      </c>
      <c r="H82" s="32">
        <f t="shared" si="20"/>
        <v>213.2</v>
      </c>
      <c r="I82">
        <v>75.099999999999994</v>
      </c>
      <c r="J82">
        <v>28.9</v>
      </c>
      <c r="K82">
        <v>0.5</v>
      </c>
      <c r="L82">
        <v>20.9</v>
      </c>
      <c r="M82" s="8">
        <f t="shared" si="21"/>
        <v>104</v>
      </c>
      <c r="N82" s="32">
        <f t="shared" si="22"/>
        <v>723.3</v>
      </c>
      <c r="O82">
        <v>58</v>
      </c>
      <c r="P82">
        <v>395.9</v>
      </c>
      <c r="Q82">
        <v>67.2</v>
      </c>
      <c r="R82">
        <v>19.8</v>
      </c>
      <c r="S82">
        <v>96.4</v>
      </c>
      <c r="T82">
        <v>22</v>
      </c>
      <c r="U82" s="8">
        <f t="shared" si="23"/>
        <v>171.8</v>
      </c>
      <c r="V82" s="8">
        <f t="shared" si="24"/>
        <v>9.6457675037418936E-2</v>
      </c>
      <c r="W82">
        <v>30.1</v>
      </c>
      <c r="X82">
        <v>445.4</v>
      </c>
      <c r="Y82" s="8">
        <f t="shared" si="25"/>
        <v>0.14932895914106772</v>
      </c>
      <c r="Z82" s="8">
        <f t="shared" si="26"/>
        <v>71.528571428571439</v>
      </c>
      <c r="AA82">
        <v>31.7</v>
      </c>
      <c r="AB82">
        <v>24.3</v>
      </c>
      <c r="AC82" s="8">
        <f t="shared" si="27"/>
        <v>0.24615720842135935</v>
      </c>
      <c r="AD82" s="8">
        <f t="shared" si="28"/>
        <v>48.271428571428572</v>
      </c>
      <c r="AE82">
        <v>14.6</v>
      </c>
      <c r="AF82">
        <v>19.7</v>
      </c>
      <c r="AG82" s="8">
        <f t="shared" si="29"/>
        <v>3.3069082672706682E-2</v>
      </c>
      <c r="AH82" s="8">
        <f t="shared" si="30"/>
        <v>14.6</v>
      </c>
      <c r="AI82">
        <v>43.3</v>
      </c>
      <c r="AJ82" s="43">
        <f>GovDebt!P82</f>
        <v>210.3</v>
      </c>
      <c r="AK82" s="2">
        <v>118.045</v>
      </c>
      <c r="AL82" s="24">
        <v>72594</v>
      </c>
      <c r="AM82" s="39">
        <f t="shared" si="36"/>
        <v>52.074545924076787</v>
      </c>
      <c r="AN82" s="39">
        <f t="shared" si="37"/>
        <v>61.47139773607644</v>
      </c>
      <c r="AO82" s="23">
        <v>9.9469999999999992</v>
      </c>
      <c r="AP82" s="33">
        <v>19.07</v>
      </c>
      <c r="AQ82">
        <v>24.902999999999999</v>
      </c>
      <c r="AR82" s="34">
        <v>19.131</v>
      </c>
      <c r="AS82" s="37">
        <v>127869</v>
      </c>
      <c r="AT82" s="35">
        <v>4.91</v>
      </c>
      <c r="AU82" s="43">
        <f t="shared" si="31"/>
        <v>1.0421209117938552</v>
      </c>
      <c r="AV82" s="43">
        <f t="shared" si="32"/>
        <v>0.12884043607532208</v>
      </c>
      <c r="AX82" s="43">
        <f t="shared" si="33"/>
        <v>0.29075072583990047</v>
      </c>
      <c r="AY82" s="43">
        <f t="shared" si="34"/>
        <v>0.14378542789990323</v>
      </c>
      <c r="AZ82" s="43">
        <f t="shared" si="35"/>
        <v>1.012416907061332</v>
      </c>
    </row>
    <row r="83" spans="1:52">
      <c r="A83" s="31">
        <v>1966.3</v>
      </c>
      <c r="B83" s="26">
        <v>820.8</v>
      </c>
      <c r="C83" s="12">
        <v>179.8</v>
      </c>
      <c r="D83" s="11">
        <v>232.9</v>
      </c>
      <c r="E83" s="32">
        <f t="shared" si="19"/>
        <v>412.70000000000005</v>
      </c>
      <c r="F83" s="10">
        <v>72.3</v>
      </c>
      <c r="G83" s="9">
        <v>143.19999999999999</v>
      </c>
      <c r="H83" s="32">
        <f t="shared" si="20"/>
        <v>215.5</v>
      </c>
      <c r="I83">
        <v>79.099999999999994</v>
      </c>
      <c r="J83">
        <v>30.8</v>
      </c>
      <c r="K83">
        <v>0.7</v>
      </c>
      <c r="L83">
        <v>21.2</v>
      </c>
      <c r="M83" s="8">
        <f t="shared" si="21"/>
        <v>109.89999999999999</v>
      </c>
      <c r="N83" s="32">
        <f t="shared" si="22"/>
        <v>738.1</v>
      </c>
      <c r="O83">
        <v>59.8</v>
      </c>
      <c r="P83">
        <v>406.1</v>
      </c>
      <c r="Q83">
        <v>67.2</v>
      </c>
      <c r="R83">
        <v>20</v>
      </c>
      <c r="S83">
        <v>94.8</v>
      </c>
      <c r="T83">
        <v>22.8</v>
      </c>
      <c r="U83" s="8">
        <f t="shared" si="23"/>
        <v>171.2</v>
      </c>
      <c r="V83" s="8">
        <f t="shared" si="24"/>
        <v>9.7888361433949897E-2</v>
      </c>
      <c r="W83">
        <v>31.2</v>
      </c>
      <c r="X83">
        <v>456.7</v>
      </c>
      <c r="Y83" s="8">
        <f t="shared" si="25"/>
        <v>0.15142058438202688</v>
      </c>
      <c r="Z83" s="8">
        <f t="shared" si="26"/>
        <v>74.241512522507776</v>
      </c>
      <c r="AA83">
        <v>31.4</v>
      </c>
      <c r="AB83">
        <v>24.7</v>
      </c>
      <c r="AC83" s="8">
        <f t="shared" si="27"/>
        <v>0.24583199324906699</v>
      </c>
      <c r="AD83" s="8">
        <f t="shared" si="28"/>
        <v>48.158487477492216</v>
      </c>
      <c r="AE83">
        <v>14.5</v>
      </c>
      <c r="AF83">
        <v>20.2</v>
      </c>
      <c r="AG83" s="8">
        <f t="shared" si="29"/>
        <v>3.2200755052187426E-2</v>
      </c>
      <c r="AH83" s="8">
        <f t="shared" si="30"/>
        <v>14.5</v>
      </c>
      <c r="AI83">
        <v>43.3</v>
      </c>
      <c r="AJ83" s="43">
        <f>GovDebt!P83</f>
        <v>200.9</v>
      </c>
      <c r="AK83" s="2">
        <v>117.596</v>
      </c>
      <c r="AL83" s="24">
        <v>73088</v>
      </c>
      <c r="AM83" s="39">
        <f t="shared" si="36"/>
        <v>52.428911652463341</v>
      </c>
      <c r="AN83" s="39">
        <f t="shared" si="37"/>
        <v>61.654302946830796</v>
      </c>
      <c r="AO83" s="23">
        <v>10.089</v>
      </c>
      <c r="AP83" s="33">
        <v>19.216000000000001</v>
      </c>
      <c r="AQ83">
        <v>25.033999999999999</v>
      </c>
      <c r="AR83" s="34">
        <v>19.317</v>
      </c>
      <c r="AS83" s="37">
        <v>128234</v>
      </c>
      <c r="AT83" s="35">
        <v>5.41</v>
      </c>
      <c r="AU83" s="43">
        <f t="shared" si="31"/>
        <v>0.97904483430799227</v>
      </c>
      <c r="AV83" s="43">
        <f t="shared" si="32"/>
        <v>0.13389376218323587</v>
      </c>
      <c r="AX83" s="43">
        <f t="shared" si="33"/>
        <v>0.27218534073973716</v>
      </c>
      <c r="AY83" s="43">
        <f t="shared" si="34"/>
        <v>0.14889581357539627</v>
      </c>
      <c r="AZ83" s="43">
        <f t="shared" si="35"/>
        <v>1.0168483647175419</v>
      </c>
    </row>
    <row r="84" spans="1:52">
      <c r="A84" s="31">
        <v>1966.4</v>
      </c>
      <c r="B84" s="26">
        <v>834.9</v>
      </c>
      <c r="C84" s="12">
        <v>180.4</v>
      </c>
      <c r="D84" s="11">
        <v>237.7</v>
      </c>
      <c r="E84" s="32">
        <f t="shared" si="19"/>
        <v>418.1</v>
      </c>
      <c r="F84" s="10">
        <v>72.599999999999994</v>
      </c>
      <c r="G84" s="9">
        <v>145.9</v>
      </c>
      <c r="H84" s="32">
        <f t="shared" si="20"/>
        <v>218.5</v>
      </c>
      <c r="I84">
        <v>79.7</v>
      </c>
      <c r="J84">
        <v>31.5</v>
      </c>
      <c r="K84">
        <v>0.3</v>
      </c>
      <c r="L84">
        <v>21.5</v>
      </c>
      <c r="M84" s="8">
        <f t="shared" si="21"/>
        <v>111.2</v>
      </c>
      <c r="N84" s="32">
        <f t="shared" si="22"/>
        <v>747.8</v>
      </c>
      <c r="O84">
        <v>62.2</v>
      </c>
      <c r="P84">
        <v>413.5</v>
      </c>
      <c r="Q84">
        <v>68.099999999999994</v>
      </c>
      <c r="R84">
        <v>20</v>
      </c>
      <c r="S84">
        <v>95.9</v>
      </c>
      <c r="T84">
        <v>23.9</v>
      </c>
      <c r="U84" s="8">
        <f t="shared" si="23"/>
        <v>173.85000000000002</v>
      </c>
      <c r="V84" s="8">
        <f t="shared" si="24"/>
        <v>0.10009655616350176</v>
      </c>
      <c r="W84">
        <v>31.5</v>
      </c>
      <c r="X84">
        <v>464.9</v>
      </c>
      <c r="Y84" s="8">
        <f t="shared" si="25"/>
        <v>0.15291755428595091</v>
      </c>
      <c r="Z84" s="8">
        <f t="shared" si="26"/>
        <v>76.298213710975205</v>
      </c>
      <c r="AA84">
        <v>30.9</v>
      </c>
      <c r="AB84">
        <v>25.2</v>
      </c>
      <c r="AC84" s="8">
        <f t="shared" si="27"/>
        <v>0.24266157392124985</v>
      </c>
      <c r="AD84" s="8">
        <f t="shared" si="28"/>
        <v>48.301786289024783</v>
      </c>
      <c r="AE84">
        <v>14.8</v>
      </c>
      <c r="AF84">
        <v>20.399999999999999</v>
      </c>
      <c r="AG84" s="8">
        <f t="shared" si="29"/>
        <v>3.249176728869374E-2</v>
      </c>
      <c r="AH84" s="8">
        <f t="shared" si="30"/>
        <v>14.8</v>
      </c>
      <c r="AI84">
        <v>47.1</v>
      </c>
      <c r="AJ84" s="43">
        <f>GovDebt!P84</f>
        <v>206.9</v>
      </c>
      <c r="AK84" s="2">
        <v>117.05500000000001</v>
      </c>
      <c r="AL84" s="24">
        <v>73657</v>
      </c>
      <c r="AM84" s="39">
        <f t="shared" si="36"/>
        <v>52.837077845685918</v>
      </c>
      <c r="AN84" s="39">
        <f t="shared" si="37"/>
        <v>61.848441472267659</v>
      </c>
      <c r="AO84" s="23">
        <v>10.226000000000001</v>
      </c>
      <c r="AP84" s="33">
        <v>19.366</v>
      </c>
      <c r="AQ84">
        <v>25.350999999999999</v>
      </c>
      <c r="AR84" s="34">
        <v>19.481000000000002</v>
      </c>
      <c r="AS84" s="37">
        <v>128617</v>
      </c>
      <c r="AT84" s="35">
        <v>5.56</v>
      </c>
      <c r="AU84" s="43">
        <f t="shared" si="31"/>
        <v>0.99125643789675411</v>
      </c>
      <c r="AV84" s="43">
        <f t="shared" si="32"/>
        <v>0.13318960354533477</v>
      </c>
      <c r="AX84" s="43">
        <f t="shared" si="33"/>
        <v>0.27667825621824021</v>
      </c>
      <c r="AY84" s="43">
        <f t="shared" si="34"/>
        <v>0.1487028617277347</v>
      </c>
      <c r="AZ84" s="43">
        <f t="shared" si="35"/>
        <v>1.0171783625730995</v>
      </c>
    </row>
    <row r="85" spans="1:52">
      <c r="A85" s="31">
        <v>1967.1</v>
      </c>
      <c r="B85" s="26">
        <v>846</v>
      </c>
      <c r="C85" s="12">
        <v>182.4</v>
      </c>
      <c r="D85" s="11">
        <v>241.6</v>
      </c>
      <c r="E85" s="32">
        <f t="shared" si="19"/>
        <v>424</v>
      </c>
      <c r="F85" s="10">
        <v>71.099999999999994</v>
      </c>
      <c r="G85" s="9">
        <v>142.80000000000001</v>
      </c>
      <c r="H85" s="32">
        <f t="shared" si="20"/>
        <v>213.9</v>
      </c>
      <c r="I85">
        <v>85.8</v>
      </c>
      <c r="J85">
        <v>32.1</v>
      </c>
      <c r="K85">
        <v>0.1</v>
      </c>
      <c r="L85">
        <v>21.8</v>
      </c>
      <c r="M85" s="8">
        <f t="shared" si="21"/>
        <v>117.9</v>
      </c>
      <c r="N85" s="32">
        <f t="shared" si="22"/>
        <v>755.8</v>
      </c>
      <c r="O85">
        <v>62.9</v>
      </c>
      <c r="P85">
        <v>418.8</v>
      </c>
      <c r="Q85">
        <v>68.900000000000006</v>
      </c>
      <c r="R85">
        <v>20.3</v>
      </c>
      <c r="S85">
        <v>93.3</v>
      </c>
      <c r="T85">
        <v>24.7</v>
      </c>
      <c r="U85" s="8">
        <f t="shared" si="23"/>
        <v>172.75</v>
      </c>
      <c r="V85" s="8">
        <f t="shared" si="24"/>
        <v>0.10047923322683706</v>
      </c>
      <c r="W85">
        <v>32.9</v>
      </c>
      <c r="X85">
        <v>471.1</v>
      </c>
      <c r="Y85" s="8">
        <f t="shared" si="25"/>
        <v>0.15516212532897616</v>
      </c>
      <c r="Z85" s="8">
        <f t="shared" si="26"/>
        <v>78.442212460063899</v>
      </c>
      <c r="AA85">
        <v>29.7</v>
      </c>
      <c r="AB85">
        <v>25.8</v>
      </c>
      <c r="AC85" s="8">
        <f t="shared" si="27"/>
        <v>0.23700724019106573</v>
      </c>
      <c r="AD85" s="8">
        <f t="shared" si="28"/>
        <v>47.057787539936101</v>
      </c>
      <c r="AE85">
        <v>14.9</v>
      </c>
      <c r="AF85">
        <v>20.399999999999999</v>
      </c>
      <c r="AG85" s="8">
        <f t="shared" si="29"/>
        <v>3.2405393649412785E-2</v>
      </c>
      <c r="AH85" s="8">
        <f t="shared" si="30"/>
        <v>14.9</v>
      </c>
      <c r="AI85">
        <v>50.5</v>
      </c>
      <c r="AJ85" s="43">
        <f>GovDebt!P85</f>
        <v>211.9</v>
      </c>
      <c r="AK85" s="2">
        <v>116.437</v>
      </c>
      <c r="AL85" s="24">
        <v>73572</v>
      </c>
      <c r="AM85" s="39">
        <f t="shared" si="36"/>
        <v>52.776103985538434</v>
      </c>
      <c r="AN85" s="39">
        <f t="shared" si="37"/>
        <v>61.450912197641379</v>
      </c>
      <c r="AO85" s="23">
        <v>10.364000000000001</v>
      </c>
      <c r="AP85" s="33">
        <v>19.422999999999998</v>
      </c>
      <c r="AQ85">
        <v>25.446000000000002</v>
      </c>
      <c r="AR85" s="34">
        <v>19.562000000000001</v>
      </c>
      <c r="AS85" s="37">
        <v>129044</v>
      </c>
      <c r="AT85" s="35">
        <v>4.82</v>
      </c>
      <c r="AU85" s="43">
        <f t="shared" si="31"/>
        <v>1.0018912529550827</v>
      </c>
      <c r="AV85" s="43">
        <f t="shared" si="32"/>
        <v>0.13936170212765958</v>
      </c>
      <c r="AX85" s="43">
        <f t="shared" si="33"/>
        <v>0.28036517597247951</v>
      </c>
      <c r="AY85" s="43">
        <f t="shared" si="34"/>
        <v>0.15599364911352212</v>
      </c>
      <c r="AZ85" s="43">
        <f t="shared" si="35"/>
        <v>1.0132950053898671</v>
      </c>
    </row>
    <row r="86" spans="1:52">
      <c r="A86" s="31">
        <v>1967.2</v>
      </c>
      <c r="B86" s="26">
        <v>851.1</v>
      </c>
      <c r="C86" s="12">
        <v>184</v>
      </c>
      <c r="D86" s="11">
        <v>245.7</v>
      </c>
      <c r="E86" s="32">
        <f t="shared" si="19"/>
        <v>429.7</v>
      </c>
      <c r="F86" s="10">
        <v>74.5</v>
      </c>
      <c r="G86" s="9">
        <v>137.5</v>
      </c>
      <c r="H86" s="32">
        <f t="shared" si="20"/>
        <v>212</v>
      </c>
      <c r="I86">
        <v>87</v>
      </c>
      <c r="J86">
        <v>30.9</v>
      </c>
      <c r="K86">
        <v>-0.5</v>
      </c>
      <c r="L86">
        <v>22.2</v>
      </c>
      <c r="M86" s="8">
        <f t="shared" si="21"/>
        <v>117.9</v>
      </c>
      <c r="N86" s="32">
        <f t="shared" si="22"/>
        <v>759.59999999999991</v>
      </c>
      <c r="O86">
        <v>62.6</v>
      </c>
      <c r="P86">
        <v>423.6</v>
      </c>
      <c r="Q86">
        <v>68.5</v>
      </c>
      <c r="R86">
        <v>20.399999999999999</v>
      </c>
      <c r="S86">
        <v>92.2</v>
      </c>
      <c r="T86">
        <v>25.6</v>
      </c>
      <c r="U86" s="8">
        <f t="shared" si="23"/>
        <v>172.45000000000002</v>
      </c>
      <c r="V86" s="8">
        <f t="shared" si="24"/>
        <v>9.9317785181659513E-2</v>
      </c>
      <c r="W86">
        <v>33.799999999999997</v>
      </c>
      <c r="X86">
        <v>476.8</v>
      </c>
      <c r="Y86" s="8">
        <f t="shared" si="25"/>
        <v>0.15511720564606751</v>
      </c>
      <c r="Z86" s="8">
        <f t="shared" si="26"/>
        <v>79.272647945422804</v>
      </c>
      <c r="AA86">
        <v>29.4</v>
      </c>
      <c r="AB86">
        <v>26.6</v>
      </c>
      <c r="AC86" s="8">
        <f t="shared" si="27"/>
        <v>0.23374705880219632</v>
      </c>
      <c r="AD86" s="8">
        <f t="shared" si="28"/>
        <v>46.527352054577179</v>
      </c>
      <c r="AE86">
        <v>15.2</v>
      </c>
      <c r="AF86">
        <v>20.7</v>
      </c>
      <c r="AG86" s="8">
        <f t="shared" si="29"/>
        <v>3.2457826179799275E-2</v>
      </c>
      <c r="AH86" s="8">
        <f t="shared" si="30"/>
        <v>15.2</v>
      </c>
      <c r="AI86">
        <v>51.6</v>
      </c>
      <c r="AJ86" s="43">
        <f>GovDebt!P86</f>
        <v>206.1</v>
      </c>
      <c r="AK86" s="2">
        <v>115.68899999999999</v>
      </c>
      <c r="AL86" s="24">
        <v>74001</v>
      </c>
      <c r="AM86" s="39">
        <f t="shared" si="36"/>
        <v>53.083842644400448</v>
      </c>
      <c r="AN86" s="39">
        <f t="shared" si="37"/>
        <v>61.412166716880428</v>
      </c>
      <c r="AO86" s="23">
        <v>10.532</v>
      </c>
      <c r="AP86" s="33">
        <v>19.513999999999999</v>
      </c>
      <c r="AQ86">
        <v>25.419</v>
      </c>
      <c r="AR86" s="34">
        <v>19.661000000000001</v>
      </c>
      <c r="AS86" s="37">
        <v>129527</v>
      </c>
      <c r="AT86" s="35">
        <v>3.99</v>
      </c>
      <c r="AU86" s="43">
        <f t="shared" si="31"/>
        <v>0.96862883327458582</v>
      </c>
      <c r="AV86" s="43">
        <f t="shared" si="32"/>
        <v>0.13852661261896371</v>
      </c>
      <c r="AX86" s="43">
        <f t="shared" si="33"/>
        <v>0.27132701421800948</v>
      </c>
      <c r="AY86" s="43">
        <f t="shared" si="34"/>
        <v>0.15521327014218012</v>
      </c>
      <c r="AZ86" s="43">
        <f t="shared" si="35"/>
        <v>1.0060283687943263</v>
      </c>
    </row>
    <row r="87" spans="1:52">
      <c r="A87" s="31">
        <v>1967.3</v>
      </c>
      <c r="B87" s="26">
        <v>866.6</v>
      </c>
      <c r="C87" s="12">
        <v>185.8</v>
      </c>
      <c r="D87" s="11">
        <v>251</v>
      </c>
      <c r="E87" s="32">
        <f t="shared" si="19"/>
        <v>436.8</v>
      </c>
      <c r="F87" s="10">
        <v>74.7</v>
      </c>
      <c r="G87" s="9">
        <v>142.80000000000001</v>
      </c>
      <c r="H87" s="32">
        <f t="shared" si="20"/>
        <v>217.5</v>
      </c>
      <c r="I87">
        <v>88.3</v>
      </c>
      <c r="J87">
        <v>32.700000000000003</v>
      </c>
      <c r="K87">
        <v>1</v>
      </c>
      <c r="L87">
        <v>22.6</v>
      </c>
      <c r="M87" s="8">
        <f t="shared" si="21"/>
        <v>121</v>
      </c>
      <c r="N87" s="32">
        <f t="shared" si="22"/>
        <v>775.3</v>
      </c>
      <c r="O87">
        <v>65.2</v>
      </c>
      <c r="P87">
        <v>432</v>
      </c>
      <c r="Q87">
        <v>70.5</v>
      </c>
      <c r="R87">
        <v>20.399999999999999</v>
      </c>
      <c r="S87">
        <v>93.2</v>
      </c>
      <c r="T87">
        <v>26</v>
      </c>
      <c r="U87" s="8">
        <f t="shared" si="23"/>
        <v>174.85</v>
      </c>
      <c r="V87" s="8">
        <f t="shared" si="24"/>
        <v>0.10154181591652391</v>
      </c>
      <c r="W87">
        <v>34.5</v>
      </c>
      <c r="X87">
        <v>486.4</v>
      </c>
      <c r="Y87" s="8">
        <f t="shared" si="25"/>
        <v>0.15708887853349141</v>
      </c>
      <c r="Z87" s="8">
        <f t="shared" si="26"/>
        <v>81.94541348699579</v>
      </c>
      <c r="AA87">
        <v>29.6</v>
      </c>
      <c r="AB87">
        <v>27.3</v>
      </c>
      <c r="AC87" s="8">
        <f t="shared" si="27"/>
        <v>0.23425469459809153</v>
      </c>
      <c r="AD87" s="8">
        <f t="shared" si="28"/>
        <v>47.354586513004207</v>
      </c>
      <c r="AE87">
        <v>15.2</v>
      </c>
      <c r="AF87">
        <v>21.8</v>
      </c>
      <c r="AG87" s="8">
        <f t="shared" si="29"/>
        <v>3.2033719704952578E-2</v>
      </c>
      <c r="AH87" s="8">
        <f t="shared" si="30"/>
        <v>15.2</v>
      </c>
      <c r="AI87">
        <v>52.2</v>
      </c>
      <c r="AJ87" s="43">
        <f>GovDebt!P87</f>
        <v>200.3</v>
      </c>
      <c r="AK87" s="2">
        <v>115.58</v>
      </c>
      <c r="AL87" s="24">
        <v>74714</v>
      </c>
      <c r="AM87" s="39">
        <f t="shared" si="36"/>
        <v>53.59530573010818</v>
      </c>
      <c r="AN87" s="39">
        <f t="shared" si="37"/>
        <v>61.945454362859039</v>
      </c>
      <c r="AO87" s="23">
        <v>10.675000000000001</v>
      </c>
      <c r="AP87" s="33">
        <v>19.693999999999999</v>
      </c>
      <c r="AQ87">
        <v>25.654</v>
      </c>
      <c r="AR87" s="34">
        <v>19.849</v>
      </c>
      <c r="AS87" s="37">
        <v>130166</v>
      </c>
      <c r="AT87" s="35">
        <v>3.89</v>
      </c>
      <c r="AU87" s="43">
        <f t="shared" si="31"/>
        <v>0.92453265635818138</v>
      </c>
      <c r="AV87" s="43">
        <f t="shared" si="32"/>
        <v>0.13962612508654512</v>
      </c>
      <c r="AX87" s="43">
        <f t="shared" si="33"/>
        <v>0.25835160583000133</v>
      </c>
      <c r="AY87" s="43">
        <f t="shared" si="34"/>
        <v>0.15606861859925192</v>
      </c>
      <c r="AZ87" s="43">
        <f t="shared" si="35"/>
        <v>1.018211726001645</v>
      </c>
    </row>
    <row r="88" spans="1:52">
      <c r="A88" s="31">
        <v>1967.4</v>
      </c>
      <c r="B88" s="26">
        <v>883.2</v>
      </c>
      <c r="C88" s="12">
        <v>187.9</v>
      </c>
      <c r="D88" s="11">
        <v>255.4</v>
      </c>
      <c r="E88" s="32">
        <f t="shared" si="19"/>
        <v>443.3</v>
      </c>
      <c r="F88" s="10">
        <v>75.599999999999994</v>
      </c>
      <c r="G88" s="9">
        <v>147.69999999999999</v>
      </c>
      <c r="H88" s="32">
        <f t="shared" si="20"/>
        <v>223.29999999999998</v>
      </c>
      <c r="I88">
        <v>91</v>
      </c>
      <c r="J88">
        <v>32.200000000000003</v>
      </c>
      <c r="K88">
        <v>-1.4</v>
      </c>
      <c r="L88">
        <v>23.1</v>
      </c>
      <c r="M88" s="8">
        <f t="shared" si="21"/>
        <v>123.2</v>
      </c>
      <c r="N88" s="32">
        <f t="shared" si="22"/>
        <v>789.8</v>
      </c>
      <c r="O88">
        <v>66.900000000000006</v>
      </c>
      <c r="P88">
        <v>441.6</v>
      </c>
      <c r="Q88">
        <v>70</v>
      </c>
      <c r="R88">
        <v>20.3</v>
      </c>
      <c r="S88">
        <v>96.7</v>
      </c>
      <c r="T88">
        <v>26.4</v>
      </c>
      <c r="U88" s="8">
        <f t="shared" si="23"/>
        <v>178.4</v>
      </c>
      <c r="V88" s="8">
        <f t="shared" si="24"/>
        <v>0.10213740458015268</v>
      </c>
      <c r="W88">
        <v>35.200000000000003</v>
      </c>
      <c r="X88">
        <v>497.4</v>
      </c>
      <c r="Y88" s="8">
        <f t="shared" si="25"/>
        <v>0.15754824760124114</v>
      </c>
      <c r="Z88" s="8">
        <f t="shared" si="26"/>
        <v>83.878687022900777</v>
      </c>
      <c r="AA88">
        <v>31.4</v>
      </c>
      <c r="AB88">
        <v>28.1</v>
      </c>
      <c r="AC88" s="8">
        <f t="shared" si="27"/>
        <v>0.2402969151433377</v>
      </c>
      <c r="AD88" s="8">
        <f t="shared" si="28"/>
        <v>49.621312977099237</v>
      </c>
      <c r="AE88">
        <v>15.4</v>
      </c>
      <c r="AF88">
        <v>22.7</v>
      </c>
      <c r="AG88" s="8">
        <f t="shared" si="29"/>
        <v>3.2029950083194675E-2</v>
      </c>
      <c r="AH88" s="8">
        <f t="shared" si="30"/>
        <v>15.4</v>
      </c>
      <c r="AI88">
        <v>53.7</v>
      </c>
      <c r="AJ88" s="43">
        <f>GovDebt!P88</f>
        <v>206.2</v>
      </c>
      <c r="AK88" s="2">
        <v>115.526</v>
      </c>
      <c r="AL88" s="24">
        <v>75216</v>
      </c>
      <c r="AM88" s="39">
        <f t="shared" si="36"/>
        <v>53.955410174743911</v>
      </c>
      <c r="AN88" s="39">
        <f t="shared" si="37"/>
        <v>62.332527158474647</v>
      </c>
      <c r="AO88" s="23">
        <v>10.82</v>
      </c>
      <c r="AP88" s="33">
        <v>19.861999999999998</v>
      </c>
      <c r="AQ88">
        <v>25.96</v>
      </c>
      <c r="AR88" s="34">
        <v>20.067</v>
      </c>
      <c r="AS88" s="37">
        <v>130757</v>
      </c>
      <c r="AT88" s="35">
        <v>4.17</v>
      </c>
      <c r="AU88" s="43">
        <f t="shared" si="31"/>
        <v>0.93387681159420277</v>
      </c>
      <c r="AV88" s="43">
        <f t="shared" si="32"/>
        <v>0.13949275362318841</v>
      </c>
      <c r="AX88" s="43">
        <f t="shared" si="33"/>
        <v>0.26107875411496584</v>
      </c>
      <c r="AY88" s="43">
        <f t="shared" si="34"/>
        <v>0.15598885793871867</v>
      </c>
      <c r="AZ88" s="43">
        <f t="shared" si="35"/>
        <v>1.0191553196399723</v>
      </c>
    </row>
    <row r="89" spans="1:52">
      <c r="A89" s="31">
        <v>1968.1</v>
      </c>
      <c r="B89" s="26">
        <v>911.1</v>
      </c>
      <c r="C89" s="12">
        <v>193.5</v>
      </c>
      <c r="D89" s="11">
        <v>262.5</v>
      </c>
      <c r="E89" s="32">
        <f t="shared" si="19"/>
        <v>456</v>
      </c>
      <c r="F89" s="10">
        <v>80.900000000000006</v>
      </c>
      <c r="G89" s="9">
        <v>152.30000000000001</v>
      </c>
      <c r="H89" s="32">
        <f t="shared" si="20"/>
        <v>233.20000000000002</v>
      </c>
      <c r="I89">
        <v>95</v>
      </c>
      <c r="J89">
        <v>31.3</v>
      </c>
      <c r="K89">
        <v>-2.1</v>
      </c>
      <c r="L89">
        <v>23.5</v>
      </c>
      <c r="M89" s="8">
        <f t="shared" si="21"/>
        <v>126.3</v>
      </c>
      <c r="N89" s="32">
        <f t="shared" si="22"/>
        <v>815.5</v>
      </c>
      <c r="O89">
        <v>68.8</v>
      </c>
      <c r="P89">
        <v>454.2</v>
      </c>
      <c r="Q89">
        <v>71.7</v>
      </c>
      <c r="R89">
        <v>20.100000000000001</v>
      </c>
      <c r="S89">
        <v>98.1</v>
      </c>
      <c r="T89">
        <v>26.8</v>
      </c>
      <c r="U89" s="8">
        <f t="shared" si="23"/>
        <v>180.85</v>
      </c>
      <c r="V89" s="8">
        <f t="shared" si="24"/>
        <v>0.10254881502459383</v>
      </c>
      <c r="W89">
        <v>36.799999999999997</v>
      </c>
      <c r="X89">
        <v>512.20000000000005</v>
      </c>
      <c r="Y89" s="8">
        <f t="shared" si="25"/>
        <v>0.15884325664228116</v>
      </c>
      <c r="Z89" s="8">
        <f t="shared" si="26"/>
        <v>87.054046802802205</v>
      </c>
      <c r="AA89">
        <v>35.200000000000003</v>
      </c>
      <c r="AB89">
        <v>28.9</v>
      </c>
      <c r="AC89" s="8">
        <f t="shared" si="27"/>
        <v>0.25623815588652105</v>
      </c>
      <c r="AD89" s="8">
        <f t="shared" si="28"/>
        <v>53.745953197197792</v>
      </c>
      <c r="AE89">
        <v>16.2</v>
      </c>
      <c r="AF89">
        <v>23.8</v>
      </c>
      <c r="AG89" s="8">
        <f t="shared" si="29"/>
        <v>3.2602133226001209E-2</v>
      </c>
      <c r="AH89" s="8">
        <f t="shared" si="30"/>
        <v>16.2</v>
      </c>
      <c r="AI89">
        <v>54.7</v>
      </c>
      <c r="AJ89" s="43">
        <f>GovDebt!P89</f>
        <v>214</v>
      </c>
      <c r="AK89" s="2">
        <v>115.133</v>
      </c>
      <c r="AL89" s="24">
        <v>75103</v>
      </c>
      <c r="AM89" s="39">
        <f t="shared" si="36"/>
        <v>53.874350807724312</v>
      </c>
      <c r="AN89" s="39">
        <f t="shared" si="37"/>
        <v>62.027156315457233</v>
      </c>
      <c r="AO89" s="23">
        <v>11.111000000000001</v>
      </c>
      <c r="AP89" s="33">
        <v>20.071000000000002</v>
      </c>
      <c r="AQ89">
        <v>26.248000000000001</v>
      </c>
      <c r="AR89" s="34">
        <v>20.29</v>
      </c>
      <c r="AS89" s="37">
        <v>131267</v>
      </c>
      <c r="AT89" s="35">
        <v>4.79</v>
      </c>
      <c r="AU89" s="43">
        <f t="shared" si="31"/>
        <v>0.93952365272747229</v>
      </c>
      <c r="AV89" s="43">
        <f t="shared" si="32"/>
        <v>0.13862364175172867</v>
      </c>
      <c r="AX89" s="43">
        <f t="shared" si="33"/>
        <v>0.26241569589209074</v>
      </c>
      <c r="AY89" s="43">
        <f t="shared" si="34"/>
        <v>0.1548743102391171</v>
      </c>
      <c r="AZ89" s="43">
        <f t="shared" si="35"/>
        <v>1.0315896739130435</v>
      </c>
    </row>
    <row r="90" spans="1:52">
      <c r="A90" s="31">
        <v>1968.2</v>
      </c>
      <c r="B90" s="26">
        <v>936.3</v>
      </c>
      <c r="C90" s="12">
        <v>197.8</v>
      </c>
      <c r="D90" s="11">
        <v>269.7</v>
      </c>
      <c r="E90" s="32">
        <f t="shared" si="19"/>
        <v>467.5</v>
      </c>
      <c r="F90" s="10">
        <v>83.1</v>
      </c>
      <c r="G90" s="9">
        <v>158.9</v>
      </c>
      <c r="H90" s="32">
        <f t="shared" si="20"/>
        <v>242</v>
      </c>
      <c r="I90">
        <v>95.8</v>
      </c>
      <c r="J90">
        <v>31.3</v>
      </c>
      <c r="K90">
        <v>-0.9</v>
      </c>
      <c r="L90">
        <v>23.9</v>
      </c>
      <c r="M90" s="8">
        <f t="shared" si="21"/>
        <v>127.1</v>
      </c>
      <c r="N90" s="32">
        <f t="shared" si="22"/>
        <v>836.6</v>
      </c>
      <c r="O90">
        <v>71.400000000000006</v>
      </c>
      <c r="P90">
        <v>465.9</v>
      </c>
      <c r="Q90">
        <v>73.2</v>
      </c>
      <c r="R90">
        <v>20.100000000000001</v>
      </c>
      <c r="S90">
        <v>102.1</v>
      </c>
      <c r="T90">
        <v>27.3</v>
      </c>
      <c r="U90" s="8">
        <f t="shared" si="23"/>
        <v>186.1</v>
      </c>
      <c r="V90" s="8">
        <f t="shared" si="24"/>
        <v>0.10368864362474586</v>
      </c>
      <c r="W90">
        <v>37.6</v>
      </c>
      <c r="X90">
        <v>525.29999999999995</v>
      </c>
      <c r="Y90" s="8">
        <f t="shared" si="25"/>
        <v>0.15964325221825024</v>
      </c>
      <c r="Z90" s="8">
        <f t="shared" si="26"/>
        <v>89.703543421434802</v>
      </c>
      <c r="AA90">
        <v>35.9</v>
      </c>
      <c r="AB90">
        <v>29.6</v>
      </c>
      <c r="AC90" s="8">
        <f t="shared" si="27"/>
        <v>0.25589455993771537</v>
      </c>
      <c r="AD90" s="8">
        <f t="shared" si="28"/>
        <v>55.196456578565204</v>
      </c>
      <c r="AE90">
        <v>16.7</v>
      </c>
      <c r="AF90">
        <v>24.6</v>
      </c>
      <c r="AG90" s="8">
        <f t="shared" si="29"/>
        <v>3.2790104064402123E-2</v>
      </c>
      <c r="AH90" s="8">
        <f t="shared" si="30"/>
        <v>16.7</v>
      </c>
      <c r="AI90">
        <v>59.3</v>
      </c>
      <c r="AJ90" s="43">
        <f>GovDebt!P90</f>
        <v>210.2</v>
      </c>
      <c r="AK90" s="2">
        <v>115.34399999999999</v>
      </c>
      <c r="AL90" s="24">
        <v>75950</v>
      </c>
      <c r="AM90" s="39">
        <f t="shared" si="36"/>
        <v>54.481937390605715</v>
      </c>
      <c r="AN90" s="39">
        <f t="shared" si="37"/>
        <v>62.841645863820247</v>
      </c>
      <c r="AO90" s="23">
        <v>11.291</v>
      </c>
      <c r="AP90" s="33">
        <v>20.274999999999999</v>
      </c>
      <c r="AQ90">
        <v>26.385999999999999</v>
      </c>
      <c r="AR90" s="34">
        <v>20.504000000000001</v>
      </c>
      <c r="AS90" s="37">
        <v>131712</v>
      </c>
      <c r="AT90" s="35">
        <v>5.98</v>
      </c>
      <c r="AU90" s="43">
        <f t="shared" si="31"/>
        <v>0.89800277688774965</v>
      </c>
      <c r="AV90" s="43">
        <f t="shared" si="32"/>
        <v>0.13574708960803161</v>
      </c>
      <c r="AX90" s="43">
        <f t="shared" si="33"/>
        <v>0.25125508008606262</v>
      </c>
      <c r="AY90" s="43">
        <f t="shared" si="34"/>
        <v>0.1519244561319627</v>
      </c>
      <c r="AZ90" s="43">
        <f t="shared" si="35"/>
        <v>1.0276588738887058</v>
      </c>
    </row>
    <row r="91" spans="1:52">
      <c r="A91" s="31">
        <v>1968.3</v>
      </c>
      <c r="B91" s="26">
        <v>952.3</v>
      </c>
      <c r="C91" s="12">
        <v>202.8</v>
      </c>
      <c r="D91" s="11">
        <v>276.3</v>
      </c>
      <c r="E91" s="32">
        <f t="shared" si="19"/>
        <v>479.1</v>
      </c>
      <c r="F91" s="10">
        <v>87.5</v>
      </c>
      <c r="G91" s="9">
        <v>155.69999999999999</v>
      </c>
      <c r="H91" s="32">
        <f t="shared" si="20"/>
        <v>243.2</v>
      </c>
      <c r="I91">
        <v>97.4</v>
      </c>
      <c r="J91">
        <v>31.1</v>
      </c>
      <c r="K91">
        <v>-0.9</v>
      </c>
      <c r="L91">
        <v>24.3</v>
      </c>
      <c r="M91" s="8">
        <f t="shared" si="21"/>
        <v>128.5</v>
      </c>
      <c r="N91" s="32">
        <f t="shared" si="22"/>
        <v>850.8</v>
      </c>
      <c r="O91">
        <v>81</v>
      </c>
      <c r="P91">
        <v>478.3</v>
      </c>
      <c r="Q91">
        <v>75</v>
      </c>
      <c r="R91">
        <v>20.2</v>
      </c>
      <c r="S91">
        <v>102.6</v>
      </c>
      <c r="T91">
        <v>27.7</v>
      </c>
      <c r="U91" s="8">
        <f t="shared" si="23"/>
        <v>187.99999999999997</v>
      </c>
      <c r="V91" s="8">
        <f t="shared" si="24"/>
        <v>0.11508951406649617</v>
      </c>
      <c r="W91">
        <v>38.299999999999997</v>
      </c>
      <c r="X91">
        <v>539.20000000000005</v>
      </c>
      <c r="Y91" s="8">
        <f t="shared" si="25"/>
        <v>0.16934831169672049</v>
      </c>
      <c r="Z91" s="8">
        <f t="shared" si="26"/>
        <v>97.663171355498719</v>
      </c>
      <c r="AA91">
        <v>36.1</v>
      </c>
      <c r="AB91">
        <v>30.3</v>
      </c>
      <c r="AC91" s="8">
        <f t="shared" si="27"/>
        <v>0.26448386919148548</v>
      </c>
      <c r="AD91" s="8">
        <f t="shared" si="28"/>
        <v>57.73682864450128</v>
      </c>
      <c r="AE91">
        <v>17.3</v>
      </c>
      <c r="AF91">
        <v>25.6</v>
      </c>
      <c r="AG91" s="8">
        <f t="shared" si="29"/>
        <v>3.3034179873973647E-2</v>
      </c>
      <c r="AH91" s="8">
        <f t="shared" si="30"/>
        <v>17.3</v>
      </c>
      <c r="AI91">
        <v>59.7</v>
      </c>
      <c r="AJ91" s="43">
        <f>GovDebt!P91</f>
        <v>212.9</v>
      </c>
      <c r="AK91" s="2">
        <v>115.331</v>
      </c>
      <c r="AL91" s="24">
        <v>76101</v>
      </c>
      <c r="AM91" s="39">
        <f t="shared" si="36"/>
        <v>54.590255659808903</v>
      </c>
      <c r="AN91" s="39">
        <f t="shared" si="37"/>
        <v>62.959487755014209</v>
      </c>
      <c r="AO91" s="23">
        <v>11.476000000000001</v>
      </c>
      <c r="AP91" s="33">
        <v>20.484999999999999</v>
      </c>
      <c r="AQ91">
        <v>26.568999999999999</v>
      </c>
      <c r="AR91" s="34">
        <v>20.706</v>
      </c>
      <c r="AS91" s="37">
        <v>132250</v>
      </c>
      <c r="AT91" s="35">
        <v>5.94</v>
      </c>
      <c r="AU91" s="43">
        <f t="shared" si="31"/>
        <v>0.89425601176099978</v>
      </c>
      <c r="AV91" s="43">
        <f t="shared" si="32"/>
        <v>0.13493646959991601</v>
      </c>
      <c r="AX91" s="43">
        <f t="shared" si="33"/>
        <v>0.2502350728725905</v>
      </c>
      <c r="AY91" s="43">
        <f t="shared" si="34"/>
        <v>0.15103432063939823</v>
      </c>
      <c r="AZ91" s="43">
        <f t="shared" si="35"/>
        <v>1.017088539997864</v>
      </c>
    </row>
    <row r="92" spans="1:52">
      <c r="A92" s="31">
        <v>1968.4</v>
      </c>
      <c r="B92" s="26">
        <v>970.1</v>
      </c>
      <c r="C92" s="12">
        <v>205</v>
      </c>
      <c r="D92" s="11">
        <v>282.8</v>
      </c>
      <c r="E92" s="32">
        <f t="shared" si="19"/>
        <v>487.8</v>
      </c>
      <c r="F92" s="10">
        <v>87.8</v>
      </c>
      <c r="G92" s="9">
        <v>160.80000000000001</v>
      </c>
      <c r="H92" s="32">
        <f t="shared" si="20"/>
        <v>248.60000000000002</v>
      </c>
      <c r="I92">
        <v>99</v>
      </c>
      <c r="J92">
        <v>30.7</v>
      </c>
      <c r="K92">
        <v>0.2</v>
      </c>
      <c r="L92">
        <v>24.7</v>
      </c>
      <c r="M92" s="8">
        <f t="shared" si="21"/>
        <v>129.69999999999999</v>
      </c>
      <c r="N92" s="32">
        <f t="shared" si="22"/>
        <v>866.1</v>
      </c>
      <c r="O92">
        <v>84.5</v>
      </c>
      <c r="P92">
        <v>489.4</v>
      </c>
      <c r="Q92">
        <v>75.5</v>
      </c>
      <c r="R92">
        <v>20</v>
      </c>
      <c r="S92">
        <v>104.1</v>
      </c>
      <c r="T92">
        <v>28.4</v>
      </c>
      <c r="U92" s="8">
        <f t="shared" si="23"/>
        <v>190.25</v>
      </c>
      <c r="V92" s="8">
        <f t="shared" si="24"/>
        <v>0.11778645107332032</v>
      </c>
      <c r="W92">
        <v>38.9</v>
      </c>
      <c r="X92">
        <v>551.70000000000005</v>
      </c>
      <c r="Y92" s="8">
        <f t="shared" si="25"/>
        <v>0.17133111830231706</v>
      </c>
      <c r="Z92" s="8">
        <f t="shared" si="26"/>
        <v>100.9911276833008</v>
      </c>
      <c r="AA92">
        <v>37</v>
      </c>
      <c r="AB92">
        <v>30.9</v>
      </c>
      <c r="AC92" s="8">
        <f t="shared" si="27"/>
        <v>0.26863609458150206</v>
      </c>
      <c r="AD92" s="8">
        <f t="shared" si="28"/>
        <v>59.408872316699188</v>
      </c>
      <c r="AE92">
        <v>17.399999999999999</v>
      </c>
      <c r="AF92">
        <v>26.2</v>
      </c>
      <c r="AG92" s="8">
        <f t="shared" si="29"/>
        <v>3.2706766917293233E-2</v>
      </c>
      <c r="AH92" s="8">
        <f t="shared" si="30"/>
        <v>17.399999999999999</v>
      </c>
      <c r="AI92">
        <v>61.6</v>
      </c>
      <c r="AJ92" s="43">
        <f>GovDebt!P92</f>
        <v>216.6</v>
      </c>
      <c r="AK92" s="2">
        <v>114.776</v>
      </c>
      <c r="AL92" s="24">
        <v>76499</v>
      </c>
      <c r="AM92" s="39">
        <f t="shared" si="36"/>
        <v>54.875756793205355</v>
      </c>
      <c r="AN92" s="39">
        <f t="shared" si="37"/>
        <v>62.98419861696938</v>
      </c>
      <c r="AO92" s="23">
        <v>11.705</v>
      </c>
      <c r="AP92" s="33">
        <v>20.713000000000001</v>
      </c>
      <c r="AQ92">
        <v>27.14</v>
      </c>
      <c r="AR92" s="34">
        <v>20.998999999999999</v>
      </c>
      <c r="AS92" s="37">
        <v>132880</v>
      </c>
      <c r="AT92" s="35">
        <v>5.92</v>
      </c>
      <c r="AU92" s="43">
        <f t="shared" si="31"/>
        <v>0.89310380373157405</v>
      </c>
      <c r="AV92" s="43">
        <f t="shared" si="32"/>
        <v>0.13369755695289143</v>
      </c>
      <c r="AX92" s="43">
        <f t="shared" si="33"/>
        <v>0.25008659508139935</v>
      </c>
      <c r="AY92" s="43">
        <f t="shared" si="34"/>
        <v>0.14975176076665511</v>
      </c>
      <c r="AZ92" s="43">
        <f t="shared" si="35"/>
        <v>1.0186915887850467</v>
      </c>
    </row>
    <row r="93" spans="1:52">
      <c r="A93" s="31">
        <v>1969.1</v>
      </c>
      <c r="B93" s="26">
        <v>995.4</v>
      </c>
      <c r="C93" s="12">
        <v>208.8</v>
      </c>
      <c r="D93" s="11">
        <v>289</v>
      </c>
      <c r="E93" s="32">
        <f t="shared" si="19"/>
        <v>497.8</v>
      </c>
      <c r="F93" s="10">
        <v>90</v>
      </c>
      <c r="G93" s="9">
        <v>172.4</v>
      </c>
      <c r="H93" s="32">
        <f t="shared" si="20"/>
        <v>262.39999999999998</v>
      </c>
      <c r="I93">
        <v>97.1</v>
      </c>
      <c r="J93">
        <v>32.5</v>
      </c>
      <c r="K93">
        <v>0</v>
      </c>
      <c r="L93">
        <v>25.2</v>
      </c>
      <c r="M93" s="8">
        <f t="shared" si="21"/>
        <v>129.6</v>
      </c>
      <c r="N93" s="32">
        <f t="shared" si="22"/>
        <v>889.8</v>
      </c>
      <c r="O93">
        <v>90.7</v>
      </c>
      <c r="P93">
        <v>499.1</v>
      </c>
      <c r="Q93">
        <v>75.599999999999994</v>
      </c>
      <c r="R93">
        <v>20.2</v>
      </c>
      <c r="S93">
        <v>103.5</v>
      </c>
      <c r="T93">
        <v>31.2</v>
      </c>
      <c r="U93" s="8">
        <f t="shared" si="23"/>
        <v>192.7</v>
      </c>
      <c r="V93" s="8">
        <f t="shared" si="24"/>
        <v>0.12431469298245616</v>
      </c>
      <c r="W93">
        <v>42.1</v>
      </c>
      <c r="X93">
        <v>564.20000000000005</v>
      </c>
      <c r="Y93" s="8">
        <f t="shared" si="25"/>
        <v>0.18080491472139654</v>
      </c>
      <c r="Z93" s="8">
        <f t="shared" si="26"/>
        <v>108.84455866228072</v>
      </c>
      <c r="AA93">
        <v>37.4</v>
      </c>
      <c r="AB93">
        <v>31.6</v>
      </c>
      <c r="AC93" s="8">
        <f t="shared" si="27"/>
        <v>0.27354186953954213</v>
      </c>
      <c r="AD93" s="8">
        <f t="shared" si="28"/>
        <v>61.355441337719299</v>
      </c>
      <c r="AE93">
        <v>17.3</v>
      </c>
      <c r="AF93">
        <v>27.1</v>
      </c>
      <c r="AG93" s="8">
        <f t="shared" si="29"/>
        <v>3.1836584468163419E-2</v>
      </c>
      <c r="AH93" s="8">
        <f t="shared" si="30"/>
        <v>17.3</v>
      </c>
      <c r="AI93">
        <v>61</v>
      </c>
      <c r="AJ93" s="43">
        <f>GovDebt!P93</f>
        <v>217.8</v>
      </c>
      <c r="AK93" s="2">
        <v>114.69499999999999</v>
      </c>
      <c r="AL93" s="24">
        <v>77166</v>
      </c>
      <c r="AM93" s="39">
        <f t="shared" si="36"/>
        <v>55.354222260480334</v>
      </c>
      <c r="AN93" s="39">
        <f t="shared" si="37"/>
        <v>63.488525221657916</v>
      </c>
      <c r="AO93" s="23">
        <v>11.864000000000001</v>
      </c>
      <c r="AP93" s="33">
        <v>20.917000000000002</v>
      </c>
      <c r="AQ93">
        <v>27.484999999999999</v>
      </c>
      <c r="AR93" s="34">
        <v>21.216999999999999</v>
      </c>
      <c r="AS93" s="37">
        <v>133476</v>
      </c>
      <c r="AT93" s="35">
        <v>6.57</v>
      </c>
      <c r="AU93" s="43">
        <f t="shared" si="31"/>
        <v>0.87522603978300184</v>
      </c>
      <c r="AV93" s="43">
        <f t="shared" si="32"/>
        <v>0.1301989150090416</v>
      </c>
      <c r="AX93" s="43">
        <f t="shared" si="33"/>
        <v>0.24477410654079571</v>
      </c>
      <c r="AY93" s="43">
        <f t="shared" si="34"/>
        <v>0.14565070802427513</v>
      </c>
      <c r="AZ93" s="43">
        <f t="shared" si="35"/>
        <v>1.0260797855891144</v>
      </c>
    </row>
    <row r="94" spans="1:52">
      <c r="A94" s="31">
        <v>1969.2</v>
      </c>
      <c r="B94" s="26">
        <v>1011.4</v>
      </c>
      <c r="C94" s="12">
        <v>212.2</v>
      </c>
      <c r="D94" s="11">
        <v>296.5</v>
      </c>
      <c r="E94" s="32">
        <f t="shared" si="19"/>
        <v>508.7</v>
      </c>
      <c r="F94" s="10">
        <v>90.4</v>
      </c>
      <c r="G94" s="9">
        <v>172.7</v>
      </c>
      <c r="H94" s="32">
        <f t="shared" si="20"/>
        <v>263.10000000000002</v>
      </c>
      <c r="I94">
        <v>99.5</v>
      </c>
      <c r="J94">
        <v>30.3</v>
      </c>
      <c r="K94">
        <v>0.2</v>
      </c>
      <c r="L94">
        <v>25.6</v>
      </c>
      <c r="M94" s="8">
        <f t="shared" si="21"/>
        <v>129.80000000000001</v>
      </c>
      <c r="N94" s="32">
        <f t="shared" si="22"/>
        <v>901.6</v>
      </c>
      <c r="O94">
        <v>93.3</v>
      </c>
      <c r="P94">
        <v>511.4</v>
      </c>
      <c r="Q94">
        <v>77.099999999999994</v>
      </c>
      <c r="R94">
        <v>20.3</v>
      </c>
      <c r="S94">
        <v>100.3</v>
      </c>
      <c r="T94">
        <v>32.9</v>
      </c>
      <c r="U94" s="8">
        <f t="shared" si="23"/>
        <v>192.05</v>
      </c>
      <c r="V94" s="8">
        <f t="shared" si="24"/>
        <v>0.12574123989218328</v>
      </c>
      <c r="W94">
        <v>42.9</v>
      </c>
      <c r="X94">
        <v>578.20000000000005</v>
      </c>
      <c r="Y94" s="8">
        <f t="shared" si="25"/>
        <v>0.18168041326097478</v>
      </c>
      <c r="Z94" s="8">
        <f t="shared" si="26"/>
        <v>112.05139487870619</v>
      </c>
      <c r="AA94">
        <v>36.5</v>
      </c>
      <c r="AB94">
        <v>32.299999999999997</v>
      </c>
      <c r="AC94" s="8">
        <f t="shared" si="27"/>
        <v>0.27033031032446531</v>
      </c>
      <c r="AD94" s="8">
        <f t="shared" si="28"/>
        <v>60.648605121293798</v>
      </c>
      <c r="AE94">
        <v>17.8</v>
      </c>
      <c r="AF94">
        <v>28.1</v>
      </c>
      <c r="AG94" s="8">
        <f t="shared" si="29"/>
        <v>3.2176428054953E-2</v>
      </c>
      <c r="AH94" s="8">
        <f t="shared" si="30"/>
        <v>17.8</v>
      </c>
      <c r="AI94">
        <v>64.3</v>
      </c>
      <c r="AJ94" s="43">
        <f>GovDebt!P94</f>
        <v>215.2</v>
      </c>
      <c r="AK94" s="2">
        <v>114.532</v>
      </c>
      <c r="AL94" s="24">
        <v>77605</v>
      </c>
      <c r="AM94" s="39">
        <f t="shared" si="36"/>
        <v>55.66913431465381</v>
      </c>
      <c r="AN94" s="39">
        <f t="shared" si="37"/>
        <v>63.758972913259306</v>
      </c>
      <c r="AO94" s="23">
        <v>12.055999999999999</v>
      </c>
      <c r="AP94" s="33">
        <v>21.186</v>
      </c>
      <c r="AQ94">
        <v>27.701000000000001</v>
      </c>
      <c r="AR94" s="34">
        <v>21.488</v>
      </c>
      <c r="AS94" s="37">
        <v>134020</v>
      </c>
      <c r="AT94" s="35">
        <v>8.33</v>
      </c>
      <c r="AU94" s="43">
        <f t="shared" si="31"/>
        <v>0.85109748862962231</v>
      </c>
      <c r="AV94" s="43">
        <f t="shared" si="32"/>
        <v>0.12833695867114892</v>
      </c>
      <c r="AX94" s="43">
        <f t="shared" si="33"/>
        <v>0.23868677905944985</v>
      </c>
      <c r="AY94" s="43">
        <f t="shared" si="34"/>
        <v>0.14396628216503993</v>
      </c>
      <c r="AZ94" s="43">
        <f t="shared" si="35"/>
        <v>1.0160739401245731</v>
      </c>
    </row>
    <row r="95" spans="1:52">
      <c r="A95" s="31">
        <v>1969.3</v>
      </c>
      <c r="B95" s="26">
        <v>1032</v>
      </c>
      <c r="C95" s="12">
        <v>216</v>
      </c>
      <c r="D95" s="11">
        <v>302.89999999999998</v>
      </c>
      <c r="E95" s="32">
        <f t="shared" si="19"/>
        <v>518.9</v>
      </c>
      <c r="F95" s="10">
        <v>90.6</v>
      </c>
      <c r="G95" s="9">
        <v>177.6</v>
      </c>
      <c r="H95" s="32">
        <f t="shared" si="20"/>
        <v>268.2</v>
      </c>
      <c r="I95">
        <v>102.3</v>
      </c>
      <c r="J95">
        <v>31</v>
      </c>
      <c r="K95">
        <v>0.1</v>
      </c>
      <c r="L95">
        <v>26</v>
      </c>
      <c r="M95" s="8">
        <f t="shared" si="21"/>
        <v>133.30000000000001</v>
      </c>
      <c r="N95" s="32">
        <f t="shared" si="22"/>
        <v>920.4</v>
      </c>
      <c r="O95">
        <v>90.8</v>
      </c>
      <c r="P95">
        <v>526.4</v>
      </c>
      <c r="Q95">
        <v>78</v>
      </c>
      <c r="R95">
        <v>20.5</v>
      </c>
      <c r="S95">
        <v>97.4</v>
      </c>
      <c r="T95">
        <v>34.6</v>
      </c>
      <c r="U95" s="8">
        <f t="shared" si="23"/>
        <v>191.5</v>
      </c>
      <c r="V95" s="8">
        <f t="shared" si="24"/>
        <v>0.11996300700224601</v>
      </c>
      <c r="W95">
        <v>43.8</v>
      </c>
      <c r="X95">
        <v>595</v>
      </c>
      <c r="Y95" s="8">
        <f t="shared" si="25"/>
        <v>0.17606795608686102</v>
      </c>
      <c r="Z95" s="8">
        <f t="shared" si="26"/>
        <v>111.62708415906988</v>
      </c>
      <c r="AA95">
        <v>35.299999999999997</v>
      </c>
      <c r="AB95">
        <v>33.1</v>
      </c>
      <c r="AC95" s="8">
        <f t="shared" si="27"/>
        <v>0.25945198504421241</v>
      </c>
      <c r="AD95" s="8">
        <f t="shared" si="28"/>
        <v>58.272915840930111</v>
      </c>
      <c r="AE95">
        <v>18.2</v>
      </c>
      <c r="AF95">
        <v>29.1</v>
      </c>
      <c r="AG95" s="8">
        <f t="shared" si="29"/>
        <v>3.2372821060120953E-2</v>
      </c>
      <c r="AH95" s="8">
        <f t="shared" si="30"/>
        <v>18.2</v>
      </c>
      <c r="AI95">
        <v>65</v>
      </c>
      <c r="AJ95" s="43">
        <f>GovDebt!P95</f>
        <v>203.3</v>
      </c>
      <c r="AK95" s="2">
        <v>114.29300000000001</v>
      </c>
      <c r="AL95" s="24">
        <v>78153</v>
      </c>
      <c r="AM95" s="39">
        <f t="shared" si="36"/>
        <v>56.062236377722307</v>
      </c>
      <c r="AN95" s="39">
        <f t="shared" si="37"/>
        <v>64.075211823190159</v>
      </c>
      <c r="AO95" s="23">
        <v>12.272</v>
      </c>
      <c r="AP95" s="33">
        <v>21.446000000000002</v>
      </c>
      <c r="AQ95">
        <v>27.911999999999999</v>
      </c>
      <c r="AR95" s="34">
        <v>21.79</v>
      </c>
      <c r="AS95" s="37">
        <v>134595</v>
      </c>
      <c r="AT95" s="35">
        <v>8.98</v>
      </c>
      <c r="AU95" s="43">
        <f t="shared" si="31"/>
        <v>0.7879844961240311</v>
      </c>
      <c r="AV95" s="43">
        <f t="shared" si="32"/>
        <v>0.12916666666666668</v>
      </c>
      <c r="AX95" s="43">
        <f t="shared" si="33"/>
        <v>0.22088222511951328</v>
      </c>
      <c r="AY95" s="43">
        <f t="shared" si="34"/>
        <v>0.14482833550630161</v>
      </c>
      <c r="AZ95" s="43">
        <f t="shared" si="35"/>
        <v>1.0203678070001978</v>
      </c>
    </row>
    <row r="96" spans="1:52">
      <c r="A96" s="31">
        <v>1969.4</v>
      </c>
      <c r="B96" s="26">
        <v>1040.7</v>
      </c>
      <c r="C96" s="12">
        <v>219.7</v>
      </c>
      <c r="D96" s="11">
        <v>310.89999999999998</v>
      </c>
      <c r="E96" s="32">
        <f t="shared" si="19"/>
        <v>530.59999999999991</v>
      </c>
      <c r="F96" s="10">
        <v>90.8</v>
      </c>
      <c r="G96" s="9">
        <v>171.6</v>
      </c>
      <c r="H96" s="32">
        <f t="shared" si="20"/>
        <v>262.39999999999998</v>
      </c>
      <c r="I96">
        <v>102.8</v>
      </c>
      <c r="J96">
        <v>29.1</v>
      </c>
      <c r="K96">
        <v>0.1</v>
      </c>
      <c r="L96">
        <v>26.4</v>
      </c>
      <c r="M96" s="8">
        <f t="shared" si="21"/>
        <v>131.9</v>
      </c>
      <c r="N96" s="32">
        <f t="shared" si="22"/>
        <v>924.89999999999986</v>
      </c>
      <c r="O96">
        <v>91.9</v>
      </c>
      <c r="P96">
        <v>536.5</v>
      </c>
      <c r="Q96">
        <v>77.3</v>
      </c>
      <c r="R96">
        <v>20.5</v>
      </c>
      <c r="S96">
        <v>92.4</v>
      </c>
      <c r="T96">
        <v>35.700000000000003</v>
      </c>
      <c r="U96" s="8">
        <f t="shared" si="23"/>
        <v>187.25000000000003</v>
      </c>
      <c r="V96" s="8">
        <f t="shared" si="24"/>
        <v>0.12054039874081848</v>
      </c>
      <c r="W96">
        <v>44.4</v>
      </c>
      <c r="X96">
        <v>606.6</v>
      </c>
      <c r="Y96" s="8">
        <f t="shared" si="25"/>
        <v>0.17625542090008797</v>
      </c>
      <c r="Z96" s="8">
        <f t="shared" si="26"/>
        <v>113.72881033578176</v>
      </c>
      <c r="AA96">
        <v>35.1</v>
      </c>
      <c r="AB96">
        <v>34.1</v>
      </c>
      <c r="AC96" s="8">
        <f t="shared" si="27"/>
        <v>0.26054298470394516</v>
      </c>
      <c r="AD96" s="8">
        <f t="shared" si="28"/>
        <v>57.671189664218261</v>
      </c>
      <c r="AE96">
        <v>17.899999999999999</v>
      </c>
      <c r="AF96">
        <v>29.9</v>
      </c>
      <c r="AG96" s="8">
        <f t="shared" si="29"/>
        <v>3.1206415620641564E-2</v>
      </c>
      <c r="AH96" s="8">
        <f t="shared" si="30"/>
        <v>17.899999999999999</v>
      </c>
      <c r="AI96">
        <v>67.900000000000006</v>
      </c>
      <c r="AJ96" s="43">
        <f>GovDebt!P96</f>
        <v>207.3</v>
      </c>
      <c r="AK96" s="2">
        <v>113.845</v>
      </c>
      <c r="AL96" s="24">
        <v>78575</v>
      </c>
      <c r="AM96" s="39">
        <f t="shared" si="36"/>
        <v>56.364953659866288</v>
      </c>
      <c r="AN96" s="39">
        <f t="shared" si="37"/>
        <v>64.168681494074775</v>
      </c>
      <c r="AO96" s="23">
        <v>12.51</v>
      </c>
      <c r="AP96" s="33">
        <v>21.695</v>
      </c>
      <c r="AQ96">
        <v>28.338999999999999</v>
      </c>
      <c r="AR96" s="34">
        <v>22.071000000000002</v>
      </c>
      <c r="AS96" s="37">
        <v>135247</v>
      </c>
      <c r="AT96" s="35">
        <v>8.94</v>
      </c>
      <c r="AU96" s="43">
        <f t="shared" si="31"/>
        <v>0.79677140386278467</v>
      </c>
      <c r="AV96" s="43">
        <f t="shared" si="32"/>
        <v>0.12674161621985203</v>
      </c>
      <c r="AX96" s="43">
        <f t="shared" si="33"/>
        <v>0.22413233863120341</v>
      </c>
      <c r="AY96" s="43">
        <f t="shared" si="34"/>
        <v>0.14261001189317768</v>
      </c>
      <c r="AZ96" s="43">
        <f t="shared" si="35"/>
        <v>1.0084302325581396</v>
      </c>
    </row>
    <row r="97" spans="1:52">
      <c r="A97" s="31">
        <v>1970.1</v>
      </c>
      <c r="B97" s="26">
        <v>1053.5</v>
      </c>
      <c r="C97" s="12">
        <v>224.5</v>
      </c>
      <c r="D97" s="11">
        <v>318.5</v>
      </c>
      <c r="E97" s="32">
        <f t="shared" si="19"/>
        <v>543</v>
      </c>
      <c r="F97" s="10">
        <v>89.6</v>
      </c>
      <c r="G97" s="9">
        <v>168.1</v>
      </c>
      <c r="H97" s="32">
        <f t="shared" si="20"/>
        <v>257.7</v>
      </c>
      <c r="I97">
        <v>102.7</v>
      </c>
      <c r="J97">
        <v>30.8</v>
      </c>
      <c r="K97">
        <v>-0.1</v>
      </c>
      <c r="L97">
        <v>26.9</v>
      </c>
      <c r="M97" s="8">
        <f t="shared" si="21"/>
        <v>133.5</v>
      </c>
      <c r="N97" s="32">
        <f t="shared" si="22"/>
        <v>934.2</v>
      </c>
      <c r="O97">
        <v>90.6</v>
      </c>
      <c r="P97">
        <v>545.1</v>
      </c>
      <c r="Q97">
        <v>77.099999999999994</v>
      </c>
      <c r="R97">
        <v>20.5</v>
      </c>
      <c r="S97">
        <v>84.7</v>
      </c>
      <c r="T97">
        <v>37.4</v>
      </c>
      <c r="U97" s="8">
        <f t="shared" si="23"/>
        <v>181.14999999999998</v>
      </c>
      <c r="V97" s="8">
        <f t="shared" si="24"/>
        <v>0.11846234309623431</v>
      </c>
      <c r="W97">
        <v>45.1</v>
      </c>
      <c r="X97">
        <v>616.70000000000005</v>
      </c>
      <c r="Y97" s="8">
        <f t="shared" si="25"/>
        <v>0.17434650369800406</v>
      </c>
      <c r="Z97" s="8">
        <f t="shared" si="26"/>
        <v>114.24054654811715</v>
      </c>
      <c r="AA97">
        <v>30.3</v>
      </c>
      <c r="AB97">
        <v>35.1</v>
      </c>
      <c r="AC97" s="8">
        <f t="shared" si="27"/>
        <v>0.23935007376593229</v>
      </c>
      <c r="AD97" s="8">
        <f t="shared" si="28"/>
        <v>51.759453451882848</v>
      </c>
      <c r="AE97">
        <v>17.899999999999999</v>
      </c>
      <c r="AF97">
        <v>30.6</v>
      </c>
      <c r="AG97" s="8">
        <f t="shared" si="29"/>
        <v>3.064543742509844E-2</v>
      </c>
      <c r="AH97" s="8">
        <f t="shared" si="30"/>
        <v>17.899999999999999</v>
      </c>
      <c r="AI97">
        <v>69.7</v>
      </c>
      <c r="AJ97" s="43">
        <f>GovDebt!P97</f>
        <v>205.5</v>
      </c>
      <c r="AK97" s="2">
        <v>113.354</v>
      </c>
      <c r="AL97" s="24">
        <v>78780</v>
      </c>
      <c r="AM97" s="39">
        <f t="shared" si="36"/>
        <v>56.512008263751397</v>
      </c>
      <c r="AN97" s="39">
        <f t="shared" si="37"/>
        <v>64.058621847292756</v>
      </c>
      <c r="AO97" s="23">
        <v>12.734999999999999</v>
      </c>
      <c r="AP97" s="33">
        <v>21.946999999999999</v>
      </c>
      <c r="AQ97">
        <v>28.62</v>
      </c>
      <c r="AR97" s="34">
        <v>22.382000000000001</v>
      </c>
      <c r="AS97" s="37">
        <v>135950</v>
      </c>
      <c r="AT97" s="35">
        <v>8.57</v>
      </c>
      <c r="AU97" s="43">
        <f t="shared" si="31"/>
        <v>0.78025628856193641</v>
      </c>
      <c r="AV97" s="43">
        <f t="shared" si="32"/>
        <v>0.12672045562411011</v>
      </c>
      <c r="AX97" s="43">
        <f t="shared" si="33"/>
        <v>0.21997430956968528</v>
      </c>
      <c r="AY97" s="43">
        <f t="shared" si="34"/>
        <v>0.14290301862556198</v>
      </c>
      <c r="AZ97" s="43">
        <f t="shared" si="35"/>
        <v>1.0122994138560584</v>
      </c>
    </row>
    <row r="98" spans="1:52">
      <c r="A98" s="31">
        <v>1970.2</v>
      </c>
      <c r="B98" s="26">
        <v>1070.0999999999999</v>
      </c>
      <c r="C98" s="12">
        <v>226.5</v>
      </c>
      <c r="D98" s="11">
        <v>325</v>
      </c>
      <c r="E98" s="32">
        <f t="shared" si="19"/>
        <v>551.5</v>
      </c>
      <c r="F98" s="10">
        <v>91</v>
      </c>
      <c r="G98" s="9">
        <v>171.5</v>
      </c>
      <c r="H98" s="32">
        <f t="shared" si="20"/>
        <v>262.5</v>
      </c>
      <c r="I98">
        <v>101.4</v>
      </c>
      <c r="J98">
        <v>30.3</v>
      </c>
      <c r="K98">
        <v>-0.3</v>
      </c>
      <c r="L98">
        <v>27.4</v>
      </c>
      <c r="M98" s="8">
        <f t="shared" si="21"/>
        <v>131.70000000000002</v>
      </c>
      <c r="N98" s="32">
        <f t="shared" si="22"/>
        <v>945.7</v>
      </c>
      <c r="O98">
        <v>91.4</v>
      </c>
      <c r="P98">
        <v>549.1</v>
      </c>
      <c r="Q98">
        <v>76.7</v>
      </c>
      <c r="R98">
        <v>20.3</v>
      </c>
      <c r="S98">
        <v>88.5</v>
      </c>
      <c r="T98">
        <v>39.5</v>
      </c>
      <c r="U98" s="8">
        <f t="shared" si="23"/>
        <v>186.65</v>
      </c>
      <c r="V98" s="8">
        <f t="shared" si="24"/>
        <v>0.11807260043921974</v>
      </c>
      <c r="W98">
        <v>45.4</v>
      </c>
      <c r="X98">
        <v>622</v>
      </c>
      <c r="Y98" s="8">
        <f t="shared" si="25"/>
        <v>0.17378927709248068</v>
      </c>
      <c r="Z98" s="8">
        <f t="shared" si="26"/>
        <v>114.76174912801963</v>
      </c>
      <c r="AA98">
        <v>30.5</v>
      </c>
      <c r="AB98">
        <v>36.200000000000003</v>
      </c>
      <c r="AC98" s="8">
        <f t="shared" si="27"/>
        <v>0.23575611789086992</v>
      </c>
      <c r="AD98" s="8">
        <f t="shared" si="28"/>
        <v>52.538250871980367</v>
      </c>
      <c r="AE98">
        <v>18.100000000000001</v>
      </c>
      <c r="AF98">
        <v>31.3</v>
      </c>
      <c r="AG98" s="8">
        <f t="shared" si="29"/>
        <v>3.0517619288484236E-2</v>
      </c>
      <c r="AH98" s="8">
        <f t="shared" si="30"/>
        <v>18.100000000000001</v>
      </c>
      <c r="AI98">
        <v>81</v>
      </c>
      <c r="AJ98" s="43">
        <f>GovDebt!P98</f>
        <v>204</v>
      </c>
      <c r="AK98" s="2">
        <v>112.55500000000001</v>
      </c>
      <c r="AL98" s="24">
        <v>78636</v>
      </c>
      <c r="AM98" s="39">
        <f t="shared" si="36"/>
        <v>56.40871137126625</v>
      </c>
      <c r="AN98" s="39">
        <f t="shared" si="37"/>
        <v>63.490825083928733</v>
      </c>
      <c r="AO98" s="23">
        <v>12.938000000000001</v>
      </c>
      <c r="AP98" s="33">
        <v>22.19</v>
      </c>
      <c r="AQ98">
        <v>29.125</v>
      </c>
      <c r="AR98" s="34">
        <v>22.693999999999999</v>
      </c>
      <c r="AS98" s="37">
        <v>136677</v>
      </c>
      <c r="AT98" s="35">
        <v>7.88</v>
      </c>
      <c r="AU98" s="43">
        <f t="shared" si="31"/>
        <v>0.76254555649004774</v>
      </c>
      <c r="AV98" s="43">
        <f t="shared" si="32"/>
        <v>0.12307261003644522</v>
      </c>
      <c r="AX98" s="43">
        <f t="shared" si="33"/>
        <v>0.21571322829649994</v>
      </c>
      <c r="AY98" s="43">
        <f t="shared" si="34"/>
        <v>0.13926192238553453</v>
      </c>
      <c r="AZ98" s="43">
        <f t="shared" si="35"/>
        <v>1.0157570004746084</v>
      </c>
    </row>
    <row r="99" spans="1:52">
      <c r="A99" s="31">
        <v>1970.3</v>
      </c>
      <c r="B99" s="26">
        <v>1088.5</v>
      </c>
      <c r="C99" s="12">
        <v>229.7</v>
      </c>
      <c r="D99" s="11">
        <v>332.8</v>
      </c>
      <c r="E99" s="32">
        <f t="shared" si="19"/>
        <v>562.5</v>
      </c>
      <c r="F99" s="10">
        <v>92</v>
      </c>
      <c r="G99" s="9">
        <v>173.9</v>
      </c>
      <c r="H99" s="32">
        <f t="shared" si="20"/>
        <v>265.89999999999998</v>
      </c>
      <c r="I99">
        <v>102.4</v>
      </c>
      <c r="J99">
        <v>29.9</v>
      </c>
      <c r="K99">
        <v>-0.1</v>
      </c>
      <c r="L99">
        <v>27.8</v>
      </c>
      <c r="M99" s="8">
        <f t="shared" si="21"/>
        <v>132.30000000000001</v>
      </c>
      <c r="N99" s="32">
        <f t="shared" si="22"/>
        <v>960.7</v>
      </c>
      <c r="O99">
        <v>86.3</v>
      </c>
      <c r="P99">
        <v>555.70000000000005</v>
      </c>
      <c r="Q99">
        <v>78.5</v>
      </c>
      <c r="R99">
        <v>20.9</v>
      </c>
      <c r="S99">
        <v>88.4</v>
      </c>
      <c r="T99">
        <v>41.8</v>
      </c>
      <c r="U99" s="8">
        <f t="shared" si="23"/>
        <v>190.35</v>
      </c>
      <c r="V99" s="8">
        <f t="shared" si="24"/>
        <v>0.10989430790780592</v>
      </c>
      <c r="W99">
        <v>45.9</v>
      </c>
      <c r="X99">
        <v>630</v>
      </c>
      <c r="Y99" s="8">
        <f t="shared" si="25"/>
        <v>0.16627810009674882</v>
      </c>
      <c r="Z99" s="8">
        <f t="shared" si="26"/>
        <v>111.28161848974915</v>
      </c>
      <c r="AA99">
        <v>31.5</v>
      </c>
      <c r="AB99">
        <v>37.200000000000003</v>
      </c>
      <c r="AC99" s="8">
        <f t="shared" si="27"/>
        <v>0.23035983964074203</v>
      </c>
      <c r="AD99" s="8">
        <f t="shared" si="28"/>
        <v>52.418381510250853</v>
      </c>
      <c r="AE99">
        <v>18.2</v>
      </c>
      <c r="AF99">
        <v>32.1</v>
      </c>
      <c r="AG99" s="8">
        <f t="shared" si="29"/>
        <v>3.0122476001324068E-2</v>
      </c>
      <c r="AH99" s="8">
        <f t="shared" si="30"/>
        <v>18.2</v>
      </c>
      <c r="AI99">
        <v>82</v>
      </c>
      <c r="AJ99" s="43">
        <f>GovDebt!P99</f>
        <v>208.8</v>
      </c>
      <c r="AK99" s="2">
        <v>112.02200000000001</v>
      </c>
      <c r="AL99" s="24">
        <v>78616</v>
      </c>
      <c r="AM99" s="39">
        <f t="shared" si="36"/>
        <v>56.394364580643305</v>
      </c>
      <c r="AN99" s="39">
        <f t="shared" si="37"/>
        <v>63.174095090528247</v>
      </c>
      <c r="AO99" s="23">
        <v>13.151</v>
      </c>
      <c r="AP99" s="33">
        <v>22.405999999999999</v>
      </c>
      <c r="AQ99">
        <v>29.068000000000001</v>
      </c>
      <c r="AR99" s="34">
        <v>22.88</v>
      </c>
      <c r="AS99" s="37">
        <v>137456</v>
      </c>
      <c r="AT99" s="35">
        <v>6.7</v>
      </c>
      <c r="AU99" s="43">
        <f t="shared" si="31"/>
        <v>0.76729444189251272</v>
      </c>
      <c r="AV99" s="43">
        <f t="shared" si="32"/>
        <v>0.12154340836012863</v>
      </c>
      <c r="AX99" s="43">
        <f t="shared" si="33"/>
        <v>0.21734152180701571</v>
      </c>
      <c r="AY99" s="43">
        <f t="shared" si="34"/>
        <v>0.137712084938066</v>
      </c>
      <c r="AZ99" s="43">
        <f t="shared" si="35"/>
        <v>1.0171946547051678</v>
      </c>
    </row>
    <row r="100" spans="1:52">
      <c r="A100" s="31">
        <v>1970.4</v>
      </c>
      <c r="B100" s="26">
        <v>1091.5</v>
      </c>
      <c r="C100" s="12">
        <v>234.5</v>
      </c>
      <c r="D100" s="11">
        <v>339.4</v>
      </c>
      <c r="E100" s="32">
        <f t="shared" si="19"/>
        <v>573.9</v>
      </c>
      <c r="F100" s="10">
        <v>87.3</v>
      </c>
      <c r="G100" s="9">
        <v>166.8</v>
      </c>
      <c r="H100" s="32">
        <f t="shared" si="20"/>
        <v>254.10000000000002</v>
      </c>
      <c r="I100">
        <v>102.8</v>
      </c>
      <c r="J100">
        <v>30.7</v>
      </c>
      <c r="K100">
        <v>-0.5</v>
      </c>
      <c r="L100">
        <v>28.2</v>
      </c>
      <c r="M100" s="8">
        <f t="shared" si="21"/>
        <v>133.5</v>
      </c>
      <c r="N100" s="32">
        <f t="shared" si="22"/>
        <v>961.5</v>
      </c>
      <c r="O100">
        <v>87.2</v>
      </c>
      <c r="P100">
        <v>556.4</v>
      </c>
      <c r="Q100">
        <v>78.900000000000006</v>
      </c>
      <c r="R100">
        <v>21.2</v>
      </c>
      <c r="S100">
        <v>83.5</v>
      </c>
      <c r="T100">
        <v>43.2</v>
      </c>
      <c r="U100" s="8">
        <f t="shared" si="23"/>
        <v>187.35000000000002</v>
      </c>
      <c r="V100" s="8">
        <f t="shared" si="24"/>
        <v>0.11133810010214504</v>
      </c>
      <c r="W100">
        <v>45.6</v>
      </c>
      <c r="X100">
        <v>631.79999999999995</v>
      </c>
      <c r="Y100" s="8">
        <f t="shared" si="25"/>
        <v>0.16676470308508473</v>
      </c>
      <c r="Z100" s="8">
        <f t="shared" si="26"/>
        <v>111.94080694586313</v>
      </c>
      <c r="AA100">
        <v>30.1</v>
      </c>
      <c r="AB100">
        <v>38.200000000000003</v>
      </c>
      <c r="AC100" s="8">
        <f t="shared" si="27"/>
        <v>0.2259330217430143</v>
      </c>
      <c r="AD100" s="8">
        <f t="shared" si="28"/>
        <v>50.959193054136875</v>
      </c>
      <c r="AE100">
        <v>18.2</v>
      </c>
      <c r="AF100">
        <v>32.6</v>
      </c>
      <c r="AG100" s="8">
        <f t="shared" si="29"/>
        <v>2.9816513761467895E-2</v>
      </c>
      <c r="AH100" s="8">
        <f t="shared" si="30"/>
        <v>18.2</v>
      </c>
      <c r="AI100">
        <v>85.4</v>
      </c>
      <c r="AJ100" s="43">
        <f>GovDebt!P100</f>
        <v>213.7</v>
      </c>
      <c r="AK100" s="2">
        <v>111.928</v>
      </c>
      <c r="AL100" s="24">
        <v>78643</v>
      </c>
      <c r="AM100" s="39">
        <f t="shared" si="36"/>
        <v>56.413732747984277</v>
      </c>
      <c r="AN100" s="39">
        <f t="shared" si="37"/>
        <v>63.142762790163843</v>
      </c>
      <c r="AO100" s="23">
        <v>13.281000000000001</v>
      </c>
      <c r="AP100" s="33">
        <v>22.696000000000002</v>
      </c>
      <c r="AQ100">
        <v>29.436</v>
      </c>
      <c r="AR100" s="34">
        <v>23.181999999999999</v>
      </c>
      <c r="AS100" s="37">
        <v>138260</v>
      </c>
      <c r="AT100" s="35">
        <v>5.57</v>
      </c>
      <c r="AU100" s="43">
        <f t="shared" si="31"/>
        <v>0.78314246449839664</v>
      </c>
      <c r="AV100" s="43">
        <f t="shared" si="32"/>
        <v>0.12230874942739349</v>
      </c>
      <c r="AX100" s="43">
        <f t="shared" si="33"/>
        <v>0.22225689027561102</v>
      </c>
      <c r="AY100" s="43">
        <f t="shared" si="34"/>
        <v>0.13884555382215288</v>
      </c>
      <c r="AZ100" s="43">
        <f t="shared" si="35"/>
        <v>1.0027560863573726</v>
      </c>
    </row>
    <row r="101" spans="1:52">
      <c r="A101" s="31">
        <v>1971.1</v>
      </c>
      <c r="B101" s="26">
        <v>1137.8</v>
      </c>
      <c r="C101" s="12">
        <v>235.8</v>
      </c>
      <c r="D101" s="11">
        <v>346.3</v>
      </c>
      <c r="E101" s="32">
        <f t="shared" si="19"/>
        <v>582.1</v>
      </c>
      <c r="F101" s="10">
        <v>98.1</v>
      </c>
      <c r="G101" s="9">
        <v>189.5</v>
      </c>
      <c r="H101" s="32">
        <f t="shared" si="20"/>
        <v>287.60000000000002</v>
      </c>
      <c r="I101">
        <v>105.6</v>
      </c>
      <c r="J101">
        <v>27.7</v>
      </c>
      <c r="K101">
        <v>-2.2999999999999998</v>
      </c>
      <c r="L101">
        <v>28.6</v>
      </c>
      <c r="M101" s="8">
        <f t="shared" si="21"/>
        <v>133.29999999999998</v>
      </c>
      <c r="N101" s="32">
        <f t="shared" si="22"/>
        <v>1003</v>
      </c>
      <c r="O101">
        <v>83.6</v>
      </c>
      <c r="P101">
        <v>570.5</v>
      </c>
      <c r="Q101">
        <v>80.3</v>
      </c>
      <c r="R101">
        <v>21.2</v>
      </c>
      <c r="S101">
        <v>96.6</v>
      </c>
      <c r="T101">
        <v>44.3</v>
      </c>
      <c r="U101" s="8">
        <f t="shared" si="23"/>
        <v>202.24999999999997</v>
      </c>
      <c r="V101" s="8">
        <f t="shared" si="24"/>
        <v>0.10284167794316644</v>
      </c>
      <c r="W101">
        <v>49.6</v>
      </c>
      <c r="X101">
        <v>649.9</v>
      </c>
      <c r="Y101" s="8">
        <f t="shared" si="25"/>
        <v>0.16288713953480849</v>
      </c>
      <c r="Z101" s="8">
        <f t="shared" si="26"/>
        <v>112.40027063599459</v>
      </c>
      <c r="AA101">
        <v>33.299999999999997</v>
      </c>
      <c r="AB101">
        <v>39.200000000000003</v>
      </c>
      <c r="AC101" s="8">
        <f t="shared" si="27"/>
        <v>0.22406183211433178</v>
      </c>
      <c r="AD101" s="8">
        <f t="shared" si="28"/>
        <v>54.099729364005405</v>
      </c>
      <c r="AE101">
        <v>19.399999999999999</v>
      </c>
      <c r="AF101">
        <v>33.6</v>
      </c>
      <c r="AG101" s="8">
        <f t="shared" si="29"/>
        <v>3.0931122448979588E-2</v>
      </c>
      <c r="AH101" s="8">
        <f t="shared" si="30"/>
        <v>19.399999999999999</v>
      </c>
      <c r="AI101">
        <v>88</v>
      </c>
      <c r="AJ101" s="43">
        <f>GovDebt!P101</f>
        <v>225.3</v>
      </c>
      <c r="AK101" s="2">
        <v>111.949</v>
      </c>
      <c r="AL101" s="24">
        <v>78717</v>
      </c>
      <c r="AM101" s="39">
        <f t="shared" si="36"/>
        <v>56.466815873289143</v>
      </c>
      <c r="AN101" s="39">
        <f t="shared" si="37"/>
        <v>63.214035701988458</v>
      </c>
      <c r="AO101" s="23">
        <v>13.555</v>
      </c>
      <c r="AP101" s="33">
        <v>22.911000000000001</v>
      </c>
      <c r="AQ101">
        <v>29.957999999999998</v>
      </c>
      <c r="AR101" s="34">
        <v>23.536000000000001</v>
      </c>
      <c r="AS101" s="37">
        <v>139034</v>
      </c>
      <c r="AT101" s="35">
        <v>3.86</v>
      </c>
      <c r="AU101" s="43">
        <f t="shared" si="31"/>
        <v>0.79205484267885395</v>
      </c>
      <c r="AV101" s="43">
        <f t="shared" si="32"/>
        <v>0.11715591492353664</v>
      </c>
      <c r="AX101" s="43">
        <f t="shared" si="33"/>
        <v>0.22462612163509474</v>
      </c>
      <c r="AY101" s="43">
        <f t="shared" si="34"/>
        <v>0.13290129611166498</v>
      </c>
      <c r="AZ101" s="43">
        <f t="shared" si="35"/>
        <v>1.042418689876317</v>
      </c>
    </row>
    <row r="102" spans="1:52">
      <c r="A102" s="31">
        <v>1971.2</v>
      </c>
      <c r="B102" s="26">
        <v>1159.4000000000001</v>
      </c>
      <c r="C102" s="12">
        <v>238.8</v>
      </c>
      <c r="D102" s="11">
        <v>354.4</v>
      </c>
      <c r="E102" s="32">
        <f t="shared" si="19"/>
        <v>593.20000000000005</v>
      </c>
      <c r="F102" s="10">
        <v>101</v>
      </c>
      <c r="G102" s="9">
        <v>197.3</v>
      </c>
      <c r="H102" s="32">
        <f t="shared" si="20"/>
        <v>298.3</v>
      </c>
      <c r="I102">
        <v>106.7</v>
      </c>
      <c r="J102">
        <v>27.5</v>
      </c>
      <c r="K102">
        <v>0.2</v>
      </c>
      <c r="L102">
        <v>28.9</v>
      </c>
      <c r="M102" s="8">
        <f t="shared" si="21"/>
        <v>134.19999999999999</v>
      </c>
      <c r="N102" s="32">
        <f t="shared" si="22"/>
        <v>1025.7</v>
      </c>
      <c r="O102">
        <v>85.1</v>
      </c>
      <c r="P102">
        <v>580.4</v>
      </c>
      <c r="Q102">
        <v>82.8</v>
      </c>
      <c r="R102">
        <v>21.8</v>
      </c>
      <c r="S102">
        <v>98.7</v>
      </c>
      <c r="T102">
        <v>45.3</v>
      </c>
      <c r="U102" s="8">
        <f t="shared" si="23"/>
        <v>207.20000000000002</v>
      </c>
      <c r="V102" s="8">
        <f t="shared" si="24"/>
        <v>0.10265379975874547</v>
      </c>
      <c r="W102">
        <v>50.2</v>
      </c>
      <c r="X102">
        <v>661.8</v>
      </c>
      <c r="Y102" s="8">
        <f t="shared" si="25"/>
        <v>0.16215889176619447</v>
      </c>
      <c r="Z102" s="8">
        <f t="shared" si="26"/>
        <v>114.03013268998794</v>
      </c>
      <c r="AA102">
        <v>33.9</v>
      </c>
      <c r="AB102">
        <v>40.1</v>
      </c>
      <c r="AC102" s="8">
        <f t="shared" si="27"/>
        <v>0.22308882858880738</v>
      </c>
      <c r="AD102" s="8">
        <f t="shared" si="28"/>
        <v>55.169867310012066</v>
      </c>
      <c r="AE102">
        <v>18.7</v>
      </c>
      <c r="AF102">
        <v>34.5</v>
      </c>
      <c r="AG102" s="8">
        <f t="shared" si="29"/>
        <v>2.9173166926677065E-2</v>
      </c>
      <c r="AH102" s="8">
        <f t="shared" si="30"/>
        <v>18.7</v>
      </c>
      <c r="AI102">
        <v>96.6</v>
      </c>
      <c r="AJ102" s="43">
        <f>GovDebt!P102</f>
        <v>224.1</v>
      </c>
      <c r="AK102" s="2">
        <v>111.907</v>
      </c>
      <c r="AL102" s="24">
        <v>78961</v>
      </c>
      <c r="AM102" s="39">
        <f t="shared" si="36"/>
        <v>56.641846718888985</v>
      </c>
      <c r="AN102" s="39">
        <f t="shared" si="37"/>
        <v>63.386191407707095</v>
      </c>
      <c r="AO102" s="23">
        <v>13.754</v>
      </c>
      <c r="AP102" s="33">
        <v>23.172000000000001</v>
      </c>
      <c r="AQ102">
        <v>30.335999999999999</v>
      </c>
      <c r="AR102" s="34">
        <v>23.846</v>
      </c>
      <c r="AS102" s="37">
        <v>139827</v>
      </c>
      <c r="AT102" s="35">
        <v>4.5599999999999996</v>
      </c>
      <c r="AU102" s="43">
        <f t="shared" si="31"/>
        <v>0.77315853027427972</v>
      </c>
      <c r="AV102" s="43">
        <f t="shared" si="32"/>
        <v>0.11574952561669827</v>
      </c>
      <c r="AX102" s="43">
        <f t="shared" si="33"/>
        <v>0.2184849371161158</v>
      </c>
      <c r="AY102" s="43">
        <f t="shared" si="34"/>
        <v>0.1308374768450814</v>
      </c>
      <c r="AZ102" s="43">
        <f t="shared" si="35"/>
        <v>1.0189840042186677</v>
      </c>
    </row>
    <row r="103" spans="1:52">
      <c r="A103" s="31">
        <v>1971.3</v>
      </c>
      <c r="B103" s="26">
        <v>1180.3</v>
      </c>
      <c r="C103" s="12">
        <v>240.4</v>
      </c>
      <c r="D103" s="11">
        <v>362.8</v>
      </c>
      <c r="E103" s="32">
        <f t="shared" si="19"/>
        <v>603.20000000000005</v>
      </c>
      <c r="F103" s="10">
        <v>103.4</v>
      </c>
      <c r="G103" s="9">
        <v>202.1</v>
      </c>
      <c r="H103" s="32">
        <f t="shared" si="20"/>
        <v>305.5</v>
      </c>
      <c r="I103">
        <v>106.7</v>
      </c>
      <c r="J103">
        <v>28.9</v>
      </c>
      <c r="K103">
        <v>0.2</v>
      </c>
      <c r="L103">
        <v>29.1</v>
      </c>
      <c r="M103" s="8">
        <f t="shared" si="21"/>
        <v>135.6</v>
      </c>
      <c r="N103" s="32">
        <f t="shared" si="22"/>
        <v>1044.3000000000002</v>
      </c>
      <c r="O103">
        <v>86.3</v>
      </c>
      <c r="P103">
        <v>588.79999999999995</v>
      </c>
      <c r="Q103">
        <v>84.6</v>
      </c>
      <c r="R103">
        <v>22.2</v>
      </c>
      <c r="S103">
        <v>101.4</v>
      </c>
      <c r="T103">
        <v>45.5</v>
      </c>
      <c r="U103" s="8">
        <f t="shared" si="23"/>
        <v>211.39999999999998</v>
      </c>
      <c r="V103" s="8">
        <f t="shared" si="24"/>
        <v>0.102433234421365</v>
      </c>
      <c r="W103">
        <v>50.5</v>
      </c>
      <c r="X103">
        <v>672.2</v>
      </c>
      <c r="Y103" s="8">
        <f t="shared" si="25"/>
        <v>0.1611555132866668</v>
      </c>
      <c r="Z103" s="8">
        <f t="shared" si="26"/>
        <v>115.14561424332344</v>
      </c>
      <c r="AA103">
        <v>33.1</v>
      </c>
      <c r="AB103">
        <v>40.9</v>
      </c>
      <c r="AC103" s="8">
        <f t="shared" si="27"/>
        <v>0.21702095028409257</v>
      </c>
      <c r="AD103" s="8">
        <f t="shared" si="28"/>
        <v>54.754385756676555</v>
      </c>
      <c r="AE103">
        <v>18.899999999999999</v>
      </c>
      <c r="AF103">
        <v>36.1</v>
      </c>
      <c r="AG103" s="8">
        <f t="shared" si="29"/>
        <v>2.9005524861878448E-2</v>
      </c>
      <c r="AH103" s="8">
        <f t="shared" si="30"/>
        <v>18.899999999999999</v>
      </c>
      <c r="AI103">
        <v>96</v>
      </c>
      <c r="AJ103" s="43">
        <f>GovDebt!P103</f>
        <v>225.3</v>
      </c>
      <c r="AK103" s="2">
        <v>111.714</v>
      </c>
      <c r="AL103" s="24">
        <v>79511</v>
      </c>
      <c r="AM103" s="39">
        <f t="shared" si="36"/>
        <v>57.036383461019767</v>
      </c>
      <c r="AN103" s="39">
        <f t="shared" si="37"/>
        <v>63.717625419643618</v>
      </c>
      <c r="AO103" s="23">
        <v>13.943</v>
      </c>
      <c r="AP103" s="33">
        <v>23.399000000000001</v>
      </c>
      <c r="AQ103">
        <v>30.69</v>
      </c>
      <c r="AR103" s="34">
        <v>24.088000000000001</v>
      </c>
      <c r="AS103" s="37">
        <v>140603</v>
      </c>
      <c r="AT103" s="35">
        <v>5.47</v>
      </c>
      <c r="AU103" s="43">
        <f t="shared" si="31"/>
        <v>0.76353469456917744</v>
      </c>
      <c r="AV103" s="43">
        <f t="shared" si="32"/>
        <v>0.11488604592052867</v>
      </c>
      <c r="AX103" s="43">
        <f t="shared" si="33"/>
        <v>0.21574260270037343</v>
      </c>
      <c r="AY103" s="43">
        <f t="shared" si="34"/>
        <v>0.12984774490089052</v>
      </c>
      <c r="AZ103" s="43">
        <f t="shared" si="35"/>
        <v>1.0180265654648954</v>
      </c>
    </row>
    <row r="104" spans="1:52">
      <c r="A104" s="31">
        <v>1971.4</v>
      </c>
      <c r="B104" s="26">
        <v>1193.5999999999999</v>
      </c>
      <c r="C104" s="12">
        <v>243.6</v>
      </c>
      <c r="D104" s="11">
        <v>372</v>
      </c>
      <c r="E104" s="32">
        <f t="shared" si="19"/>
        <v>615.6</v>
      </c>
      <c r="F104" s="10">
        <v>107.3</v>
      </c>
      <c r="G104" s="9">
        <v>198.4</v>
      </c>
      <c r="H104" s="32">
        <f t="shared" si="20"/>
        <v>305.7</v>
      </c>
      <c r="I104">
        <v>107.5</v>
      </c>
      <c r="J104">
        <v>27.1</v>
      </c>
      <c r="K104">
        <v>0.2</v>
      </c>
      <c r="L104">
        <v>29.3</v>
      </c>
      <c r="M104" s="8">
        <f t="shared" si="21"/>
        <v>134.6</v>
      </c>
      <c r="N104" s="32">
        <f t="shared" si="22"/>
        <v>1055.9000000000001</v>
      </c>
      <c r="O104">
        <v>88.2</v>
      </c>
      <c r="P104">
        <v>598.4</v>
      </c>
      <c r="Q104">
        <v>87.9</v>
      </c>
      <c r="R104">
        <v>22.6</v>
      </c>
      <c r="S104">
        <v>105.8</v>
      </c>
      <c r="T104">
        <v>45.8</v>
      </c>
      <c r="U104" s="8">
        <f t="shared" si="23"/>
        <v>218.14999999999998</v>
      </c>
      <c r="V104" s="8">
        <f t="shared" si="24"/>
        <v>0.10249854735618827</v>
      </c>
      <c r="W104">
        <v>51</v>
      </c>
      <c r="X104">
        <v>684.2</v>
      </c>
      <c r="Y104" s="8">
        <f t="shared" si="25"/>
        <v>0.1604613635847662</v>
      </c>
      <c r="Z104" s="8">
        <f t="shared" si="26"/>
        <v>116.83994189424753</v>
      </c>
      <c r="AA104">
        <v>33.5</v>
      </c>
      <c r="AB104">
        <v>41.6</v>
      </c>
      <c r="AC104" s="8">
        <f t="shared" si="27"/>
        <v>0.21505315921367651</v>
      </c>
      <c r="AD104" s="8">
        <f t="shared" si="28"/>
        <v>55.860058105752472</v>
      </c>
      <c r="AE104">
        <v>19</v>
      </c>
      <c r="AF104">
        <v>37.299999999999997</v>
      </c>
      <c r="AG104" s="8">
        <f t="shared" si="29"/>
        <v>2.8502850285028501E-2</v>
      </c>
      <c r="AH104" s="8">
        <f t="shared" si="30"/>
        <v>19</v>
      </c>
      <c r="AI104">
        <v>99.6</v>
      </c>
      <c r="AJ104" s="43">
        <f>GovDebt!P104</f>
        <v>237</v>
      </c>
      <c r="AK104" s="2">
        <v>112.113</v>
      </c>
      <c r="AL104" s="24">
        <v>80229</v>
      </c>
      <c r="AM104" s="39">
        <f t="shared" si="36"/>
        <v>57.551433244383233</v>
      </c>
      <c r="AN104" s="39">
        <f t="shared" si="37"/>
        <v>64.522638353275369</v>
      </c>
      <c r="AO104" s="23">
        <v>14.039</v>
      </c>
      <c r="AP104" s="33">
        <v>23.544</v>
      </c>
      <c r="AQ104">
        <v>30.971</v>
      </c>
      <c r="AR104" s="34">
        <v>24.288</v>
      </c>
      <c r="AS104" s="37">
        <v>141402</v>
      </c>
      <c r="AT104" s="35">
        <v>4.75</v>
      </c>
      <c r="AU104" s="43">
        <f t="shared" si="31"/>
        <v>0.7942359249329759</v>
      </c>
      <c r="AV104" s="43">
        <f t="shared" si="32"/>
        <v>0.11276809651474531</v>
      </c>
      <c r="AX104" s="43">
        <f t="shared" si="33"/>
        <v>0.22445307320769009</v>
      </c>
      <c r="AY104" s="43">
        <f t="shared" si="34"/>
        <v>0.12747419263187801</v>
      </c>
      <c r="AZ104" s="43">
        <f t="shared" si="35"/>
        <v>1.0112683216131491</v>
      </c>
    </row>
    <row r="105" spans="1:52">
      <c r="A105" s="31">
        <v>1972.1</v>
      </c>
      <c r="B105" s="26">
        <v>1233.8</v>
      </c>
      <c r="C105" s="12">
        <v>247</v>
      </c>
      <c r="D105" s="11">
        <v>382.4</v>
      </c>
      <c r="E105" s="32">
        <f t="shared" si="19"/>
        <v>629.4</v>
      </c>
      <c r="F105" s="10">
        <v>110.7</v>
      </c>
      <c r="G105" s="9">
        <v>213</v>
      </c>
      <c r="H105" s="32">
        <f t="shared" si="20"/>
        <v>323.7</v>
      </c>
      <c r="I105">
        <v>112.8</v>
      </c>
      <c r="J105">
        <v>28.6</v>
      </c>
      <c r="K105">
        <v>0.3</v>
      </c>
      <c r="L105">
        <v>29.8</v>
      </c>
      <c r="M105" s="8">
        <f t="shared" si="21"/>
        <v>141.4</v>
      </c>
      <c r="N105" s="32">
        <f t="shared" si="22"/>
        <v>1094.5</v>
      </c>
      <c r="O105">
        <v>100.3</v>
      </c>
      <c r="P105">
        <v>618.5</v>
      </c>
      <c r="Q105">
        <v>87.9</v>
      </c>
      <c r="R105">
        <v>23.2</v>
      </c>
      <c r="S105">
        <v>111.5</v>
      </c>
      <c r="T105">
        <v>46.6</v>
      </c>
      <c r="U105" s="8">
        <f t="shared" si="23"/>
        <v>225.25</v>
      </c>
      <c r="V105" s="8">
        <f t="shared" si="24"/>
        <v>0.11298862228230257</v>
      </c>
      <c r="W105">
        <v>57.3</v>
      </c>
      <c r="X105">
        <v>710.6</v>
      </c>
      <c r="Y105" s="8">
        <f t="shared" si="25"/>
        <v>0.17513658847115676</v>
      </c>
      <c r="Z105" s="8">
        <f t="shared" si="26"/>
        <v>132.14931283091136</v>
      </c>
      <c r="AA105">
        <v>35</v>
      </c>
      <c r="AB105">
        <v>42.2</v>
      </c>
      <c r="AC105" s="8">
        <f t="shared" si="27"/>
        <v>0.22602612514147935</v>
      </c>
      <c r="AD105" s="8">
        <f t="shared" si="28"/>
        <v>60.450687169088653</v>
      </c>
      <c r="AE105">
        <v>18.2</v>
      </c>
      <c r="AF105">
        <v>38.1</v>
      </c>
      <c r="AG105" s="8">
        <f t="shared" si="29"/>
        <v>2.6615969581749051E-2</v>
      </c>
      <c r="AH105" s="8">
        <f t="shared" si="30"/>
        <v>18.2</v>
      </c>
      <c r="AI105">
        <v>103.4</v>
      </c>
      <c r="AJ105" s="43">
        <f>GovDebt!P105</f>
        <v>245</v>
      </c>
      <c r="AK105" s="2">
        <v>112.23</v>
      </c>
      <c r="AL105" s="24">
        <v>81213</v>
      </c>
      <c r="AM105" s="39">
        <f t="shared" si="36"/>
        <v>58.257295343031771</v>
      </c>
      <c r="AN105" s="39">
        <f t="shared" si="37"/>
        <v>65.382162563484556</v>
      </c>
      <c r="AO105" s="23">
        <v>14.414999999999999</v>
      </c>
      <c r="AP105" s="33">
        <v>23.792000000000002</v>
      </c>
      <c r="AQ105">
        <v>31.187000000000001</v>
      </c>
      <c r="AR105" s="34">
        <v>24.664000000000001</v>
      </c>
      <c r="AS105" s="37">
        <v>143005</v>
      </c>
      <c r="AT105" s="35">
        <v>3.54</v>
      </c>
      <c r="AU105" s="43">
        <f t="shared" si="31"/>
        <v>0.79429405089965965</v>
      </c>
      <c r="AV105" s="43">
        <f t="shared" si="32"/>
        <v>0.1146052844869509</v>
      </c>
      <c r="AX105" s="43">
        <f t="shared" si="33"/>
        <v>0.22384650525354044</v>
      </c>
      <c r="AY105" s="43">
        <f t="shared" si="34"/>
        <v>0.12919141160347192</v>
      </c>
      <c r="AZ105" s="43">
        <f t="shared" si="35"/>
        <v>1.0336796246648794</v>
      </c>
    </row>
    <row r="106" spans="1:52">
      <c r="A106" s="31">
        <v>1972.2</v>
      </c>
      <c r="B106" s="26">
        <v>1270.0999999999999</v>
      </c>
      <c r="C106" s="12">
        <v>254.3</v>
      </c>
      <c r="D106" s="11">
        <v>390.2</v>
      </c>
      <c r="E106" s="32">
        <f t="shared" si="19"/>
        <v>644.5</v>
      </c>
      <c r="F106" s="10">
        <v>114.1</v>
      </c>
      <c r="G106" s="9">
        <v>226.8</v>
      </c>
      <c r="H106" s="32">
        <f t="shared" si="20"/>
        <v>340.9</v>
      </c>
      <c r="I106">
        <v>114</v>
      </c>
      <c r="J106">
        <v>30.6</v>
      </c>
      <c r="K106">
        <v>0.3</v>
      </c>
      <c r="L106">
        <v>29.9</v>
      </c>
      <c r="M106" s="8">
        <f t="shared" si="21"/>
        <v>144.6</v>
      </c>
      <c r="N106" s="32">
        <f t="shared" si="22"/>
        <v>1130</v>
      </c>
      <c r="O106">
        <v>102.4</v>
      </c>
      <c r="P106">
        <v>630.4</v>
      </c>
      <c r="Q106">
        <v>91.3</v>
      </c>
      <c r="R106">
        <v>20.3</v>
      </c>
      <c r="S106">
        <v>113.4</v>
      </c>
      <c r="T106">
        <v>47.9</v>
      </c>
      <c r="U106" s="8">
        <f t="shared" si="23"/>
        <v>227.25000000000003</v>
      </c>
      <c r="V106" s="8">
        <f t="shared" si="24"/>
        <v>0.11336211668327245</v>
      </c>
      <c r="W106">
        <v>57.9</v>
      </c>
      <c r="X106">
        <v>724.7</v>
      </c>
      <c r="Y106" s="8">
        <f t="shared" si="25"/>
        <v>0.17464588691338526</v>
      </c>
      <c r="Z106" s="8">
        <f t="shared" si="26"/>
        <v>134.53845898372634</v>
      </c>
      <c r="AA106">
        <v>35.200000000000003</v>
      </c>
      <c r="AB106">
        <v>42.8</v>
      </c>
      <c r="AC106" s="8">
        <f t="shared" si="27"/>
        <v>0.22574168123041535</v>
      </c>
      <c r="AD106" s="8">
        <f t="shared" si="28"/>
        <v>60.961541016273671</v>
      </c>
      <c r="AE106">
        <v>18.3</v>
      </c>
      <c r="AF106">
        <v>39.4</v>
      </c>
      <c r="AG106" s="8">
        <f t="shared" si="29"/>
        <v>2.6109288058210868E-2</v>
      </c>
      <c r="AH106" s="8">
        <f t="shared" si="30"/>
        <v>18.3</v>
      </c>
      <c r="AI106">
        <v>110.5</v>
      </c>
      <c r="AJ106" s="43">
        <f>GovDebt!P106</f>
        <v>246.1</v>
      </c>
      <c r="AK106" s="2">
        <v>112.206</v>
      </c>
      <c r="AL106" s="24">
        <v>81875</v>
      </c>
      <c r="AM106" s="39">
        <f t="shared" si="36"/>
        <v>58.732174112651002</v>
      </c>
      <c r="AN106" s="39">
        <f t="shared" si="37"/>
        <v>65.901023284841187</v>
      </c>
      <c r="AO106" s="23">
        <v>14.585000000000001</v>
      </c>
      <c r="AP106" s="33">
        <v>23.93</v>
      </c>
      <c r="AQ106">
        <v>31.428000000000001</v>
      </c>
      <c r="AR106" s="34">
        <v>24.815000000000001</v>
      </c>
      <c r="AS106" s="37">
        <v>143759</v>
      </c>
      <c r="AT106" s="35">
        <v>4.3</v>
      </c>
      <c r="AU106" s="43">
        <f t="shared" si="31"/>
        <v>0.77505708211951818</v>
      </c>
      <c r="AV106" s="43">
        <f t="shared" si="32"/>
        <v>0.11384930320447209</v>
      </c>
      <c r="AX106" s="43">
        <f t="shared" si="33"/>
        <v>0.21778761061946902</v>
      </c>
      <c r="AY106" s="43">
        <f t="shared" si="34"/>
        <v>0.12796460176991151</v>
      </c>
      <c r="AZ106" s="43">
        <f t="shared" si="35"/>
        <v>1.0294213000486303</v>
      </c>
    </row>
    <row r="107" spans="1:52">
      <c r="A107" s="31">
        <v>1972.3</v>
      </c>
      <c r="B107" s="26">
        <v>1293.8</v>
      </c>
      <c r="C107" s="12">
        <v>260.10000000000002</v>
      </c>
      <c r="D107" s="11">
        <v>399.4</v>
      </c>
      <c r="E107" s="32">
        <f t="shared" si="19"/>
        <v>659.5</v>
      </c>
      <c r="F107" s="10">
        <v>117.6</v>
      </c>
      <c r="G107" s="9">
        <v>233.1</v>
      </c>
      <c r="H107" s="32">
        <f t="shared" si="20"/>
        <v>350.7</v>
      </c>
      <c r="I107">
        <v>110.2</v>
      </c>
      <c r="J107">
        <v>28.3</v>
      </c>
      <c r="K107">
        <v>-0.4</v>
      </c>
      <c r="L107">
        <v>30.2</v>
      </c>
      <c r="M107" s="8">
        <f t="shared" si="21"/>
        <v>138.5</v>
      </c>
      <c r="N107" s="32">
        <f t="shared" si="22"/>
        <v>1148.7</v>
      </c>
      <c r="O107">
        <v>103.1</v>
      </c>
      <c r="P107">
        <v>642.29999999999995</v>
      </c>
      <c r="Q107">
        <v>95.5</v>
      </c>
      <c r="R107">
        <v>24</v>
      </c>
      <c r="S107">
        <v>118.2</v>
      </c>
      <c r="T107">
        <v>50.2</v>
      </c>
      <c r="U107" s="8">
        <f t="shared" si="23"/>
        <v>240.15</v>
      </c>
      <c r="V107" s="8">
        <f t="shared" si="24"/>
        <v>0.11083637927327457</v>
      </c>
      <c r="W107">
        <v>58.5</v>
      </c>
      <c r="X107">
        <v>738.1</v>
      </c>
      <c r="Y107" s="8">
        <f t="shared" si="25"/>
        <v>0.17176642300378331</v>
      </c>
      <c r="Z107" s="8">
        <f t="shared" si="26"/>
        <v>134.98264351752312</v>
      </c>
      <c r="AA107">
        <v>36.299999999999997</v>
      </c>
      <c r="AB107">
        <v>43.6</v>
      </c>
      <c r="AC107" s="8">
        <f t="shared" si="27"/>
        <v>0.22173517703075557</v>
      </c>
      <c r="AD107" s="8">
        <f t="shared" si="28"/>
        <v>62.91735648247689</v>
      </c>
      <c r="AE107">
        <v>18.5</v>
      </c>
      <c r="AF107">
        <v>40.299999999999997</v>
      </c>
      <c r="AG107" s="8">
        <f t="shared" si="29"/>
        <v>2.5755255464290683E-2</v>
      </c>
      <c r="AH107" s="8">
        <f t="shared" si="30"/>
        <v>18.5</v>
      </c>
      <c r="AI107">
        <v>104.8</v>
      </c>
      <c r="AJ107" s="43">
        <f>GovDebt!P107</f>
        <v>245.1</v>
      </c>
      <c r="AK107" s="2">
        <v>112.113</v>
      </c>
      <c r="AL107" s="24">
        <v>82450</v>
      </c>
      <c r="AM107" s="39">
        <f t="shared" si="36"/>
        <v>59.144644343060463</v>
      </c>
      <c r="AN107" s="39">
        <f t="shared" si="37"/>
        <v>66.308835112335373</v>
      </c>
      <c r="AO107" s="23">
        <v>14.78</v>
      </c>
      <c r="AP107" s="33">
        <v>24.140999999999998</v>
      </c>
      <c r="AQ107">
        <v>31.847999999999999</v>
      </c>
      <c r="AR107" s="34">
        <v>25.047999999999998</v>
      </c>
      <c r="AS107" s="37">
        <v>144523</v>
      </c>
      <c r="AT107" s="35">
        <v>4.74</v>
      </c>
      <c r="AU107" s="43">
        <f t="shared" si="31"/>
        <v>0.75776781573658991</v>
      </c>
      <c r="AV107" s="43">
        <f t="shared" si="32"/>
        <v>0.10704900293708457</v>
      </c>
      <c r="AX107" s="43">
        <f t="shared" si="33"/>
        <v>0.21337163750326454</v>
      </c>
      <c r="AY107" s="43">
        <f t="shared" si="34"/>
        <v>0.12057108035170191</v>
      </c>
      <c r="AZ107" s="43">
        <f t="shared" si="35"/>
        <v>1.0186599480355878</v>
      </c>
    </row>
    <row r="108" spans="1:52">
      <c r="A108" s="31">
        <v>1972.4</v>
      </c>
      <c r="B108" s="26">
        <v>1332</v>
      </c>
      <c r="C108" s="12">
        <v>268.10000000000002</v>
      </c>
      <c r="D108" s="11">
        <v>410.4</v>
      </c>
      <c r="E108" s="32">
        <f t="shared" si="19"/>
        <v>678.5</v>
      </c>
      <c r="F108" s="10">
        <v>123.4</v>
      </c>
      <c r="G108" s="9">
        <v>239.7</v>
      </c>
      <c r="H108" s="32">
        <f t="shared" si="20"/>
        <v>363.1</v>
      </c>
      <c r="I108">
        <v>111.7</v>
      </c>
      <c r="J108">
        <v>30</v>
      </c>
      <c r="K108">
        <v>-3</v>
      </c>
      <c r="L108">
        <v>30.4</v>
      </c>
      <c r="M108" s="8">
        <f t="shared" si="21"/>
        <v>141.69999999999999</v>
      </c>
      <c r="N108" s="32">
        <f t="shared" si="22"/>
        <v>1183.3</v>
      </c>
      <c r="O108">
        <v>105.3</v>
      </c>
      <c r="P108">
        <v>664</v>
      </c>
      <c r="Q108">
        <v>105.6</v>
      </c>
      <c r="R108">
        <v>23.9</v>
      </c>
      <c r="S108">
        <v>125.7</v>
      </c>
      <c r="T108">
        <v>52.4</v>
      </c>
      <c r="U108" s="8">
        <f t="shared" si="23"/>
        <v>254.8</v>
      </c>
      <c r="V108" s="8">
        <f t="shared" si="24"/>
        <v>0.1083779333058872</v>
      </c>
      <c r="W108">
        <v>59.4</v>
      </c>
      <c r="X108">
        <v>761.2</v>
      </c>
      <c r="Y108" s="8">
        <f t="shared" si="25"/>
        <v>0.16840946264577389</v>
      </c>
      <c r="Z108" s="8">
        <f t="shared" si="26"/>
        <v>137.08530259365995</v>
      </c>
      <c r="AA108">
        <v>39.9</v>
      </c>
      <c r="AB108">
        <v>44.4</v>
      </c>
      <c r="AC108" s="8">
        <f t="shared" si="27"/>
        <v>0.22565072662546812</v>
      </c>
      <c r="AD108" s="8">
        <f t="shared" si="28"/>
        <v>67.514697406340062</v>
      </c>
      <c r="AE108">
        <v>19</v>
      </c>
      <c r="AF108">
        <v>41.4</v>
      </c>
      <c r="AG108" s="8">
        <f t="shared" si="29"/>
        <v>2.562373567093729E-2</v>
      </c>
      <c r="AH108" s="8">
        <f t="shared" si="30"/>
        <v>19</v>
      </c>
      <c r="AI108">
        <v>127.3</v>
      </c>
      <c r="AJ108" s="43">
        <f>GovDebt!P108</f>
        <v>249.1</v>
      </c>
      <c r="AK108" s="2">
        <v>111.965</v>
      </c>
      <c r="AL108" s="24">
        <v>83002</v>
      </c>
      <c r="AM108" s="39">
        <f t="shared" si="36"/>
        <v>59.540615764253538</v>
      </c>
      <c r="AN108" s="39">
        <f t="shared" si="37"/>
        <v>66.664650440446479</v>
      </c>
      <c r="AO108" s="23">
        <v>15.058</v>
      </c>
      <c r="AP108" s="33">
        <v>24.338999999999999</v>
      </c>
      <c r="AQ108">
        <v>32.548000000000002</v>
      </c>
      <c r="AR108" s="34">
        <v>25.366</v>
      </c>
      <c r="AS108" s="37">
        <v>145215</v>
      </c>
      <c r="AT108" s="35">
        <v>5.14</v>
      </c>
      <c r="AU108" s="43">
        <f t="shared" si="31"/>
        <v>0.74804804804804803</v>
      </c>
      <c r="AV108" s="43">
        <f t="shared" si="32"/>
        <v>0.10638138138138137</v>
      </c>
      <c r="AX108" s="43">
        <f t="shared" si="33"/>
        <v>0.21051297219639989</v>
      </c>
      <c r="AY108" s="43">
        <f t="shared" si="34"/>
        <v>0.11974985210851009</v>
      </c>
      <c r="AZ108" s="43">
        <f t="shared" si="35"/>
        <v>1.0295254289689288</v>
      </c>
    </row>
    <row r="109" spans="1:52">
      <c r="A109" s="31">
        <v>1973.1</v>
      </c>
      <c r="B109" s="26">
        <v>1380.7</v>
      </c>
      <c r="C109" s="12">
        <v>275.5</v>
      </c>
      <c r="D109" s="11">
        <v>419.2</v>
      </c>
      <c r="E109" s="32">
        <f t="shared" si="19"/>
        <v>694.7</v>
      </c>
      <c r="F109" s="10">
        <v>131.80000000000001</v>
      </c>
      <c r="G109" s="9">
        <v>254.3</v>
      </c>
      <c r="H109" s="32">
        <f t="shared" si="20"/>
        <v>386.1</v>
      </c>
      <c r="I109">
        <v>113.1</v>
      </c>
      <c r="J109">
        <v>32.799999999999997</v>
      </c>
      <c r="K109">
        <v>-5.2</v>
      </c>
      <c r="L109">
        <v>30.9</v>
      </c>
      <c r="M109" s="8">
        <f t="shared" si="21"/>
        <v>145.89999999999998</v>
      </c>
      <c r="N109" s="32">
        <f t="shared" si="22"/>
        <v>1226.7</v>
      </c>
      <c r="O109">
        <v>104.5</v>
      </c>
      <c r="P109">
        <v>683.4</v>
      </c>
      <c r="Q109">
        <v>104.1</v>
      </c>
      <c r="R109">
        <v>23.6</v>
      </c>
      <c r="S109">
        <v>133.5</v>
      </c>
      <c r="T109">
        <v>53</v>
      </c>
      <c r="U109" s="8">
        <f t="shared" si="23"/>
        <v>262.14999999999998</v>
      </c>
      <c r="V109" s="8">
        <f t="shared" si="24"/>
        <v>0.1047514033680834</v>
      </c>
      <c r="W109">
        <v>72.7</v>
      </c>
      <c r="X109">
        <v>787.8</v>
      </c>
      <c r="Y109" s="8">
        <f t="shared" si="25"/>
        <v>0.17829305186290045</v>
      </c>
      <c r="Z109" s="8">
        <f t="shared" si="26"/>
        <v>149.73941960705693</v>
      </c>
      <c r="AA109">
        <v>43</v>
      </c>
      <c r="AB109">
        <v>45.3</v>
      </c>
      <c r="AC109" s="8">
        <f t="shared" si="27"/>
        <v>0.22917736345078243</v>
      </c>
      <c r="AD109" s="8">
        <f t="shared" si="28"/>
        <v>70.460580392943058</v>
      </c>
      <c r="AE109">
        <v>19.5</v>
      </c>
      <c r="AF109">
        <v>43</v>
      </c>
      <c r="AG109" s="8">
        <f t="shared" si="29"/>
        <v>2.5523560209424083E-2</v>
      </c>
      <c r="AH109" s="8">
        <f t="shared" si="30"/>
        <v>19.5</v>
      </c>
      <c r="AI109">
        <v>122.6</v>
      </c>
      <c r="AJ109" s="43">
        <f>GovDebt!P109</f>
        <v>255.8</v>
      </c>
      <c r="AK109" s="2">
        <v>111.849</v>
      </c>
      <c r="AL109" s="24">
        <v>83842</v>
      </c>
      <c r="AM109" s="39">
        <f t="shared" si="36"/>
        <v>60.143180970416921</v>
      </c>
      <c r="AN109" s="39">
        <f t="shared" si="37"/>
        <v>67.26954648360163</v>
      </c>
      <c r="AO109" s="23">
        <v>15.452999999999999</v>
      </c>
      <c r="AP109" s="33">
        <v>24.635000000000002</v>
      </c>
      <c r="AQ109">
        <v>32.619</v>
      </c>
      <c r="AR109" s="34">
        <v>25.661000000000001</v>
      </c>
      <c r="AS109" s="37">
        <v>145964</v>
      </c>
      <c r="AT109" s="35">
        <v>6.54</v>
      </c>
      <c r="AU109" s="43">
        <f t="shared" si="31"/>
        <v>0.74107336858115447</v>
      </c>
      <c r="AV109" s="43">
        <f t="shared" si="32"/>
        <v>0.10567103643079595</v>
      </c>
      <c r="AX109" s="43">
        <f t="shared" si="33"/>
        <v>0.20852694220265755</v>
      </c>
      <c r="AY109" s="43">
        <f t="shared" si="34"/>
        <v>0.11893698540800519</v>
      </c>
      <c r="AZ109" s="43">
        <f t="shared" si="35"/>
        <v>1.0365615615615615</v>
      </c>
    </row>
    <row r="110" spans="1:52">
      <c r="A110" s="31">
        <v>1973.2</v>
      </c>
      <c r="B110" s="26">
        <v>1417.6</v>
      </c>
      <c r="C110" s="12">
        <v>281.39999999999998</v>
      </c>
      <c r="D110" s="11">
        <v>429.4</v>
      </c>
      <c r="E110" s="32">
        <f t="shared" si="19"/>
        <v>710.8</v>
      </c>
      <c r="F110" s="10">
        <v>131.30000000000001</v>
      </c>
      <c r="G110" s="9">
        <v>268.2</v>
      </c>
      <c r="H110" s="32">
        <f t="shared" si="20"/>
        <v>399.5</v>
      </c>
      <c r="I110">
        <v>114.2</v>
      </c>
      <c r="J110">
        <v>32.299999999999997</v>
      </c>
      <c r="K110">
        <v>-1.2</v>
      </c>
      <c r="L110">
        <v>31.4</v>
      </c>
      <c r="M110" s="8">
        <f t="shared" si="21"/>
        <v>146.5</v>
      </c>
      <c r="N110" s="32">
        <f t="shared" si="22"/>
        <v>1256.8</v>
      </c>
      <c r="O110">
        <v>106.9</v>
      </c>
      <c r="P110">
        <v>700.2</v>
      </c>
      <c r="Q110">
        <v>109.9</v>
      </c>
      <c r="R110">
        <v>23.5</v>
      </c>
      <c r="S110">
        <v>131.30000000000001</v>
      </c>
      <c r="T110">
        <v>54.8</v>
      </c>
      <c r="U110" s="8">
        <f t="shared" si="23"/>
        <v>264.55</v>
      </c>
      <c r="V110" s="8">
        <f t="shared" si="24"/>
        <v>0.10483475532019221</v>
      </c>
      <c r="W110">
        <v>73.8</v>
      </c>
      <c r="X110">
        <v>805.6</v>
      </c>
      <c r="Y110" s="8">
        <f t="shared" si="25"/>
        <v>0.17775372201504056</v>
      </c>
      <c r="Z110" s="8">
        <f t="shared" si="26"/>
        <v>152.96596548004317</v>
      </c>
      <c r="AA110">
        <v>43.5</v>
      </c>
      <c r="AB110">
        <v>46.1</v>
      </c>
      <c r="AC110" s="8">
        <f t="shared" si="27"/>
        <v>0.22930640437777836</v>
      </c>
      <c r="AD110" s="8">
        <f t="shared" si="28"/>
        <v>71.23403451995685</v>
      </c>
      <c r="AE110">
        <v>19.899999999999999</v>
      </c>
      <c r="AF110">
        <v>43.3</v>
      </c>
      <c r="AG110" s="8">
        <f t="shared" si="29"/>
        <v>2.5548850943638464E-2</v>
      </c>
      <c r="AH110" s="8">
        <f t="shared" si="30"/>
        <v>19.899999999999999</v>
      </c>
      <c r="AI110">
        <v>124.8</v>
      </c>
      <c r="AJ110" s="43">
        <f>GovDebt!P110</f>
        <v>255.1</v>
      </c>
      <c r="AK110" s="2">
        <v>111.798</v>
      </c>
      <c r="AL110" s="24">
        <v>84797</v>
      </c>
      <c r="AM110" s="39">
        <f t="shared" si="36"/>
        <v>60.828240222662188</v>
      </c>
      <c r="AN110" s="39">
        <f t="shared" si="37"/>
        <v>68.004756004131877</v>
      </c>
      <c r="AO110" s="23">
        <v>15.667999999999999</v>
      </c>
      <c r="AP110" s="33">
        <v>25.11</v>
      </c>
      <c r="AQ110">
        <v>32.994</v>
      </c>
      <c r="AR110" s="34">
        <v>26.052</v>
      </c>
      <c r="AS110" s="37">
        <v>146720</v>
      </c>
      <c r="AT110" s="35">
        <v>7.82</v>
      </c>
      <c r="AU110" s="43">
        <f t="shared" si="31"/>
        <v>0.71980812641083525</v>
      </c>
      <c r="AV110" s="43">
        <f t="shared" si="32"/>
        <v>0.10334367945823929</v>
      </c>
      <c r="AX110" s="43">
        <f t="shared" si="33"/>
        <v>0.20297581158497771</v>
      </c>
      <c r="AY110" s="43">
        <f t="shared" si="34"/>
        <v>0.11656588160407384</v>
      </c>
      <c r="AZ110" s="43">
        <f t="shared" si="35"/>
        <v>1.0267255739842107</v>
      </c>
    </row>
    <row r="111" spans="1:52">
      <c r="A111" s="31">
        <v>1973.3</v>
      </c>
      <c r="B111" s="26">
        <v>1436.8</v>
      </c>
      <c r="C111" s="12">
        <v>289.89999999999998</v>
      </c>
      <c r="D111" s="11">
        <v>439.8</v>
      </c>
      <c r="E111" s="32">
        <f t="shared" si="19"/>
        <v>729.7</v>
      </c>
      <c r="F111" s="10">
        <v>130.80000000000001</v>
      </c>
      <c r="G111" s="9">
        <v>264.3</v>
      </c>
      <c r="H111" s="32">
        <f t="shared" si="20"/>
        <v>395.1</v>
      </c>
      <c r="I111">
        <v>112.7</v>
      </c>
      <c r="J111">
        <v>30.7</v>
      </c>
      <c r="K111">
        <v>-4.8</v>
      </c>
      <c r="L111">
        <v>32</v>
      </c>
      <c r="M111" s="8">
        <f t="shared" si="21"/>
        <v>143.4</v>
      </c>
      <c r="N111" s="32">
        <f t="shared" si="22"/>
        <v>1268.2</v>
      </c>
      <c r="O111">
        <v>111</v>
      </c>
      <c r="P111">
        <v>716.2</v>
      </c>
      <c r="Q111">
        <v>113.8</v>
      </c>
      <c r="R111">
        <v>22.5</v>
      </c>
      <c r="S111">
        <v>133</v>
      </c>
      <c r="T111">
        <v>58.9</v>
      </c>
      <c r="U111" s="8">
        <f t="shared" si="23"/>
        <v>271.3</v>
      </c>
      <c r="V111" s="8">
        <f t="shared" si="24"/>
        <v>0.1062811183454615</v>
      </c>
      <c r="W111">
        <v>75.099999999999994</v>
      </c>
      <c r="X111">
        <v>822.8</v>
      </c>
      <c r="Y111" s="8">
        <f t="shared" si="25"/>
        <v>0.17877223211649004</v>
      </c>
      <c r="Z111" s="8">
        <f t="shared" si="26"/>
        <v>157.26593259287628</v>
      </c>
      <c r="AA111">
        <v>42.2</v>
      </c>
      <c r="AB111">
        <v>46.8</v>
      </c>
      <c r="AC111" s="8">
        <f t="shared" si="27"/>
        <v>0.22330734802616692</v>
      </c>
      <c r="AD111" s="8">
        <f t="shared" si="28"/>
        <v>71.0340674071237</v>
      </c>
      <c r="AE111">
        <v>19.7</v>
      </c>
      <c r="AF111">
        <v>44.9</v>
      </c>
      <c r="AG111" s="8">
        <f t="shared" si="29"/>
        <v>2.4751853247895465E-2</v>
      </c>
      <c r="AH111" s="8">
        <f t="shared" si="30"/>
        <v>19.7</v>
      </c>
      <c r="AI111">
        <v>124.6</v>
      </c>
      <c r="AJ111" s="43">
        <f>GovDebt!P111</f>
        <v>243.1</v>
      </c>
      <c r="AK111" s="2">
        <v>111.803</v>
      </c>
      <c r="AL111" s="24">
        <v>85330</v>
      </c>
      <c r="AM111" s="39">
        <f t="shared" si="36"/>
        <v>61.210582192763475</v>
      </c>
      <c r="AN111" s="39">
        <f t="shared" si="37"/>
        <v>68.435267208975347</v>
      </c>
      <c r="AO111" s="23">
        <v>15.94</v>
      </c>
      <c r="AP111" s="33">
        <v>25.568999999999999</v>
      </c>
      <c r="AQ111">
        <v>33.741999999999997</v>
      </c>
      <c r="AR111" s="34">
        <v>26.548999999999999</v>
      </c>
      <c r="AS111" s="37">
        <v>147478</v>
      </c>
      <c r="AT111" s="35">
        <v>10.56</v>
      </c>
      <c r="AU111" s="43">
        <f t="shared" si="31"/>
        <v>0.67678173719376389</v>
      </c>
      <c r="AV111" s="43">
        <f t="shared" si="32"/>
        <v>9.9805122494432075E-2</v>
      </c>
      <c r="AX111" s="43">
        <f t="shared" si="33"/>
        <v>0.19168900804289543</v>
      </c>
      <c r="AY111" s="43">
        <f t="shared" si="34"/>
        <v>0.11307364768963886</v>
      </c>
      <c r="AZ111" s="43">
        <f t="shared" si="35"/>
        <v>1.0135440180586908</v>
      </c>
    </row>
    <row r="112" spans="1:52">
      <c r="A112" s="31">
        <v>1973.4</v>
      </c>
      <c r="B112" s="26">
        <v>1479.1</v>
      </c>
      <c r="C112" s="12">
        <v>297.7</v>
      </c>
      <c r="D112" s="11">
        <v>449.7</v>
      </c>
      <c r="E112" s="32">
        <f t="shared" si="19"/>
        <v>747.4</v>
      </c>
      <c r="F112" s="10">
        <v>128.19999999999999</v>
      </c>
      <c r="G112" s="9">
        <v>280.89999999999998</v>
      </c>
      <c r="H112" s="32">
        <f t="shared" si="20"/>
        <v>409.09999999999997</v>
      </c>
      <c r="I112">
        <v>115.6</v>
      </c>
      <c r="J112">
        <v>30.9</v>
      </c>
      <c r="K112">
        <v>-1.6</v>
      </c>
      <c r="L112">
        <v>32.6</v>
      </c>
      <c r="M112" s="8">
        <f t="shared" si="21"/>
        <v>146.5</v>
      </c>
      <c r="N112" s="32">
        <f t="shared" si="22"/>
        <v>1303</v>
      </c>
      <c r="O112">
        <v>116</v>
      </c>
      <c r="P112">
        <v>735.3</v>
      </c>
      <c r="Q112">
        <v>122.2</v>
      </c>
      <c r="R112">
        <v>23.4</v>
      </c>
      <c r="S112">
        <v>135.80000000000001</v>
      </c>
      <c r="T112">
        <v>62.3</v>
      </c>
      <c r="U112" s="8">
        <f t="shared" si="23"/>
        <v>282.60000000000002</v>
      </c>
      <c r="V112" s="8">
        <f t="shared" si="24"/>
        <v>0.10750695088044486</v>
      </c>
      <c r="W112">
        <v>76.599999999999994</v>
      </c>
      <c r="X112">
        <v>844.1</v>
      </c>
      <c r="Y112" s="8">
        <f t="shared" si="25"/>
        <v>0.17920739690807144</v>
      </c>
      <c r="Z112" s="8">
        <f t="shared" si="26"/>
        <v>162.21853568118627</v>
      </c>
      <c r="AA112">
        <v>44.3</v>
      </c>
      <c r="AB112">
        <v>47.3</v>
      </c>
      <c r="AC112" s="8">
        <f t="shared" si="27"/>
        <v>0.22637606644078115</v>
      </c>
      <c r="AD112" s="8">
        <f t="shared" si="28"/>
        <v>74.68146431881371</v>
      </c>
      <c r="AE112">
        <v>20.100000000000001</v>
      </c>
      <c r="AF112">
        <v>45.1</v>
      </c>
      <c r="AG112" s="8">
        <f t="shared" si="29"/>
        <v>2.4802566633761111E-2</v>
      </c>
      <c r="AH112" s="8">
        <f t="shared" si="30"/>
        <v>20.100000000000001</v>
      </c>
      <c r="AI112">
        <v>126.3</v>
      </c>
      <c r="AJ112" s="43">
        <f>GovDebt!P112</f>
        <v>250.4</v>
      </c>
      <c r="AK112" s="2">
        <v>111.476</v>
      </c>
      <c r="AL112" s="24">
        <v>86236</v>
      </c>
      <c r="AM112" s="39">
        <f t="shared" si="36"/>
        <v>61.860491807982555</v>
      </c>
      <c r="AN112" s="39">
        <f t="shared" si="37"/>
        <v>68.959601847866637</v>
      </c>
      <c r="AO112" s="23">
        <v>16.262</v>
      </c>
      <c r="AP112" s="33">
        <v>26.094000000000001</v>
      </c>
      <c r="AQ112">
        <v>34.618000000000002</v>
      </c>
      <c r="AR112" s="34">
        <v>27.077000000000002</v>
      </c>
      <c r="AS112" s="37">
        <v>148226</v>
      </c>
      <c r="AT112" s="35">
        <v>10</v>
      </c>
      <c r="AU112" s="43">
        <f t="shared" si="31"/>
        <v>0.67716854844162</v>
      </c>
      <c r="AV112" s="43">
        <f t="shared" si="32"/>
        <v>9.9046717598539655E-2</v>
      </c>
      <c r="AX112" s="43">
        <f t="shared" si="33"/>
        <v>0.19217191097467384</v>
      </c>
      <c r="AY112" s="43">
        <f t="shared" si="34"/>
        <v>0.11243284727551804</v>
      </c>
      <c r="AZ112" s="43">
        <f t="shared" si="35"/>
        <v>1.0294404231625836</v>
      </c>
    </row>
    <row r="113" spans="1:52">
      <c r="A113" s="31">
        <v>1974.1</v>
      </c>
      <c r="B113" s="26">
        <v>1494.7</v>
      </c>
      <c r="C113" s="12">
        <v>308.89999999999998</v>
      </c>
      <c r="D113" s="11">
        <v>458.3</v>
      </c>
      <c r="E113" s="32">
        <f t="shared" si="19"/>
        <v>767.2</v>
      </c>
      <c r="F113" s="10">
        <v>126.7</v>
      </c>
      <c r="G113" s="9">
        <v>268.39999999999998</v>
      </c>
      <c r="H113" s="32">
        <f t="shared" si="20"/>
        <v>395.09999999999997</v>
      </c>
      <c r="I113">
        <v>118.6</v>
      </c>
      <c r="J113">
        <v>33.299999999999997</v>
      </c>
      <c r="K113">
        <v>-3.8</v>
      </c>
      <c r="L113">
        <v>33.299999999999997</v>
      </c>
      <c r="M113" s="8">
        <f t="shared" si="21"/>
        <v>151.89999999999998</v>
      </c>
      <c r="N113" s="32">
        <f t="shared" si="22"/>
        <v>1314.2</v>
      </c>
      <c r="O113">
        <v>119.5</v>
      </c>
      <c r="P113">
        <v>748.2</v>
      </c>
      <c r="Q113">
        <v>115.7</v>
      </c>
      <c r="R113">
        <v>23.7</v>
      </c>
      <c r="S113">
        <v>130.30000000000001</v>
      </c>
      <c r="T113">
        <v>66.8</v>
      </c>
      <c r="U113" s="8">
        <f t="shared" si="23"/>
        <v>278.65000000000003</v>
      </c>
      <c r="V113" s="8">
        <f t="shared" si="24"/>
        <v>0.11016871024246334</v>
      </c>
      <c r="W113">
        <v>82.1</v>
      </c>
      <c r="X113">
        <v>860.9</v>
      </c>
      <c r="Y113" s="8">
        <f t="shared" si="25"/>
        <v>0.18601522600374157</v>
      </c>
      <c r="Z113" s="8">
        <f t="shared" si="26"/>
        <v>170.90148889093757</v>
      </c>
      <c r="AA113">
        <v>42.5</v>
      </c>
      <c r="AB113">
        <v>47.8</v>
      </c>
      <c r="AC113" s="8">
        <f t="shared" si="27"/>
        <v>0.22422579601489481</v>
      </c>
      <c r="AD113" s="8">
        <f t="shared" si="28"/>
        <v>73.198511109062423</v>
      </c>
      <c r="AE113">
        <v>19.8</v>
      </c>
      <c r="AF113">
        <v>45.7</v>
      </c>
      <c r="AG113" s="8">
        <f t="shared" si="29"/>
        <v>2.3901496861419604E-2</v>
      </c>
      <c r="AH113" s="8">
        <f t="shared" si="30"/>
        <v>19.8</v>
      </c>
      <c r="AI113">
        <v>133</v>
      </c>
      <c r="AJ113" s="43">
        <f>GovDebt!P113</f>
        <v>252.7</v>
      </c>
      <c r="AK113" s="2">
        <v>110.67400000000001</v>
      </c>
      <c r="AL113" s="24">
        <v>86709</v>
      </c>
      <c r="AM113" s="39">
        <f t="shared" si="36"/>
        <v>62.199793406215029</v>
      </c>
      <c r="AN113" s="39">
        <f t="shared" si="37"/>
        <v>68.838999354394431</v>
      </c>
      <c r="AO113" s="23">
        <v>16.632999999999999</v>
      </c>
      <c r="AP113" s="33">
        <v>26.87</v>
      </c>
      <c r="AQ113">
        <v>35.081000000000003</v>
      </c>
      <c r="AR113" s="34">
        <v>27.591999999999999</v>
      </c>
      <c r="AS113" s="37">
        <v>148987</v>
      </c>
      <c r="AT113" s="35">
        <v>9.32</v>
      </c>
      <c r="AU113" s="43">
        <f t="shared" si="31"/>
        <v>0.67625610490399402</v>
      </c>
      <c r="AV113" s="43">
        <f t="shared" si="32"/>
        <v>0.10162574429651433</v>
      </c>
      <c r="AX113" s="43">
        <f t="shared" si="33"/>
        <v>0.19228427940952669</v>
      </c>
      <c r="AY113" s="43">
        <f t="shared" si="34"/>
        <v>0.11558362501902296</v>
      </c>
      <c r="AZ113" s="43">
        <f t="shared" si="35"/>
        <v>1.0105469542289232</v>
      </c>
    </row>
    <row r="114" spans="1:52">
      <c r="A114" s="31">
        <v>1974.2</v>
      </c>
      <c r="B114" s="26">
        <v>1534.2</v>
      </c>
      <c r="C114" s="12">
        <v>318</v>
      </c>
      <c r="D114" s="11">
        <v>473.7</v>
      </c>
      <c r="E114" s="32">
        <f t="shared" si="19"/>
        <v>791.7</v>
      </c>
      <c r="F114" s="10">
        <v>130.6</v>
      </c>
      <c r="G114" s="9">
        <v>277.39999999999998</v>
      </c>
      <c r="H114" s="32">
        <f t="shared" si="20"/>
        <v>408</v>
      </c>
      <c r="I114">
        <v>119.5</v>
      </c>
      <c r="J114">
        <v>35.200000000000003</v>
      </c>
      <c r="K114">
        <v>-13.9</v>
      </c>
      <c r="L114">
        <v>34.1</v>
      </c>
      <c r="M114" s="8">
        <f t="shared" si="21"/>
        <v>154.69999999999999</v>
      </c>
      <c r="N114" s="32">
        <f t="shared" si="22"/>
        <v>1354.4</v>
      </c>
      <c r="O114">
        <v>124.8</v>
      </c>
      <c r="P114">
        <v>765.3</v>
      </c>
      <c r="Q114">
        <v>108.6</v>
      </c>
      <c r="R114">
        <v>23.1</v>
      </c>
      <c r="S114">
        <v>128.9</v>
      </c>
      <c r="T114">
        <v>71.599999999999994</v>
      </c>
      <c r="U114" s="8">
        <f t="shared" si="23"/>
        <v>277.89999999999998</v>
      </c>
      <c r="V114" s="8">
        <f t="shared" si="24"/>
        <v>0.1137129840546697</v>
      </c>
      <c r="W114">
        <v>83.6</v>
      </c>
      <c r="X114">
        <v>881.1</v>
      </c>
      <c r="Y114" s="8">
        <f t="shared" si="25"/>
        <v>0.18900915301604371</v>
      </c>
      <c r="Z114" s="8">
        <f t="shared" si="26"/>
        <v>176.79916173120728</v>
      </c>
      <c r="AA114">
        <v>44.8</v>
      </c>
      <c r="AB114">
        <v>48.5</v>
      </c>
      <c r="AC114" s="8">
        <f t="shared" si="27"/>
        <v>0.23407119567644827</v>
      </c>
      <c r="AD114" s="8">
        <f t="shared" si="28"/>
        <v>76.400838268792711</v>
      </c>
      <c r="AE114">
        <v>20.100000000000001</v>
      </c>
      <c r="AF114">
        <v>47.8</v>
      </c>
      <c r="AG114" s="8">
        <f t="shared" si="29"/>
        <v>2.3525280898876403E-2</v>
      </c>
      <c r="AH114" s="8">
        <f t="shared" si="30"/>
        <v>20.100000000000001</v>
      </c>
      <c r="AI114">
        <v>144.6</v>
      </c>
      <c r="AJ114" s="43">
        <f>GovDebt!P114</f>
        <v>247.3</v>
      </c>
      <c r="AK114" s="2">
        <v>110.355</v>
      </c>
      <c r="AL114" s="24">
        <v>86834</v>
      </c>
      <c r="AM114" s="39">
        <f t="shared" si="36"/>
        <v>62.289460847608389</v>
      </c>
      <c r="AN114" s="39">
        <f t="shared" si="37"/>
        <v>68.739534518378235</v>
      </c>
      <c r="AO114" s="23">
        <v>17.068000000000001</v>
      </c>
      <c r="AP114" s="33">
        <v>27.631</v>
      </c>
      <c r="AQ114">
        <v>36.406999999999996</v>
      </c>
      <c r="AR114" s="34">
        <v>28.248000000000001</v>
      </c>
      <c r="AS114" s="37">
        <v>149747</v>
      </c>
      <c r="AT114" s="35">
        <v>11.25</v>
      </c>
      <c r="AU114" s="43">
        <f t="shared" si="31"/>
        <v>0.64476600182505539</v>
      </c>
      <c r="AV114" s="43">
        <f t="shared" si="32"/>
        <v>0.10083431104158518</v>
      </c>
      <c r="AX114" s="43">
        <f t="shared" si="33"/>
        <v>0.18259007678676906</v>
      </c>
      <c r="AY114" s="43">
        <f t="shared" si="34"/>
        <v>0.11422031896042527</v>
      </c>
      <c r="AZ114" s="43">
        <f t="shared" si="35"/>
        <v>1.026426707700542</v>
      </c>
    </row>
    <row r="115" spans="1:52">
      <c r="A115" s="31">
        <v>1974.3</v>
      </c>
      <c r="B115" s="26">
        <v>1563.4</v>
      </c>
      <c r="C115" s="12">
        <v>327.7</v>
      </c>
      <c r="D115" s="11">
        <v>487.1</v>
      </c>
      <c r="E115" s="32">
        <f t="shared" si="19"/>
        <v>814.8</v>
      </c>
      <c r="F115" s="10">
        <v>136.30000000000001</v>
      </c>
      <c r="G115" s="9">
        <v>271</v>
      </c>
      <c r="H115" s="32">
        <f t="shared" si="20"/>
        <v>407.3</v>
      </c>
      <c r="I115">
        <v>123.1</v>
      </c>
      <c r="J115">
        <v>36.4</v>
      </c>
      <c r="K115">
        <v>0.2</v>
      </c>
      <c r="L115">
        <v>35.200000000000003</v>
      </c>
      <c r="M115" s="8">
        <f t="shared" si="21"/>
        <v>159.5</v>
      </c>
      <c r="N115" s="32">
        <f t="shared" si="22"/>
        <v>1381.6</v>
      </c>
      <c r="O115">
        <v>129.69999999999999</v>
      </c>
      <c r="P115">
        <v>783.1</v>
      </c>
      <c r="Q115">
        <v>111</v>
      </c>
      <c r="R115">
        <v>23.4</v>
      </c>
      <c r="S115">
        <v>124.3</v>
      </c>
      <c r="T115">
        <v>75.2</v>
      </c>
      <c r="U115" s="8">
        <f t="shared" si="23"/>
        <v>278.39999999999998</v>
      </c>
      <c r="V115" s="8">
        <f t="shared" si="24"/>
        <v>0.11611459265890778</v>
      </c>
      <c r="W115">
        <v>85.2</v>
      </c>
      <c r="X115">
        <v>902.8</v>
      </c>
      <c r="Y115" s="8">
        <f t="shared" si="25"/>
        <v>0.19051831097126168</v>
      </c>
      <c r="Z115" s="8">
        <f t="shared" si="26"/>
        <v>182.57369740376006</v>
      </c>
      <c r="AA115">
        <v>49.3</v>
      </c>
      <c r="AB115">
        <v>49.3</v>
      </c>
      <c r="AC115" s="8">
        <f t="shared" si="27"/>
        <v>0.24908850349783315</v>
      </c>
      <c r="AD115" s="8">
        <f t="shared" si="28"/>
        <v>81.626302596239924</v>
      </c>
      <c r="AE115">
        <v>20.2</v>
      </c>
      <c r="AF115">
        <v>49.7</v>
      </c>
      <c r="AG115" s="8">
        <f t="shared" si="29"/>
        <v>2.2923286427598732E-2</v>
      </c>
      <c r="AH115" s="8">
        <f t="shared" si="30"/>
        <v>20.2</v>
      </c>
      <c r="AI115">
        <v>148.6</v>
      </c>
      <c r="AJ115" s="43">
        <f>GovDebt!P115</f>
        <v>246.8</v>
      </c>
      <c r="AK115" s="2">
        <v>110.038</v>
      </c>
      <c r="AL115" s="24">
        <v>87079</v>
      </c>
      <c r="AM115" s="39">
        <f t="shared" si="36"/>
        <v>62.465209032739381</v>
      </c>
      <c r="AN115" s="39">
        <f t="shared" si="37"/>
        <v>68.735466715445753</v>
      </c>
      <c r="AO115" s="23">
        <v>17.574999999999999</v>
      </c>
      <c r="AP115" s="33">
        <v>28.376000000000001</v>
      </c>
      <c r="AQ115">
        <v>37.514000000000003</v>
      </c>
      <c r="AR115" s="34">
        <v>29.067</v>
      </c>
      <c r="AS115" s="37">
        <v>150498</v>
      </c>
      <c r="AT115" s="35">
        <v>12.09</v>
      </c>
      <c r="AU115" s="43">
        <f t="shared" si="31"/>
        <v>0.63144428809006015</v>
      </c>
      <c r="AV115" s="43">
        <f t="shared" si="32"/>
        <v>0.10202123576819751</v>
      </c>
      <c r="AX115" s="43">
        <f t="shared" si="33"/>
        <v>0.17863346844238567</v>
      </c>
      <c r="AY115" s="43">
        <f t="shared" si="34"/>
        <v>0.11544585987261147</v>
      </c>
      <c r="AZ115" s="43">
        <f t="shared" si="35"/>
        <v>1.0190327206361622</v>
      </c>
    </row>
    <row r="116" spans="1:52">
      <c r="A116" s="31">
        <v>1974.4</v>
      </c>
      <c r="B116" s="26">
        <v>1603</v>
      </c>
      <c r="C116" s="12">
        <v>330.9</v>
      </c>
      <c r="D116" s="11">
        <v>502.8</v>
      </c>
      <c r="E116" s="32">
        <f t="shared" si="19"/>
        <v>833.7</v>
      </c>
      <c r="F116" s="10">
        <v>127.1</v>
      </c>
      <c r="G116" s="9">
        <v>281.3</v>
      </c>
      <c r="H116" s="32">
        <f t="shared" si="20"/>
        <v>408.4</v>
      </c>
      <c r="I116">
        <v>128.69999999999999</v>
      </c>
      <c r="J116">
        <v>37.700000000000003</v>
      </c>
      <c r="K116">
        <v>-5.2</v>
      </c>
      <c r="L116">
        <v>36.1</v>
      </c>
      <c r="M116" s="8">
        <f t="shared" si="21"/>
        <v>166.39999999999998</v>
      </c>
      <c r="N116" s="32">
        <f t="shared" si="22"/>
        <v>1408.5</v>
      </c>
      <c r="O116">
        <v>132</v>
      </c>
      <c r="P116">
        <v>792.5</v>
      </c>
      <c r="Q116">
        <v>113.5</v>
      </c>
      <c r="R116">
        <v>23.2</v>
      </c>
      <c r="S116">
        <v>119.3</v>
      </c>
      <c r="T116">
        <v>80.400000000000006</v>
      </c>
      <c r="U116" s="8">
        <f t="shared" si="23"/>
        <v>279.64999999999998</v>
      </c>
      <c r="V116" s="8">
        <f t="shared" si="24"/>
        <v>0.11692798299229337</v>
      </c>
      <c r="W116">
        <v>85.4</v>
      </c>
      <c r="X116">
        <v>916.5</v>
      </c>
      <c r="Y116" s="8">
        <f t="shared" si="25"/>
        <v>0.18977764146540471</v>
      </c>
      <c r="Z116" s="8">
        <f t="shared" si="26"/>
        <v>184.70108955620515</v>
      </c>
      <c r="AA116">
        <v>43.9</v>
      </c>
      <c r="AB116">
        <v>50.3</v>
      </c>
      <c r="AC116" s="8">
        <f t="shared" si="27"/>
        <v>0.23215308514561248</v>
      </c>
      <c r="AD116" s="8">
        <f t="shared" si="28"/>
        <v>76.598910443794836</v>
      </c>
      <c r="AE116">
        <v>20.2</v>
      </c>
      <c r="AF116">
        <v>49.4</v>
      </c>
      <c r="AG116" s="8">
        <f t="shared" si="29"/>
        <v>2.2666068222621183E-2</v>
      </c>
      <c r="AH116" s="8">
        <f t="shared" si="30"/>
        <v>20.2</v>
      </c>
      <c r="AI116">
        <v>155.80000000000001</v>
      </c>
      <c r="AJ116" s="43">
        <f>GovDebt!P116</f>
        <v>252</v>
      </c>
      <c r="AK116" s="2">
        <v>109.3</v>
      </c>
      <c r="AL116" s="24">
        <v>86588</v>
      </c>
      <c r="AM116" s="39">
        <f t="shared" si="36"/>
        <v>62.112995322946254</v>
      </c>
      <c r="AN116" s="39">
        <f t="shared" si="37"/>
        <v>67.889503887980254</v>
      </c>
      <c r="AO116" s="23">
        <v>18.059999999999999</v>
      </c>
      <c r="AP116" s="33">
        <v>29.094999999999999</v>
      </c>
      <c r="AQ116">
        <v>38.707999999999998</v>
      </c>
      <c r="AR116" s="34">
        <v>29.922999999999998</v>
      </c>
      <c r="AS116" s="37">
        <v>151253</v>
      </c>
      <c r="AT116" s="35">
        <v>9.35</v>
      </c>
      <c r="AU116" s="43">
        <f t="shared" si="31"/>
        <v>0.62882096069868998</v>
      </c>
      <c r="AV116" s="43">
        <f t="shared" si="32"/>
        <v>0.10380536494073611</v>
      </c>
      <c r="AX116" s="43">
        <f t="shared" si="33"/>
        <v>0.17891373801916932</v>
      </c>
      <c r="AY116" s="43">
        <f t="shared" si="34"/>
        <v>0.11813986510472133</v>
      </c>
      <c r="AZ116" s="43">
        <f t="shared" si="35"/>
        <v>1.0253294102596904</v>
      </c>
    </row>
    <row r="117" spans="1:52">
      <c r="A117" s="31">
        <v>1975.1</v>
      </c>
      <c r="B117" s="26">
        <v>1619.6</v>
      </c>
      <c r="C117" s="12">
        <v>336.2</v>
      </c>
      <c r="D117" s="11">
        <v>519.1</v>
      </c>
      <c r="E117" s="32">
        <f t="shared" si="19"/>
        <v>855.3</v>
      </c>
      <c r="F117" s="10">
        <v>131.80000000000001</v>
      </c>
      <c r="G117" s="9">
        <v>244.3</v>
      </c>
      <c r="H117" s="32">
        <f t="shared" si="20"/>
        <v>376.1</v>
      </c>
      <c r="I117">
        <v>129.9</v>
      </c>
      <c r="J117">
        <v>37.700000000000003</v>
      </c>
      <c r="K117">
        <v>-0.8</v>
      </c>
      <c r="L117">
        <v>36.799999999999997</v>
      </c>
      <c r="M117" s="8">
        <f t="shared" si="21"/>
        <v>167.60000000000002</v>
      </c>
      <c r="N117" s="32">
        <f t="shared" si="22"/>
        <v>1399</v>
      </c>
      <c r="O117">
        <v>132.30000000000001</v>
      </c>
      <c r="P117">
        <v>791.9</v>
      </c>
      <c r="Q117">
        <v>112.7</v>
      </c>
      <c r="R117">
        <v>22.9</v>
      </c>
      <c r="S117">
        <v>117.8</v>
      </c>
      <c r="T117">
        <v>84.4</v>
      </c>
      <c r="U117" s="8">
        <f t="shared" si="23"/>
        <v>281.45</v>
      </c>
      <c r="V117" s="8">
        <f t="shared" si="24"/>
        <v>0.11711073736390193</v>
      </c>
      <c r="W117">
        <v>86.5</v>
      </c>
      <c r="X117">
        <v>921.2</v>
      </c>
      <c r="Y117" s="8">
        <f t="shared" si="25"/>
        <v>0.19010708707373514</v>
      </c>
      <c r="Z117" s="8">
        <f t="shared" si="26"/>
        <v>185.8391829689298</v>
      </c>
      <c r="AA117">
        <v>37</v>
      </c>
      <c r="AB117">
        <v>51.6</v>
      </c>
      <c r="AC117" s="8">
        <f t="shared" si="27"/>
        <v>0.21006100294571448</v>
      </c>
      <c r="AD117" s="8">
        <f t="shared" si="28"/>
        <v>69.960817031070206</v>
      </c>
      <c r="AE117">
        <v>19.8</v>
      </c>
      <c r="AF117">
        <v>49.5</v>
      </c>
      <c r="AG117" s="8">
        <f t="shared" si="29"/>
        <v>2.1573327522336021E-2</v>
      </c>
      <c r="AH117" s="8">
        <f t="shared" si="30"/>
        <v>19.8</v>
      </c>
      <c r="AI117">
        <v>168.7</v>
      </c>
      <c r="AJ117" s="43">
        <f>GovDebt!P117</f>
        <v>267.7</v>
      </c>
      <c r="AK117" s="2">
        <v>108.402</v>
      </c>
      <c r="AL117" s="24">
        <v>85357</v>
      </c>
      <c r="AM117" s="39">
        <f t="shared" si="36"/>
        <v>61.229950360104446</v>
      </c>
      <c r="AN117" s="39">
        <f t="shared" si="37"/>
        <v>66.374490789360422</v>
      </c>
      <c r="AO117" s="23">
        <v>18.606999999999999</v>
      </c>
      <c r="AP117" s="33">
        <v>29.640999999999998</v>
      </c>
      <c r="AQ117">
        <v>40.067</v>
      </c>
      <c r="AR117" s="34">
        <v>30.600999999999999</v>
      </c>
      <c r="AS117" s="37">
        <v>151987</v>
      </c>
      <c r="AT117" s="35">
        <v>6.3</v>
      </c>
      <c r="AU117" s="43">
        <f t="shared" si="31"/>
        <v>0.66115090145714994</v>
      </c>
      <c r="AV117" s="43">
        <f t="shared" si="32"/>
        <v>0.10348234131884418</v>
      </c>
      <c r="AX117" s="43">
        <f t="shared" si="33"/>
        <v>0.19135096497498214</v>
      </c>
      <c r="AY117" s="43">
        <f t="shared" si="34"/>
        <v>0.1197998570407434</v>
      </c>
      <c r="AZ117" s="43">
        <f t="shared" si="35"/>
        <v>1.0103555832813473</v>
      </c>
    </row>
    <row r="118" spans="1:52">
      <c r="A118" s="31">
        <v>1975.2</v>
      </c>
      <c r="B118" s="26">
        <v>1656.4</v>
      </c>
      <c r="C118" s="12">
        <v>344.8</v>
      </c>
      <c r="D118" s="11">
        <v>534.29999999999995</v>
      </c>
      <c r="E118" s="32">
        <f t="shared" si="19"/>
        <v>879.09999999999991</v>
      </c>
      <c r="F118" s="10">
        <v>136.69999999999999</v>
      </c>
      <c r="G118" s="9">
        <v>243.3</v>
      </c>
      <c r="H118" s="32">
        <f t="shared" si="20"/>
        <v>380</v>
      </c>
      <c r="I118">
        <v>132.1</v>
      </c>
      <c r="J118">
        <v>36.9</v>
      </c>
      <c r="K118">
        <v>-0.6</v>
      </c>
      <c r="L118">
        <v>37.5</v>
      </c>
      <c r="M118" s="8">
        <f t="shared" si="21"/>
        <v>169</v>
      </c>
      <c r="N118" s="32">
        <f t="shared" si="22"/>
        <v>1428.1</v>
      </c>
      <c r="O118">
        <v>94.6</v>
      </c>
      <c r="P118">
        <v>800.4</v>
      </c>
      <c r="Q118">
        <v>114.3</v>
      </c>
      <c r="R118">
        <v>22.6</v>
      </c>
      <c r="S118">
        <v>128.9</v>
      </c>
      <c r="T118">
        <v>85.1</v>
      </c>
      <c r="U118" s="8">
        <f t="shared" si="23"/>
        <v>293.75</v>
      </c>
      <c r="V118" s="8">
        <f t="shared" si="24"/>
        <v>8.2167984018066534E-2</v>
      </c>
      <c r="W118">
        <v>86.8</v>
      </c>
      <c r="X118">
        <v>934.1</v>
      </c>
      <c r="Y118" s="8">
        <f t="shared" si="25"/>
        <v>0.15865135404256542</v>
      </c>
      <c r="Z118" s="8">
        <f t="shared" si="26"/>
        <v>157.26315469469296</v>
      </c>
      <c r="AA118">
        <v>39.6</v>
      </c>
      <c r="AB118">
        <v>52.8</v>
      </c>
      <c r="AC118" s="8">
        <f t="shared" si="27"/>
        <v>0.18391818007591124</v>
      </c>
      <c r="AD118" s="8">
        <f t="shared" si="28"/>
        <v>63.736845305307043</v>
      </c>
      <c r="AE118">
        <v>21.3</v>
      </c>
      <c r="AF118">
        <v>50.8</v>
      </c>
      <c r="AG118" s="8">
        <f t="shared" si="29"/>
        <v>2.2570732224223799E-2</v>
      </c>
      <c r="AH118" s="8">
        <f t="shared" si="30"/>
        <v>21.3</v>
      </c>
      <c r="AI118">
        <v>189.5</v>
      </c>
      <c r="AJ118" s="43">
        <f>GovDebt!P118</f>
        <v>283.60000000000002</v>
      </c>
      <c r="AK118" s="2">
        <v>108.267</v>
      </c>
      <c r="AL118" s="24">
        <v>85332</v>
      </c>
      <c r="AM118" s="39">
        <f t="shared" si="36"/>
        <v>61.212016871825767</v>
      </c>
      <c r="AN118" s="39">
        <f t="shared" si="37"/>
        <v>66.272414306619609</v>
      </c>
      <c r="AO118" s="23">
        <v>19.004999999999999</v>
      </c>
      <c r="AP118" s="33">
        <v>30.003</v>
      </c>
      <c r="AQ118">
        <v>41.122999999999998</v>
      </c>
      <c r="AR118" s="34">
        <v>31.059000000000001</v>
      </c>
      <c r="AS118" s="37">
        <v>152708</v>
      </c>
      <c r="AT118" s="35">
        <v>5.42</v>
      </c>
      <c r="AU118" s="43">
        <f t="shared" si="31"/>
        <v>0.68485872977541662</v>
      </c>
      <c r="AV118" s="43">
        <f t="shared" si="32"/>
        <v>0.10202849553248007</v>
      </c>
      <c r="AX118" s="43">
        <f t="shared" si="33"/>
        <v>0.19858553322596459</v>
      </c>
      <c r="AY118" s="43">
        <f t="shared" si="34"/>
        <v>0.11833905188712276</v>
      </c>
      <c r="AZ118" s="43">
        <f t="shared" si="35"/>
        <v>1.0227216596690543</v>
      </c>
    </row>
    <row r="119" spans="1:52">
      <c r="A119" s="31">
        <v>1975.3</v>
      </c>
      <c r="B119" s="26">
        <v>1713.8</v>
      </c>
      <c r="C119" s="12">
        <v>356</v>
      </c>
      <c r="D119" s="11">
        <v>546.79999999999995</v>
      </c>
      <c r="E119" s="32">
        <f t="shared" si="19"/>
        <v>902.8</v>
      </c>
      <c r="F119" s="10">
        <v>146.80000000000001</v>
      </c>
      <c r="G119" s="9">
        <v>265.2</v>
      </c>
      <c r="H119" s="32">
        <f t="shared" si="20"/>
        <v>412</v>
      </c>
      <c r="I119">
        <v>133.19999999999999</v>
      </c>
      <c r="J119">
        <v>41.7</v>
      </c>
      <c r="K119">
        <v>-0.3</v>
      </c>
      <c r="L119">
        <v>38.1</v>
      </c>
      <c r="M119" s="8">
        <f t="shared" si="21"/>
        <v>174.89999999999998</v>
      </c>
      <c r="N119" s="32">
        <f t="shared" si="22"/>
        <v>1489.6999999999998</v>
      </c>
      <c r="O119">
        <v>125.7</v>
      </c>
      <c r="P119">
        <v>821.3</v>
      </c>
      <c r="Q119">
        <v>120.7</v>
      </c>
      <c r="R119">
        <v>22.5</v>
      </c>
      <c r="S119">
        <v>149.80000000000001</v>
      </c>
      <c r="T119">
        <v>86.7</v>
      </c>
      <c r="U119" s="8">
        <f t="shared" si="23"/>
        <v>319.35000000000002</v>
      </c>
      <c r="V119" s="8">
        <f t="shared" si="24"/>
        <v>0.10466278101582015</v>
      </c>
      <c r="W119">
        <v>88.5</v>
      </c>
      <c r="X119">
        <v>959</v>
      </c>
      <c r="Y119" s="8">
        <f t="shared" si="25"/>
        <v>0.17734432813322001</v>
      </c>
      <c r="Z119" s="8">
        <f t="shared" si="26"/>
        <v>180.77594088259784</v>
      </c>
      <c r="AA119">
        <v>48.3</v>
      </c>
      <c r="AB119">
        <v>54</v>
      </c>
      <c r="AC119" s="8">
        <f t="shared" si="27"/>
        <v>0.21889395772707154</v>
      </c>
      <c r="AD119" s="8">
        <f t="shared" si="28"/>
        <v>81.724059117402163</v>
      </c>
      <c r="AE119">
        <v>23.3</v>
      </c>
      <c r="AF119">
        <v>52.6</v>
      </c>
      <c r="AG119" s="8">
        <f t="shared" si="29"/>
        <v>2.3929341686351035E-2</v>
      </c>
      <c r="AH119" s="8">
        <f t="shared" si="30"/>
        <v>23.3</v>
      </c>
      <c r="AI119">
        <v>187.3</v>
      </c>
      <c r="AJ119" s="43">
        <f>GovDebt!P119</f>
        <v>305.60000000000002</v>
      </c>
      <c r="AK119" s="2">
        <v>108.47199999999999</v>
      </c>
      <c r="AL119" s="24">
        <v>86136</v>
      </c>
      <c r="AM119" s="39">
        <f t="shared" si="36"/>
        <v>61.788757854867868</v>
      </c>
      <c r="AN119" s="39">
        <f t="shared" si="37"/>
        <v>67.023501420332266</v>
      </c>
      <c r="AO119" s="23">
        <v>19.34</v>
      </c>
      <c r="AP119" s="33">
        <v>30.564</v>
      </c>
      <c r="AQ119">
        <v>41.601999999999997</v>
      </c>
      <c r="AR119" s="34">
        <v>31.611999999999998</v>
      </c>
      <c r="AS119" s="37">
        <v>153579</v>
      </c>
      <c r="AT119" s="35">
        <v>6.16</v>
      </c>
      <c r="AU119" s="43">
        <f t="shared" si="31"/>
        <v>0.71326875948185331</v>
      </c>
      <c r="AV119" s="43">
        <f t="shared" si="32"/>
        <v>0.10205391527599486</v>
      </c>
      <c r="AX119" s="43">
        <f t="shared" si="33"/>
        <v>0.20514197489427405</v>
      </c>
      <c r="AY119" s="43">
        <f t="shared" si="34"/>
        <v>0.11740618916560382</v>
      </c>
      <c r="AZ119" s="43">
        <f t="shared" si="35"/>
        <v>1.0346534653465345</v>
      </c>
    </row>
    <row r="120" spans="1:52">
      <c r="A120" s="31">
        <v>1975.4</v>
      </c>
      <c r="B120" s="26">
        <v>1765.9</v>
      </c>
      <c r="C120" s="12">
        <v>359.7</v>
      </c>
      <c r="D120" s="11">
        <v>565.5</v>
      </c>
      <c r="E120" s="32">
        <f t="shared" si="19"/>
        <v>925.2</v>
      </c>
      <c r="F120" s="10">
        <v>153.4</v>
      </c>
      <c r="G120" s="9">
        <v>276.2</v>
      </c>
      <c r="H120" s="32">
        <f t="shared" si="20"/>
        <v>429.6</v>
      </c>
      <c r="I120">
        <v>136.6</v>
      </c>
      <c r="J120">
        <v>43.1</v>
      </c>
      <c r="K120">
        <v>-0.1</v>
      </c>
      <c r="L120">
        <v>38.799999999999997</v>
      </c>
      <c r="M120" s="8">
        <f t="shared" si="21"/>
        <v>179.7</v>
      </c>
      <c r="N120" s="32">
        <f t="shared" si="22"/>
        <v>1534.5</v>
      </c>
      <c r="O120">
        <v>130.4</v>
      </c>
      <c r="P120">
        <v>845.8</v>
      </c>
      <c r="Q120">
        <v>125.2</v>
      </c>
      <c r="R120">
        <v>22.1</v>
      </c>
      <c r="S120">
        <v>159</v>
      </c>
      <c r="T120">
        <v>87.3</v>
      </c>
      <c r="U120" s="8">
        <f t="shared" si="23"/>
        <v>331.00000000000006</v>
      </c>
      <c r="V120" s="8">
        <f t="shared" si="24"/>
        <v>0.10521219945134742</v>
      </c>
      <c r="W120">
        <v>90.5</v>
      </c>
      <c r="X120">
        <v>986.4</v>
      </c>
      <c r="Y120" s="8">
        <f t="shared" si="25"/>
        <v>0.17738299521601908</v>
      </c>
      <c r="Z120" s="8">
        <f t="shared" si="26"/>
        <v>186.07476198160401</v>
      </c>
      <c r="AA120">
        <v>49.4</v>
      </c>
      <c r="AB120">
        <v>55.2</v>
      </c>
      <c r="AC120" s="8">
        <f t="shared" si="27"/>
        <v>0.21808709999584669</v>
      </c>
      <c r="AD120" s="8">
        <f t="shared" si="28"/>
        <v>84.225238018395999</v>
      </c>
      <c r="AE120">
        <v>23.9</v>
      </c>
      <c r="AF120">
        <v>53.8</v>
      </c>
      <c r="AG120" s="8">
        <f t="shared" si="29"/>
        <v>2.3878509341592562E-2</v>
      </c>
      <c r="AH120" s="8">
        <f t="shared" si="30"/>
        <v>23.9</v>
      </c>
      <c r="AI120">
        <v>190.7</v>
      </c>
      <c r="AJ120" s="43">
        <f>GovDebt!P120</f>
        <v>329.9</v>
      </c>
      <c r="AK120" s="2">
        <v>109.04300000000001</v>
      </c>
      <c r="AL120" s="24">
        <v>86497</v>
      </c>
      <c r="AM120" s="39">
        <f t="shared" si="36"/>
        <v>62.047717425611893</v>
      </c>
      <c r="AN120" s="39">
        <f t="shared" si="37"/>
        <v>67.658692512409985</v>
      </c>
      <c r="AO120" s="23">
        <v>19.655999999999999</v>
      </c>
      <c r="AP120" s="33">
        <v>31.077000000000002</v>
      </c>
      <c r="AQ120">
        <v>42.156999999999996</v>
      </c>
      <c r="AR120" s="34">
        <v>32.139000000000003</v>
      </c>
      <c r="AS120" s="37">
        <v>154336</v>
      </c>
      <c r="AT120" s="35">
        <v>5.41</v>
      </c>
      <c r="AU120" s="43">
        <f t="shared" si="31"/>
        <v>0.74726768220171014</v>
      </c>
      <c r="AV120" s="43">
        <f t="shared" si="32"/>
        <v>0.10176114162749872</v>
      </c>
      <c r="AX120" s="43">
        <f t="shared" si="33"/>
        <v>0.21498859563375691</v>
      </c>
      <c r="AY120" s="43">
        <f t="shared" si="34"/>
        <v>0.11710654936461387</v>
      </c>
      <c r="AZ120" s="43">
        <f t="shared" si="35"/>
        <v>1.0304002800793559</v>
      </c>
    </row>
    <row r="121" spans="1:52">
      <c r="A121" s="31">
        <v>1976.1</v>
      </c>
      <c r="B121" s="26">
        <v>1824.5</v>
      </c>
      <c r="C121" s="12">
        <v>367.4</v>
      </c>
      <c r="D121" s="11">
        <v>581.6</v>
      </c>
      <c r="E121" s="32">
        <f t="shared" si="19"/>
        <v>949</v>
      </c>
      <c r="F121" s="10">
        <v>163.30000000000001</v>
      </c>
      <c r="G121" s="9">
        <v>304.60000000000002</v>
      </c>
      <c r="H121" s="32">
        <f t="shared" si="20"/>
        <v>467.90000000000003</v>
      </c>
      <c r="I121">
        <v>136.80000000000001</v>
      </c>
      <c r="J121">
        <v>43.7</v>
      </c>
      <c r="K121">
        <v>-0.8</v>
      </c>
      <c r="L121">
        <v>39.5</v>
      </c>
      <c r="M121" s="8">
        <f t="shared" si="21"/>
        <v>180.5</v>
      </c>
      <c r="N121" s="32">
        <f t="shared" si="22"/>
        <v>1597.4</v>
      </c>
      <c r="O121">
        <v>132.69999999999999</v>
      </c>
      <c r="P121">
        <v>871.2</v>
      </c>
      <c r="Q121">
        <v>126.4</v>
      </c>
      <c r="R121">
        <v>21.9</v>
      </c>
      <c r="S121">
        <v>175.1</v>
      </c>
      <c r="T121">
        <v>86.8</v>
      </c>
      <c r="U121" s="8">
        <f t="shared" si="23"/>
        <v>346.99999999999994</v>
      </c>
      <c r="V121" s="8">
        <f t="shared" si="24"/>
        <v>0.10355860777274854</v>
      </c>
      <c r="W121">
        <v>97.5</v>
      </c>
      <c r="X121">
        <v>1017.6</v>
      </c>
      <c r="Y121" s="8">
        <f t="shared" si="25"/>
        <v>0.17974200879242808</v>
      </c>
      <c r="Z121" s="8">
        <f t="shared" si="26"/>
        <v>194.26516310285626</v>
      </c>
      <c r="AA121">
        <v>55.7</v>
      </c>
      <c r="AB121">
        <v>56.4</v>
      </c>
      <c r="AC121" s="8">
        <f t="shared" si="27"/>
        <v>0.22715626399886901</v>
      </c>
      <c r="AD121" s="8">
        <f t="shared" si="28"/>
        <v>91.634836897143742</v>
      </c>
      <c r="AE121">
        <v>20.8</v>
      </c>
      <c r="AF121">
        <v>55.9</v>
      </c>
      <c r="AG121" s="8">
        <f t="shared" si="29"/>
        <v>2.0084974893781384E-2</v>
      </c>
      <c r="AH121" s="8">
        <f t="shared" si="30"/>
        <v>20.8</v>
      </c>
      <c r="AI121">
        <v>193.8</v>
      </c>
      <c r="AJ121" s="43">
        <f>GovDebt!P121</f>
        <v>351.3</v>
      </c>
      <c r="AK121" s="2">
        <v>109.408</v>
      </c>
      <c r="AL121" s="24">
        <v>87686</v>
      </c>
      <c r="AM121" s="39">
        <f t="shared" si="36"/>
        <v>62.900634128145541</v>
      </c>
      <c r="AN121" s="39">
        <f t="shared" si="37"/>
        <v>68.818325786921477</v>
      </c>
      <c r="AO121" s="23">
        <v>20.030999999999999</v>
      </c>
      <c r="AP121" s="33">
        <v>31.422000000000001</v>
      </c>
      <c r="AQ121">
        <v>42.401000000000003</v>
      </c>
      <c r="AR121" s="34">
        <v>32.472999999999999</v>
      </c>
      <c r="AS121" s="37">
        <v>155075</v>
      </c>
      <c r="AT121" s="35">
        <v>4.83</v>
      </c>
      <c r="AU121" s="43">
        <f t="shared" si="31"/>
        <v>0.77018361194847906</v>
      </c>
      <c r="AV121" s="43">
        <f t="shared" si="32"/>
        <v>9.893121403124143E-2</v>
      </c>
      <c r="AX121" s="43">
        <f t="shared" si="33"/>
        <v>0.21991986978840616</v>
      </c>
      <c r="AY121" s="43">
        <f t="shared" si="34"/>
        <v>0.11299611869287592</v>
      </c>
      <c r="AZ121" s="43">
        <f t="shared" si="35"/>
        <v>1.0331842120165353</v>
      </c>
    </row>
    <row r="122" spans="1:52">
      <c r="A122" s="31">
        <v>1976.2</v>
      </c>
      <c r="B122" s="26">
        <v>1856.9</v>
      </c>
      <c r="C122" s="12">
        <v>373.1</v>
      </c>
      <c r="D122" s="11">
        <v>593</v>
      </c>
      <c r="E122" s="32">
        <f t="shared" si="19"/>
        <v>966.1</v>
      </c>
      <c r="F122" s="10">
        <v>165.9</v>
      </c>
      <c r="G122" s="9">
        <v>322.3</v>
      </c>
      <c r="H122" s="32">
        <f t="shared" si="20"/>
        <v>488.20000000000005</v>
      </c>
      <c r="I122">
        <v>138.5</v>
      </c>
      <c r="J122">
        <v>43.4</v>
      </c>
      <c r="K122">
        <v>-3</v>
      </c>
      <c r="L122">
        <v>40.1</v>
      </c>
      <c r="M122" s="8">
        <f t="shared" si="21"/>
        <v>181.9</v>
      </c>
      <c r="N122" s="32">
        <f t="shared" si="22"/>
        <v>1636.2</v>
      </c>
      <c r="O122">
        <v>138.4</v>
      </c>
      <c r="P122">
        <v>889.4</v>
      </c>
      <c r="Q122">
        <v>128.6</v>
      </c>
      <c r="R122">
        <v>20.8</v>
      </c>
      <c r="S122">
        <v>173.2</v>
      </c>
      <c r="T122">
        <v>89.3</v>
      </c>
      <c r="U122" s="8">
        <f t="shared" si="23"/>
        <v>347.6</v>
      </c>
      <c r="V122" s="8">
        <f t="shared" si="24"/>
        <v>0.10635518327826021</v>
      </c>
      <c r="W122">
        <v>98.9</v>
      </c>
      <c r="X122">
        <v>1038.4000000000001</v>
      </c>
      <c r="Y122" s="8">
        <f t="shared" si="25"/>
        <v>0.18167310990521152</v>
      </c>
      <c r="Z122" s="8">
        <f t="shared" si="26"/>
        <v>200.33093829247676</v>
      </c>
      <c r="AA122">
        <v>54.8</v>
      </c>
      <c r="AB122">
        <v>57.7</v>
      </c>
      <c r="AC122" s="8">
        <f t="shared" si="27"/>
        <v>0.22642255540963052</v>
      </c>
      <c r="AD122" s="8">
        <f t="shared" si="28"/>
        <v>91.76906170752325</v>
      </c>
      <c r="AE122">
        <v>21.3</v>
      </c>
      <c r="AF122">
        <v>57.2</v>
      </c>
      <c r="AG122" s="8">
        <f t="shared" si="29"/>
        <v>2.0218319886093974E-2</v>
      </c>
      <c r="AH122" s="8">
        <f t="shared" si="30"/>
        <v>21.3</v>
      </c>
      <c r="AI122">
        <v>193.5</v>
      </c>
      <c r="AJ122" s="43">
        <f>GovDebt!P122</f>
        <v>367.5</v>
      </c>
      <c r="AK122" s="2">
        <v>108.646</v>
      </c>
      <c r="AL122" s="24">
        <v>88591</v>
      </c>
      <c r="AM122" s="39">
        <f t="shared" si="36"/>
        <v>63.549826403833464</v>
      </c>
      <c r="AN122" s="39">
        <f t="shared" si="37"/>
        <v>69.044344394708901</v>
      </c>
      <c r="AO122" s="23">
        <v>20.408999999999999</v>
      </c>
      <c r="AP122" s="33">
        <v>31.686</v>
      </c>
      <c r="AQ122">
        <v>43.152000000000001</v>
      </c>
      <c r="AR122" s="34">
        <v>32.802999999999997</v>
      </c>
      <c r="AS122" s="37">
        <v>155774</v>
      </c>
      <c r="AT122" s="35">
        <v>5.2</v>
      </c>
      <c r="AU122" s="43">
        <f t="shared" si="31"/>
        <v>0.79164198395174745</v>
      </c>
      <c r="AV122" s="43">
        <f t="shared" si="32"/>
        <v>9.7958963864505352E-2</v>
      </c>
      <c r="AX122" s="43">
        <f t="shared" si="33"/>
        <v>0.22460579391272459</v>
      </c>
      <c r="AY122" s="43">
        <f t="shared" si="34"/>
        <v>0.11117222833394451</v>
      </c>
      <c r="AZ122" s="43">
        <f t="shared" si="35"/>
        <v>1.01775828994245</v>
      </c>
    </row>
    <row r="123" spans="1:52">
      <c r="A123" s="31">
        <v>1976.3</v>
      </c>
      <c r="B123" s="26">
        <v>1890.5</v>
      </c>
      <c r="C123" s="12">
        <v>380.6</v>
      </c>
      <c r="D123" s="11">
        <v>610.9</v>
      </c>
      <c r="E123" s="32">
        <f t="shared" si="19"/>
        <v>991.5</v>
      </c>
      <c r="F123" s="10">
        <v>169.8</v>
      </c>
      <c r="G123" s="9">
        <v>328.3</v>
      </c>
      <c r="H123" s="32">
        <f t="shared" si="20"/>
        <v>498.1</v>
      </c>
      <c r="I123">
        <v>138</v>
      </c>
      <c r="J123">
        <v>45.6</v>
      </c>
      <c r="K123">
        <v>-4.3</v>
      </c>
      <c r="L123">
        <v>41</v>
      </c>
      <c r="M123" s="8">
        <f t="shared" si="21"/>
        <v>183.6</v>
      </c>
      <c r="N123" s="32">
        <f t="shared" si="22"/>
        <v>1673.2</v>
      </c>
      <c r="O123">
        <v>144.19999999999999</v>
      </c>
      <c r="P123">
        <v>908.5</v>
      </c>
      <c r="Q123">
        <v>132.69999999999999</v>
      </c>
      <c r="R123">
        <v>20.3</v>
      </c>
      <c r="S123">
        <v>174.7</v>
      </c>
      <c r="T123">
        <v>90.9</v>
      </c>
      <c r="U123" s="8">
        <f t="shared" si="23"/>
        <v>352.25</v>
      </c>
      <c r="V123" s="8">
        <f t="shared" si="24"/>
        <v>0.10865797603797754</v>
      </c>
      <c r="W123">
        <v>100.6</v>
      </c>
      <c r="X123">
        <v>1061.2</v>
      </c>
      <c r="Y123" s="8">
        <f t="shared" si="25"/>
        <v>0.18316281135259849</v>
      </c>
      <c r="Z123" s="8">
        <f t="shared" si="26"/>
        <v>206.52522794062241</v>
      </c>
      <c r="AA123">
        <v>54.4</v>
      </c>
      <c r="AB123">
        <v>58.9</v>
      </c>
      <c r="AC123" s="8">
        <f t="shared" si="27"/>
        <v>0.22540379924450346</v>
      </c>
      <c r="AD123" s="8">
        <f t="shared" si="28"/>
        <v>92.674772059377588</v>
      </c>
      <c r="AE123">
        <v>21.7</v>
      </c>
      <c r="AF123">
        <v>58</v>
      </c>
      <c r="AG123" s="8">
        <f t="shared" si="29"/>
        <v>2.0062869822485209E-2</v>
      </c>
      <c r="AH123" s="8">
        <f t="shared" si="30"/>
        <v>21.7</v>
      </c>
      <c r="AI123">
        <v>203.6</v>
      </c>
      <c r="AJ123" s="43">
        <f>GovDebt!P123</f>
        <v>382.2</v>
      </c>
      <c r="AK123" s="2">
        <v>108.446</v>
      </c>
      <c r="AL123" s="24">
        <v>89163</v>
      </c>
      <c r="AM123" s="39">
        <f t="shared" si="36"/>
        <v>63.960144615649483</v>
      </c>
      <c r="AN123" s="39">
        <f t="shared" si="37"/>
        <v>69.362218429887236</v>
      </c>
      <c r="AO123" s="23">
        <v>20.838000000000001</v>
      </c>
      <c r="AP123" s="33">
        <v>32.167000000000002</v>
      </c>
      <c r="AQ123">
        <v>43.802999999999997</v>
      </c>
      <c r="AR123" s="34">
        <v>33.225999999999999</v>
      </c>
      <c r="AS123" s="37">
        <v>156527</v>
      </c>
      <c r="AT123" s="35">
        <v>5.28</v>
      </c>
      <c r="AU123" s="43">
        <f t="shared" si="31"/>
        <v>0.80867495371594811</v>
      </c>
      <c r="AV123" s="43">
        <f t="shared" si="32"/>
        <v>9.7117164771224535E-2</v>
      </c>
      <c r="AX123" s="43">
        <f t="shared" si="33"/>
        <v>0.22842457566339947</v>
      </c>
      <c r="AY123" s="43">
        <f t="shared" si="34"/>
        <v>0.1097298589529046</v>
      </c>
      <c r="AZ123" s="43">
        <f t="shared" si="35"/>
        <v>1.018094673918897</v>
      </c>
    </row>
    <row r="124" spans="1:52">
      <c r="A124" s="31">
        <v>1976.4</v>
      </c>
      <c r="B124" s="26">
        <v>1938.4</v>
      </c>
      <c r="C124" s="12">
        <v>389.6</v>
      </c>
      <c r="D124" s="11">
        <v>630</v>
      </c>
      <c r="E124" s="32">
        <f t="shared" si="19"/>
        <v>1019.6</v>
      </c>
      <c r="F124" s="10">
        <v>175.5</v>
      </c>
      <c r="G124" s="9">
        <v>337.6</v>
      </c>
      <c r="H124" s="32">
        <f t="shared" si="20"/>
        <v>513.1</v>
      </c>
      <c r="I124">
        <v>142.69999999999999</v>
      </c>
      <c r="J124">
        <v>46.3</v>
      </c>
      <c r="K124">
        <v>-1.4</v>
      </c>
      <c r="L124">
        <v>41.9</v>
      </c>
      <c r="M124" s="8">
        <f t="shared" si="21"/>
        <v>189</v>
      </c>
      <c r="N124" s="32">
        <f t="shared" si="22"/>
        <v>1721.7</v>
      </c>
      <c r="O124">
        <v>149.69999999999999</v>
      </c>
      <c r="P124">
        <v>929.9</v>
      </c>
      <c r="Q124">
        <v>136.19999999999999</v>
      </c>
      <c r="R124">
        <v>19.399999999999999</v>
      </c>
      <c r="S124">
        <v>174.3</v>
      </c>
      <c r="T124">
        <v>92.6</v>
      </c>
      <c r="U124" s="8">
        <f t="shared" si="23"/>
        <v>354.4</v>
      </c>
      <c r="V124" s="8">
        <f t="shared" si="24"/>
        <v>0.11069210292812776</v>
      </c>
      <c r="W124">
        <v>102.1</v>
      </c>
      <c r="X124">
        <v>1087.7</v>
      </c>
      <c r="Y124" s="8">
        <f t="shared" si="25"/>
        <v>0.18391652424491392</v>
      </c>
      <c r="Z124" s="8">
        <f t="shared" si="26"/>
        <v>212.57071872227149</v>
      </c>
      <c r="AA124">
        <v>53.5</v>
      </c>
      <c r="AB124">
        <v>60</v>
      </c>
      <c r="AC124" s="8">
        <f t="shared" si="27"/>
        <v>0.2237675706508892</v>
      </c>
      <c r="AD124" s="8">
        <f t="shared" si="28"/>
        <v>92.729281277728475</v>
      </c>
      <c r="AE124">
        <v>21.7</v>
      </c>
      <c r="AF124">
        <v>60</v>
      </c>
      <c r="AG124" s="8">
        <f t="shared" si="29"/>
        <v>1.9489850907131311E-2</v>
      </c>
      <c r="AH124" s="8">
        <f t="shared" si="30"/>
        <v>21.7</v>
      </c>
      <c r="AI124">
        <v>206.1</v>
      </c>
      <c r="AJ124" s="43">
        <f>GovDebt!P124</f>
        <v>397.4</v>
      </c>
      <c r="AK124" s="2">
        <v>108.211</v>
      </c>
      <c r="AL124" s="24">
        <v>89570</v>
      </c>
      <c r="AM124" s="39">
        <f t="shared" si="36"/>
        <v>64.252101804826253</v>
      </c>
      <c r="AN124" s="39">
        <f t="shared" si="37"/>
        <v>69.527841884020532</v>
      </c>
      <c r="AO124" s="23">
        <v>21.282</v>
      </c>
      <c r="AP124" s="33">
        <v>32.674999999999997</v>
      </c>
      <c r="AQ124">
        <v>44.715000000000003</v>
      </c>
      <c r="AR124" s="34">
        <v>33.814999999999998</v>
      </c>
      <c r="AS124" s="37">
        <v>157222</v>
      </c>
      <c r="AT124" s="35">
        <v>4.87</v>
      </c>
      <c r="AU124" s="43">
        <f t="shared" si="31"/>
        <v>0.82005777961205106</v>
      </c>
      <c r="AV124" s="43">
        <f t="shared" si="32"/>
        <v>9.7503095336359882E-2</v>
      </c>
      <c r="AX124" s="43">
        <f t="shared" si="33"/>
        <v>0.23081837718534004</v>
      </c>
      <c r="AY124" s="43">
        <f t="shared" si="34"/>
        <v>0.1097752221641401</v>
      </c>
      <c r="AZ124" s="43">
        <f t="shared" si="35"/>
        <v>1.0253372123776778</v>
      </c>
    </row>
    <row r="125" spans="1:52">
      <c r="A125" s="31">
        <v>1977.1</v>
      </c>
      <c r="B125" s="26">
        <v>1992.5</v>
      </c>
      <c r="C125" s="12">
        <v>396.5</v>
      </c>
      <c r="D125" s="11">
        <v>650.20000000000005</v>
      </c>
      <c r="E125" s="32">
        <f t="shared" si="19"/>
        <v>1046.7</v>
      </c>
      <c r="F125" s="10">
        <v>183.9</v>
      </c>
      <c r="G125" s="9">
        <v>360.3</v>
      </c>
      <c r="H125" s="32">
        <f t="shared" si="20"/>
        <v>544.20000000000005</v>
      </c>
      <c r="I125">
        <v>145</v>
      </c>
      <c r="J125">
        <v>48</v>
      </c>
      <c r="K125">
        <v>0.1</v>
      </c>
      <c r="L125">
        <v>42.6</v>
      </c>
      <c r="M125" s="8">
        <f t="shared" si="21"/>
        <v>193</v>
      </c>
      <c r="N125" s="32">
        <f t="shared" si="22"/>
        <v>1783.9</v>
      </c>
      <c r="O125">
        <v>154.9</v>
      </c>
      <c r="P125">
        <v>950</v>
      </c>
      <c r="Q125">
        <v>138.6</v>
      </c>
      <c r="R125">
        <v>17.100000000000001</v>
      </c>
      <c r="S125">
        <v>184.1</v>
      </c>
      <c r="T125">
        <v>95.2</v>
      </c>
      <c r="U125" s="8">
        <f t="shared" si="23"/>
        <v>365.70000000000005</v>
      </c>
      <c r="V125" s="8">
        <f t="shared" si="24"/>
        <v>0.11184115523465704</v>
      </c>
      <c r="W125">
        <v>107.5</v>
      </c>
      <c r="X125">
        <v>1116.3</v>
      </c>
      <c r="Y125" s="8">
        <f t="shared" si="25"/>
        <v>0.18682497430051107</v>
      </c>
      <c r="Z125" s="8">
        <f t="shared" si="26"/>
        <v>221.49968953068591</v>
      </c>
      <c r="AA125">
        <v>56.9</v>
      </c>
      <c r="AB125">
        <v>61.5</v>
      </c>
      <c r="AC125" s="8">
        <f t="shared" si="27"/>
        <v>0.22893331102367526</v>
      </c>
      <c r="AD125" s="8">
        <f t="shared" si="28"/>
        <v>97.800310469314084</v>
      </c>
      <c r="AE125">
        <v>22</v>
      </c>
      <c r="AF125">
        <v>61.8</v>
      </c>
      <c r="AG125" s="8">
        <f t="shared" si="29"/>
        <v>1.9183815835367976E-2</v>
      </c>
      <c r="AH125" s="8">
        <f t="shared" si="30"/>
        <v>22</v>
      </c>
      <c r="AI125">
        <v>206.5</v>
      </c>
      <c r="AJ125" s="43">
        <f>GovDebt!P125</f>
        <v>414</v>
      </c>
      <c r="AK125" s="2">
        <v>108.06699999999999</v>
      </c>
      <c r="AL125" s="24">
        <v>90359</v>
      </c>
      <c r="AM125" s="39">
        <f t="shared" si="36"/>
        <v>64.81808269490115</v>
      </c>
      <c r="AN125" s="39">
        <f t="shared" si="37"/>
        <v>70.046957425898825</v>
      </c>
      <c r="AO125" s="23">
        <v>21.683</v>
      </c>
      <c r="AP125" s="33">
        <v>33.265000000000001</v>
      </c>
      <c r="AQ125">
        <v>45.603000000000002</v>
      </c>
      <c r="AR125" s="34">
        <v>34.359000000000002</v>
      </c>
      <c r="AS125" s="37">
        <v>157911</v>
      </c>
      <c r="AT125" s="35">
        <v>4.66</v>
      </c>
      <c r="AU125" s="43">
        <f t="shared" si="31"/>
        <v>0.83111668757841906</v>
      </c>
      <c r="AV125" s="43">
        <f t="shared" si="32"/>
        <v>9.6863237139272265E-2</v>
      </c>
      <c r="AX125" s="43">
        <f t="shared" si="33"/>
        <v>0.23207578900162565</v>
      </c>
      <c r="AY125" s="43">
        <f t="shared" si="34"/>
        <v>0.10818992095969504</v>
      </c>
      <c r="AZ125" s="43">
        <f t="shared" si="35"/>
        <v>1.0279096161782912</v>
      </c>
    </row>
    <row r="126" spans="1:52">
      <c r="A126" s="31">
        <v>1977.2</v>
      </c>
      <c r="B126" s="26">
        <v>2060.1999999999998</v>
      </c>
      <c r="C126" s="12">
        <v>403.7</v>
      </c>
      <c r="D126" s="11">
        <v>665.6</v>
      </c>
      <c r="E126" s="32">
        <f t="shared" si="19"/>
        <v>1069.3</v>
      </c>
      <c r="F126" s="10">
        <v>189.2</v>
      </c>
      <c r="G126" s="9">
        <v>389.7</v>
      </c>
      <c r="H126" s="32">
        <f t="shared" si="20"/>
        <v>578.9</v>
      </c>
      <c r="I126">
        <v>148.4</v>
      </c>
      <c r="J126">
        <v>49.4</v>
      </c>
      <c r="K126">
        <v>-0.9</v>
      </c>
      <c r="L126">
        <v>43.4</v>
      </c>
      <c r="M126" s="8">
        <f t="shared" si="21"/>
        <v>197.8</v>
      </c>
      <c r="N126" s="32">
        <f t="shared" si="22"/>
        <v>1846</v>
      </c>
      <c r="O126">
        <v>160.6</v>
      </c>
      <c r="P126">
        <v>980.9</v>
      </c>
      <c r="Q126">
        <v>140.5</v>
      </c>
      <c r="R126">
        <v>16.600000000000001</v>
      </c>
      <c r="S126">
        <v>204.9</v>
      </c>
      <c r="T126">
        <v>103.6</v>
      </c>
      <c r="U126" s="8">
        <f t="shared" si="23"/>
        <v>395.35</v>
      </c>
      <c r="V126" s="8">
        <f t="shared" si="24"/>
        <v>0.11102661596958174</v>
      </c>
      <c r="W126">
        <v>110.1</v>
      </c>
      <c r="X126">
        <v>1153.4000000000001</v>
      </c>
      <c r="Y126" s="8">
        <f t="shared" si="25"/>
        <v>0.18535171607602324</v>
      </c>
      <c r="Z126" s="8">
        <f t="shared" si="26"/>
        <v>226.80562737642586</v>
      </c>
      <c r="AA126">
        <v>61.7</v>
      </c>
      <c r="AB126">
        <v>62.8</v>
      </c>
      <c r="AC126" s="8">
        <f t="shared" si="27"/>
        <v>0.2304799140534195</v>
      </c>
      <c r="AD126" s="8">
        <f t="shared" si="28"/>
        <v>105.59437262357415</v>
      </c>
      <c r="AE126">
        <v>22.5</v>
      </c>
      <c r="AF126">
        <v>63.1</v>
      </c>
      <c r="AG126" s="8">
        <f t="shared" si="29"/>
        <v>1.9183221075965554E-2</v>
      </c>
      <c r="AH126" s="8">
        <f t="shared" si="30"/>
        <v>22.5</v>
      </c>
      <c r="AI126">
        <v>209.5</v>
      </c>
      <c r="AJ126" s="43">
        <f>GovDebt!P126</f>
        <v>424.2</v>
      </c>
      <c r="AK126" s="2">
        <v>108.253</v>
      </c>
      <c r="AL126" s="24">
        <v>91661</v>
      </c>
      <c r="AM126" s="39">
        <f t="shared" si="36"/>
        <v>65.752058764454389</v>
      </c>
      <c r="AN126" s="39">
        <f t="shared" si="37"/>
        <v>71.178576174284814</v>
      </c>
      <c r="AO126" s="23">
        <v>22.125</v>
      </c>
      <c r="AP126" s="33">
        <v>33.834000000000003</v>
      </c>
      <c r="AQ126">
        <v>46.023000000000003</v>
      </c>
      <c r="AR126" s="34">
        <v>34.841000000000001</v>
      </c>
      <c r="AS126" s="37">
        <v>158652</v>
      </c>
      <c r="AT126" s="35">
        <v>5.16</v>
      </c>
      <c r="AU126" s="43">
        <f t="shared" si="31"/>
        <v>0.82360935831472681</v>
      </c>
      <c r="AV126" s="43">
        <f t="shared" si="32"/>
        <v>9.6010096107174078E-2</v>
      </c>
      <c r="AX126" s="43">
        <f t="shared" si="33"/>
        <v>0.22979414951245936</v>
      </c>
      <c r="AY126" s="43">
        <f t="shared" si="34"/>
        <v>0.10715059588299025</v>
      </c>
      <c r="AZ126" s="43">
        <f t="shared" si="35"/>
        <v>1.0339774153074026</v>
      </c>
    </row>
    <row r="127" spans="1:52">
      <c r="A127" s="31">
        <v>1977.3</v>
      </c>
      <c r="B127" s="26">
        <v>2122.4</v>
      </c>
      <c r="C127" s="12">
        <v>409.9</v>
      </c>
      <c r="D127" s="11">
        <v>685.8</v>
      </c>
      <c r="E127" s="32">
        <f t="shared" si="19"/>
        <v>1095.6999999999998</v>
      </c>
      <c r="F127" s="10">
        <v>194</v>
      </c>
      <c r="G127" s="9">
        <v>414.1</v>
      </c>
      <c r="H127" s="32">
        <f t="shared" si="20"/>
        <v>608.1</v>
      </c>
      <c r="I127">
        <v>150.1</v>
      </c>
      <c r="J127">
        <v>49.8</v>
      </c>
      <c r="K127">
        <v>-3.5</v>
      </c>
      <c r="L127">
        <v>44</v>
      </c>
      <c r="M127" s="8">
        <f t="shared" si="21"/>
        <v>199.89999999999998</v>
      </c>
      <c r="N127" s="32">
        <f t="shared" si="22"/>
        <v>1903.6999999999998</v>
      </c>
      <c r="O127">
        <v>162.30000000000001</v>
      </c>
      <c r="P127">
        <v>1007.5</v>
      </c>
      <c r="Q127">
        <v>142.4</v>
      </c>
      <c r="R127">
        <v>15.8</v>
      </c>
      <c r="S127">
        <v>219.6</v>
      </c>
      <c r="T127">
        <v>110.1</v>
      </c>
      <c r="U127" s="8">
        <f t="shared" si="23"/>
        <v>416.7</v>
      </c>
      <c r="V127" s="8">
        <f t="shared" si="24"/>
        <v>0.10853283402434132</v>
      </c>
      <c r="W127">
        <v>112.2</v>
      </c>
      <c r="X127">
        <v>1185.3</v>
      </c>
      <c r="Y127" s="8">
        <f t="shared" si="25"/>
        <v>0.18247064708480459</v>
      </c>
      <c r="Z127" s="8">
        <f t="shared" si="26"/>
        <v>229.27436806205696</v>
      </c>
      <c r="AA127">
        <v>63.8</v>
      </c>
      <c r="AB127">
        <v>63.8</v>
      </c>
      <c r="AC127" s="8">
        <f t="shared" si="27"/>
        <v>0.22690037864296153</v>
      </c>
      <c r="AD127" s="8">
        <f t="shared" si="28"/>
        <v>109.02563193794302</v>
      </c>
      <c r="AE127">
        <v>23.2</v>
      </c>
      <c r="AF127">
        <v>64.7</v>
      </c>
      <c r="AG127" s="8">
        <f t="shared" si="29"/>
        <v>1.9304376768181065E-2</v>
      </c>
      <c r="AH127" s="8">
        <f t="shared" si="30"/>
        <v>23.2</v>
      </c>
      <c r="AI127">
        <v>218.6</v>
      </c>
      <c r="AJ127" s="43">
        <f>GovDebt!P127</f>
        <v>423.7</v>
      </c>
      <c r="AK127" s="2">
        <v>108.017</v>
      </c>
      <c r="AL127" s="24">
        <v>92409</v>
      </c>
      <c r="AM127" s="39">
        <f t="shared" si="36"/>
        <v>66.288628733752262</v>
      </c>
      <c r="AN127" s="39">
        <f t="shared" si="37"/>
        <v>71.602988099337182</v>
      </c>
      <c r="AO127" s="23">
        <v>22.556000000000001</v>
      </c>
      <c r="AP127" s="33">
        <v>34.344999999999999</v>
      </c>
      <c r="AQ127">
        <v>46.552999999999997</v>
      </c>
      <c r="AR127" s="34">
        <v>35.270000000000003</v>
      </c>
      <c r="AS127" s="37">
        <v>159430</v>
      </c>
      <c r="AT127" s="35">
        <v>5.82</v>
      </c>
      <c r="AU127" s="43">
        <f t="shared" si="31"/>
        <v>0.79852996607614013</v>
      </c>
      <c r="AV127" s="43">
        <f t="shared" si="32"/>
        <v>9.4185827365246874E-2</v>
      </c>
      <c r="AX127" s="43">
        <f t="shared" si="33"/>
        <v>0.22256658086883438</v>
      </c>
      <c r="AY127" s="43">
        <f t="shared" si="34"/>
        <v>0.10500604086778378</v>
      </c>
      <c r="AZ127" s="43">
        <f t="shared" si="35"/>
        <v>1.0301912435685856</v>
      </c>
    </row>
    <row r="128" spans="1:52">
      <c r="A128" s="31">
        <v>1977.4</v>
      </c>
      <c r="B128" s="26">
        <v>2168.6999999999998</v>
      </c>
      <c r="C128" s="12">
        <v>423.6</v>
      </c>
      <c r="D128" s="11">
        <v>703.6</v>
      </c>
      <c r="E128" s="32">
        <f t="shared" si="19"/>
        <v>1127.2</v>
      </c>
      <c r="F128" s="10">
        <v>200.7</v>
      </c>
      <c r="G128" s="9">
        <v>422.3</v>
      </c>
      <c r="H128" s="32">
        <f t="shared" si="20"/>
        <v>623</v>
      </c>
      <c r="I128">
        <v>154.9</v>
      </c>
      <c r="J128">
        <v>49.6</v>
      </c>
      <c r="K128">
        <v>-1.4</v>
      </c>
      <c r="L128">
        <v>45</v>
      </c>
      <c r="M128" s="8">
        <f t="shared" si="21"/>
        <v>204.5</v>
      </c>
      <c r="N128" s="32">
        <f t="shared" si="22"/>
        <v>1954.7</v>
      </c>
      <c r="O128">
        <v>170.8</v>
      </c>
      <c r="P128">
        <v>1038.2</v>
      </c>
      <c r="Q128">
        <v>156.5</v>
      </c>
      <c r="R128">
        <v>15.3</v>
      </c>
      <c r="S128">
        <v>214.5</v>
      </c>
      <c r="T128">
        <v>114.5</v>
      </c>
      <c r="U128" s="8">
        <f t="shared" si="23"/>
        <v>422.55</v>
      </c>
      <c r="V128" s="8">
        <f t="shared" si="24"/>
        <v>0.11098115659519169</v>
      </c>
      <c r="W128">
        <v>114.4</v>
      </c>
      <c r="X128">
        <v>1221</v>
      </c>
      <c r="Y128" s="8">
        <f t="shared" si="25"/>
        <v>0.18341728865168505</v>
      </c>
      <c r="Z128" s="8">
        <f t="shared" si="26"/>
        <v>238.30491228070179</v>
      </c>
      <c r="AA128">
        <v>64.099999999999994</v>
      </c>
      <c r="AB128">
        <v>64.599999999999994</v>
      </c>
      <c r="AC128" s="8">
        <f t="shared" si="27"/>
        <v>0.22784581282828337</v>
      </c>
      <c r="AD128" s="8">
        <f t="shared" si="28"/>
        <v>110.99508771929824</v>
      </c>
      <c r="AE128">
        <v>23.2</v>
      </c>
      <c r="AF128">
        <v>66.400000000000006</v>
      </c>
      <c r="AG128" s="8">
        <f t="shared" si="29"/>
        <v>1.873536299765808E-2</v>
      </c>
      <c r="AH128" s="8">
        <f t="shared" si="30"/>
        <v>23.2</v>
      </c>
      <c r="AI128">
        <v>220.2</v>
      </c>
      <c r="AJ128" s="43">
        <f>GovDebt!P128</f>
        <v>444.4</v>
      </c>
      <c r="AK128" s="2">
        <v>107.85599999999999</v>
      </c>
      <c r="AL128" s="24">
        <v>93639</v>
      </c>
      <c r="AM128" s="39">
        <f t="shared" si="36"/>
        <v>67.170956357062934</v>
      </c>
      <c r="AN128" s="39">
        <f t="shared" si="37"/>
        <v>72.447906688473793</v>
      </c>
      <c r="AO128" s="23">
        <v>22.946999999999999</v>
      </c>
      <c r="AP128" s="33">
        <v>34.835999999999999</v>
      </c>
      <c r="AQ128">
        <v>48.692</v>
      </c>
      <c r="AR128" s="34">
        <v>36.036000000000001</v>
      </c>
      <c r="AS128" s="37">
        <v>160140</v>
      </c>
      <c r="AT128" s="35">
        <v>6.51</v>
      </c>
      <c r="AU128" s="43">
        <f t="shared" si="31"/>
        <v>0.8196615483930465</v>
      </c>
      <c r="AV128" s="43">
        <f t="shared" si="32"/>
        <v>9.4296122100797727E-2</v>
      </c>
      <c r="AX128" s="43">
        <f t="shared" si="33"/>
        <v>0.22734946539110859</v>
      </c>
      <c r="AY128" s="43">
        <f t="shared" si="34"/>
        <v>0.1046196347265565</v>
      </c>
      <c r="AZ128" s="43">
        <f t="shared" si="35"/>
        <v>1.0218149264983036</v>
      </c>
    </row>
    <row r="129" spans="1:52">
      <c r="A129" s="31">
        <v>1978.1</v>
      </c>
      <c r="B129" s="26">
        <v>2208.6999999999998</v>
      </c>
      <c r="C129" s="12">
        <v>431.1</v>
      </c>
      <c r="D129" s="11">
        <v>728.5</v>
      </c>
      <c r="E129" s="32">
        <f t="shared" si="19"/>
        <v>1159.5999999999999</v>
      </c>
      <c r="F129" s="10">
        <v>198.2</v>
      </c>
      <c r="G129" s="9">
        <v>434.8</v>
      </c>
      <c r="H129" s="32">
        <f t="shared" si="20"/>
        <v>633</v>
      </c>
      <c r="I129">
        <v>157.19999999999999</v>
      </c>
      <c r="J129">
        <v>50.6</v>
      </c>
      <c r="K129">
        <v>0.1</v>
      </c>
      <c r="L129">
        <v>46</v>
      </c>
      <c r="M129" s="8">
        <f t="shared" si="21"/>
        <v>207.79999999999998</v>
      </c>
      <c r="N129" s="32">
        <f t="shared" si="22"/>
        <v>2000.3999999999999</v>
      </c>
      <c r="O129">
        <v>173.1</v>
      </c>
      <c r="P129">
        <v>1064.2</v>
      </c>
      <c r="Q129">
        <v>158.5</v>
      </c>
      <c r="R129">
        <v>16.5</v>
      </c>
      <c r="S129">
        <v>209.9</v>
      </c>
      <c r="T129">
        <v>115.7</v>
      </c>
      <c r="U129" s="8">
        <f t="shared" si="23"/>
        <v>421.35</v>
      </c>
      <c r="V129" s="8">
        <f t="shared" si="24"/>
        <v>0.11062116564417177</v>
      </c>
      <c r="W129">
        <v>123.8</v>
      </c>
      <c r="X129">
        <v>1255.8</v>
      </c>
      <c r="Y129" s="8">
        <f t="shared" si="25"/>
        <v>0.1874759536016091</v>
      </c>
      <c r="Z129" s="8">
        <f t="shared" si="26"/>
        <v>250.28977185582821</v>
      </c>
      <c r="AA129">
        <v>60.7</v>
      </c>
      <c r="AB129">
        <v>65.3</v>
      </c>
      <c r="AC129" s="8">
        <f t="shared" si="27"/>
        <v>0.22050802043392947</v>
      </c>
      <c r="AD129" s="8">
        <f t="shared" si="28"/>
        <v>107.31022814417179</v>
      </c>
      <c r="AE129">
        <v>24</v>
      </c>
      <c r="AF129">
        <v>67.3</v>
      </c>
      <c r="AG129" s="8">
        <f t="shared" si="29"/>
        <v>1.8949861823924202E-2</v>
      </c>
      <c r="AH129" s="8">
        <f t="shared" si="30"/>
        <v>24</v>
      </c>
      <c r="AI129">
        <v>227.3</v>
      </c>
      <c r="AJ129" s="43">
        <f>GovDebt!P129</f>
        <v>464.3</v>
      </c>
      <c r="AK129" s="2">
        <v>107.069</v>
      </c>
      <c r="AL129" s="24">
        <v>94553</v>
      </c>
      <c r="AM129" s="39">
        <f t="shared" si="36"/>
        <v>67.826604688531177</v>
      </c>
      <c r="AN129" s="39">
        <f t="shared" si="37"/>
        <v>72.621267373963448</v>
      </c>
      <c r="AO129" s="23">
        <v>23.721</v>
      </c>
      <c r="AP129" s="33">
        <v>35.414999999999999</v>
      </c>
      <c r="AQ129">
        <v>49.173999999999999</v>
      </c>
      <c r="AR129" s="34">
        <v>36.573</v>
      </c>
      <c r="AS129" s="37">
        <v>160829</v>
      </c>
      <c r="AT129" s="35">
        <v>6.76</v>
      </c>
      <c r="AU129" s="43">
        <f t="shared" si="31"/>
        <v>0.8408566124869834</v>
      </c>
      <c r="AV129" s="43">
        <f t="shared" si="32"/>
        <v>9.4082491963598497E-2</v>
      </c>
      <c r="AX129" s="43">
        <f t="shared" si="33"/>
        <v>0.23210357928414319</v>
      </c>
      <c r="AY129" s="43">
        <f t="shared" si="34"/>
        <v>0.10387922415516897</v>
      </c>
      <c r="AZ129" s="43">
        <f t="shared" si="35"/>
        <v>1.0184442292617697</v>
      </c>
    </row>
    <row r="130" spans="1:52">
      <c r="A130" s="31">
        <v>1978.2</v>
      </c>
      <c r="B130" s="26">
        <v>2336.6</v>
      </c>
      <c r="C130" s="12">
        <v>444.8</v>
      </c>
      <c r="D130" s="11">
        <v>754.3</v>
      </c>
      <c r="E130" s="32">
        <f t="shared" si="19"/>
        <v>1199.0999999999999</v>
      </c>
      <c r="F130" s="10">
        <v>216.2</v>
      </c>
      <c r="G130" s="9">
        <v>470.6</v>
      </c>
      <c r="H130" s="32">
        <f t="shared" si="20"/>
        <v>686.8</v>
      </c>
      <c r="I130">
        <v>161</v>
      </c>
      <c r="J130">
        <v>53.8</v>
      </c>
      <c r="K130">
        <v>-3.2</v>
      </c>
      <c r="L130">
        <v>47</v>
      </c>
      <c r="M130" s="8">
        <f t="shared" si="21"/>
        <v>214.8</v>
      </c>
      <c r="N130" s="32">
        <f t="shared" si="22"/>
        <v>2100.6999999999998</v>
      </c>
      <c r="O130">
        <v>182.7</v>
      </c>
      <c r="P130">
        <v>1106</v>
      </c>
      <c r="Q130">
        <v>166.1</v>
      </c>
      <c r="R130">
        <v>16.2</v>
      </c>
      <c r="S130">
        <v>239.7</v>
      </c>
      <c r="T130">
        <v>117.8</v>
      </c>
      <c r="U130" s="8">
        <f t="shared" si="23"/>
        <v>456.75</v>
      </c>
      <c r="V130" s="8">
        <f t="shared" si="24"/>
        <v>0.11100984323733139</v>
      </c>
      <c r="W130">
        <v>127.6</v>
      </c>
      <c r="X130">
        <v>1302.9000000000001</v>
      </c>
      <c r="Y130" s="8">
        <f t="shared" si="25"/>
        <v>0.18730564169078892</v>
      </c>
      <c r="Z130" s="8">
        <f t="shared" si="26"/>
        <v>259.5962541013489</v>
      </c>
      <c r="AA130">
        <v>72.8</v>
      </c>
      <c r="AB130">
        <v>66.099999999999994</v>
      </c>
      <c r="AC130" s="8">
        <f t="shared" si="27"/>
        <v>0.23621257702716097</v>
      </c>
      <c r="AD130" s="8">
        <f t="shared" si="28"/>
        <v>123.50374589865112</v>
      </c>
      <c r="AE130">
        <v>25.4</v>
      </c>
      <c r="AF130">
        <v>70.8</v>
      </c>
      <c r="AG130" s="8">
        <f t="shared" si="29"/>
        <v>1.9255553028580091E-2</v>
      </c>
      <c r="AH130" s="8">
        <f t="shared" si="30"/>
        <v>25.4</v>
      </c>
      <c r="AI130">
        <v>229.6</v>
      </c>
      <c r="AJ130" s="43">
        <f>GovDebt!P130</f>
        <v>468.3</v>
      </c>
      <c r="AK130" s="2">
        <v>108.053</v>
      </c>
      <c r="AL130" s="24">
        <v>95835</v>
      </c>
      <c r="AM130" s="39">
        <f t="shared" si="36"/>
        <v>68.746233967461478</v>
      </c>
      <c r="AN130" s="39">
        <f t="shared" si="37"/>
        <v>74.282368188861142</v>
      </c>
      <c r="AO130" s="23">
        <v>23.978999999999999</v>
      </c>
      <c r="AP130" s="33">
        <v>36.145000000000003</v>
      </c>
      <c r="AQ130">
        <v>49.975999999999999</v>
      </c>
      <c r="AR130" s="34">
        <v>37.241999999999997</v>
      </c>
      <c r="AS130" s="37">
        <v>161525</v>
      </c>
      <c r="AT130" s="35">
        <v>7.28</v>
      </c>
      <c r="AU130" s="43">
        <f t="shared" si="31"/>
        <v>0.80167765128819657</v>
      </c>
      <c r="AV130" s="43">
        <f t="shared" si="32"/>
        <v>9.1928443036891225E-2</v>
      </c>
      <c r="AX130" s="43">
        <f t="shared" si="33"/>
        <v>0.22292569143618796</v>
      </c>
      <c r="AY130" s="43">
        <f t="shared" si="34"/>
        <v>0.10225163040891133</v>
      </c>
      <c r="AZ130" s="43">
        <f t="shared" si="35"/>
        <v>1.0579073663240821</v>
      </c>
    </row>
    <row r="131" spans="1:52">
      <c r="A131" s="31">
        <v>1978.3</v>
      </c>
      <c r="B131" s="26">
        <v>2398.9</v>
      </c>
      <c r="C131" s="12">
        <v>455.6</v>
      </c>
      <c r="D131" s="11">
        <v>773.9</v>
      </c>
      <c r="E131" s="32">
        <f t="shared" si="19"/>
        <v>1229.5</v>
      </c>
      <c r="F131" s="10">
        <v>216.7</v>
      </c>
      <c r="G131" s="9">
        <v>492.4</v>
      </c>
      <c r="H131" s="32">
        <f t="shared" si="20"/>
        <v>709.09999999999991</v>
      </c>
      <c r="I131">
        <v>162.5</v>
      </c>
      <c r="J131">
        <v>56.1</v>
      </c>
      <c r="K131">
        <v>1.1000000000000001</v>
      </c>
      <c r="L131">
        <v>48</v>
      </c>
      <c r="M131" s="8">
        <f t="shared" si="21"/>
        <v>218.6</v>
      </c>
      <c r="N131" s="32">
        <f t="shared" si="22"/>
        <v>2157.1999999999998</v>
      </c>
      <c r="O131">
        <v>195.1</v>
      </c>
      <c r="P131">
        <v>1137.0999999999999</v>
      </c>
      <c r="Q131">
        <v>168.3</v>
      </c>
      <c r="R131">
        <v>17.399999999999999</v>
      </c>
      <c r="S131">
        <v>246.2</v>
      </c>
      <c r="T131">
        <v>118.9</v>
      </c>
      <c r="U131" s="8">
        <f t="shared" si="23"/>
        <v>466.65</v>
      </c>
      <c r="V131" s="8">
        <f t="shared" si="24"/>
        <v>0.11558741631613247</v>
      </c>
      <c r="W131">
        <v>130.1</v>
      </c>
      <c r="X131">
        <v>1339.2</v>
      </c>
      <c r="Y131" s="8">
        <f t="shared" si="25"/>
        <v>0.19057936008436208</v>
      </c>
      <c r="Z131" s="8">
        <f t="shared" si="26"/>
        <v>271.26113217607679</v>
      </c>
      <c r="AA131">
        <v>73.900000000000006</v>
      </c>
      <c r="AB131">
        <v>61.3</v>
      </c>
      <c r="AC131" s="8">
        <f t="shared" si="27"/>
        <v>0.24214199796178279</v>
      </c>
      <c r="AD131" s="8">
        <f t="shared" si="28"/>
        <v>127.83886782392321</v>
      </c>
      <c r="AE131">
        <v>25.5</v>
      </c>
      <c r="AF131">
        <v>72</v>
      </c>
      <c r="AG131" s="8">
        <f t="shared" si="29"/>
        <v>1.8907095721806183E-2</v>
      </c>
      <c r="AH131" s="8">
        <f t="shared" si="30"/>
        <v>25.5</v>
      </c>
      <c r="AI131">
        <v>236.8</v>
      </c>
      <c r="AJ131" s="43">
        <f>GovDebt!P131</f>
        <v>468.4</v>
      </c>
      <c r="AK131" s="2">
        <v>107.879</v>
      </c>
      <c r="AL131" s="24">
        <v>96397</v>
      </c>
      <c r="AM131" s="39">
        <f t="shared" si="36"/>
        <v>69.149378783966029</v>
      </c>
      <c r="AN131" s="39">
        <f t="shared" si="37"/>
        <v>74.597658338354719</v>
      </c>
      <c r="AO131" s="23">
        <v>24.341999999999999</v>
      </c>
      <c r="AP131" s="33">
        <v>36.780999999999999</v>
      </c>
      <c r="AQ131">
        <v>50.808999999999997</v>
      </c>
      <c r="AR131" s="34">
        <v>37.865000000000002</v>
      </c>
      <c r="AS131" s="37">
        <v>162265</v>
      </c>
      <c r="AT131" s="35">
        <v>8.1</v>
      </c>
      <c r="AU131" s="43">
        <f t="shared" si="31"/>
        <v>0.78102463629163354</v>
      </c>
      <c r="AV131" s="43">
        <f t="shared" si="32"/>
        <v>9.1125099003710033E-2</v>
      </c>
      <c r="AX131" s="43">
        <f t="shared" si="33"/>
        <v>0.21713332097162991</v>
      </c>
      <c r="AY131" s="43">
        <f t="shared" si="34"/>
        <v>0.10133506397181533</v>
      </c>
      <c r="AZ131" s="43">
        <f t="shared" si="35"/>
        <v>1.0266626722588377</v>
      </c>
    </row>
    <row r="132" spans="1:52">
      <c r="A132" s="31">
        <v>1978.4</v>
      </c>
      <c r="B132" s="26">
        <v>2482.1999999999998</v>
      </c>
      <c r="C132" s="12">
        <v>469.4</v>
      </c>
      <c r="D132" s="11">
        <v>793.7</v>
      </c>
      <c r="E132" s="32">
        <f t="shared" si="19"/>
        <v>1263.0999999999999</v>
      </c>
      <c r="F132" s="10">
        <v>222.3</v>
      </c>
      <c r="G132" s="9">
        <v>515.79999999999995</v>
      </c>
      <c r="H132" s="32">
        <f t="shared" si="20"/>
        <v>738.09999999999991</v>
      </c>
      <c r="I132">
        <v>167.2</v>
      </c>
      <c r="J132">
        <v>58.5</v>
      </c>
      <c r="K132">
        <v>-0.5</v>
      </c>
      <c r="L132">
        <v>48.8</v>
      </c>
      <c r="M132" s="8">
        <f t="shared" si="21"/>
        <v>225.7</v>
      </c>
      <c r="N132" s="32">
        <f t="shared" si="22"/>
        <v>2226.8999999999996</v>
      </c>
      <c r="O132">
        <v>204.9</v>
      </c>
      <c r="P132">
        <v>1175</v>
      </c>
      <c r="Q132">
        <v>170.9</v>
      </c>
      <c r="R132">
        <v>17.600000000000001</v>
      </c>
      <c r="S132">
        <v>258.39999999999998</v>
      </c>
      <c r="T132">
        <v>122.7</v>
      </c>
      <c r="U132" s="8">
        <f t="shared" si="23"/>
        <v>484.15</v>
      </c>
      <c r="V132" s="8">
        <f t="shared" si="24"/>
        <v>0.11744812564484697</v>
      </c>
      <c r="W132">
        <v>133.30000000000001</v>
      </c>
      <c r="X132">
        <v>1383</v>
      </c>
      <c r="Y132" s="8">
        <f t="shared" si="25"/>
        <v>0.19158806222142216</v>
      </c>
      <c r="Z132" s="8">
        <f t="shared" si="26"/>
        <v>281.3374899690474</v>
      </c>
      <c r="AA132">
        <v>78.2</v>
      </c>
      <c r="AB132">
        <v>62.3</v>
      </c>
      <c r="AC132" s="8">
        <f t="shared" si="27"/>
        <v>0.24716352828429441</v>
      </c>
      <c r="AD132" s="8">
        <f t="shared" si="28"/>
        <v>135.06251003095267</v>
      </c>
      <c r="AE132">
        <v>26.3</v>
      </c>
      <c r="AF132">
        <v>74</v>
      </c>
      <c r="AG132" s="8">
        <f t="shared" si="29"/>
        <v>1.8987798714894234E-2</v>
      </c>
      <c r="AH132" s="8">
        <f t="shared" si="30"/>
        <v>26.3</v>
      </c>
      <c r="AI132">
        <v>240.8</v>
      </c>
      <c r="AJ132" s="43">
        <f>GovDebt!P132</f>
        <v>475.5</v>
      </c>
      <c r="AK132" s="2">
        <v>107.746</v>
      </c>
      <c r="AL132" s="24">
        <v>97400</v>
      </c>
      <c r="AM132" s="39">
        <f t="shared" si="36"/>
        <v>69.86887033370634</v>
      </c>
      <c r="AN132" s="39">
        <f t="shared" si="37"/>
        <v>75.280913029755226</v>
      </c>
      <c r="AO132" s="23">
        <v>24.914000000000001</v>
      </c>
      <c r="AP132" s="33">
        <v>37.476999999999997</v>
      </c>
      <c r="AQ132">
        <v>52.018999999999998</v>
      </c>
      <c r="AR132" s="34">
        <v>38.661000000000001</v>
      </c>
      <c r="AS132" s="37">
        <v>163024</v>
      </c>
      <c r="AT132" s="35">
        <v>9.58</v>
      </c>
      <c r="AU132" s="43">
        <f t="shared" si="31"/>
        <v>0.76625574087503023</v>
      </c>
      <c r="AV132" s="43">
        <f t="shared" si="32"/>
        <v>9.0927403110144231E-2</v>
      </c>
      <c r="AX132" s="43">
        <f t="shared" si="33"/>
        <v>0.21352552876195613</v>
      </c>
      <c r="AY132" s="43">
        <f t="shared" si="34"/>
        <v>0.10135165476671608</v>
      </c>
      <c r="AZ132" s="43">
        <f t="shared" si="35"/>
        <v>1.0347242486139479</v>
      </c>
    </row>
    <row r="133" spans="1:52">
      <c r="A133" s="31">
        <v>1979.1</v>
      </c>
      <c r="B133" s="26">
        <v>2531.6</v>
      </c>
      <c r="C133" s="12">
        <v>484.6</v>
      </c>
      <c r="D133" s="11">
        <v>813.1</v>
      </c>
      <c r="E133" s="32">
        <f t="shared" si="19"/>
        <v>1297.7</v>
      </c>
      <c r="F133" s="10">
        <v>223.3</v>
      </c>
      <c r="G133" s="9">
        <v>525.79999999999995</v>
      </c>
      <c r="H133" s="32">
        <f t="shared" si="20"/>
        <v>749.09999999999991</v>
      </c>
      <c r="I133">
        <v>170.8</v>
      </c>
      <c r="J133">
        <v>58.3</v>
      </c>
      <c r="K133">
        <v>-2.5</v>
      </c>
      <c r="L133">
        <v>49.8</v>
      </c>
      <c r="M133" s="8">
        <f t="shared" si="21"/>
        <v>229.10000000000002</v>
      </c>
      <c r="N133" s="32">
        <f t="shared" si="22"/>
        <v>2275.9</v>
      </c>
      <c r="O133">
        <v>211.3</v>
      </c>
      <c r="P133">
        <v>1208.4000000000001</v>
      </c>
      <c r="Q133">
        <v>180.1</v>
      </c>
      <c r="R133">
        <v>17.8</v>
      </c>
      <c r="S133">
        <v>249.7</v>
      </c>
      <c r="T133">
        <v>128.69999999999999</v>
      </c>
      <c r="U133" s="8">
        <f t="shared" si="23"/>
        <v>486.25</v>
      </c>
      <c r="V133" s="8">
        <f t="shared" si="24"/>
        <v>0.11839524850114866</v>
      </c>
      <c r="W133">
        <v>145.9</v>
      </c>
      <c r="X133">
        <v>1427.3</v>
      </c>
      <c r="Y133" s="8">
        <f t="shared" si="25"/>
        <v>0.19746947666412926</v>
      </c>
      <c r="Z133" s="8">
        <f t="shared" si="26"/>
        <v>299.63031041631649</v>
      </c>
      <c r="AA133">
        <v>74.8</v>
      </c>
      <c r="AB133">
        <v>63.2</v>
      </c>
      <c r="AC133" s="8">
        <f t="shared" si="27"/>
        <v>0.24091307595537997</v>
      </c>
      <c r="AD133" s="8">
        <f t="shared" si="28"/>
        <v>132.36968958368354</v>
      </c>
      <c r="AE133">
        <v>25.9</v>
      </c>
      <c r="AF133">
        <v>75.400000000000006</v>
      </c>
      <c r="AG133" s="8">
        <f t="shared" si="29"/>
        <v>1.8243290836092132E-2</v>
      </c>
      <c r="AH133" s="8">
        <f t="shared" si="30"/>
        <v>25.9</v>
      </c>
      <c r="AI133">
        <v>242.5</v>
      </c>
      <c r="AJ133" s="43">
        <f>GovDebt!P133</f>
        <v>502.7</v>
      </c>
      <c r="AK133" s="2">
        <v>107.258</v>
      </c>
      <c r="AL133" s="24">
        <v>98252</v>
      </c>
      <c r="AM133" s="39">
        <f t="shared" si="36"/>
        <v>70.480043614243499</v>
      </c>
      <c r="AN133" s="39">
        <f t="shared" si="37"/>
        <v>75.595485179765291</v>
      </c>
      <c r="AO133" s="23">
        <v>25.661999999999999</v>
      </c>
      <c r="AP133" s="33">
        <v>38.180999999999997</v>
      </c>
      <c r="AQ133">
        <v>52.945</v>
      </c>
      <c r="AR133" s="34">
        <v>39.351999999999997</v>
      </c>
      <c r="AS133" s="37">
        <v>163756</v>
      </c>
      <c r="AT133" s="35">
        <v>10.07</v>
      </c>
      <c r="AU133" s="43">
        <f t="shared" si="31"/>
        <v>0.79428029704534686</v>
      </c>
      <c r="AV133" s="43">
        <f t="shared" si="32"/>
        <v>9.049612893032076E-2</v>
      </c>
      <c r="AX133" s="43">
        <f t="shared" si="33"/>
        <v>0.2208796520057999</v>
      </c>
      <c r="AY133" s="43">
        <f t="shared" si="34"/>
        <v>0.10066347379058835</v>
      </c>
      <c r="AZ133" s="43">
        <f t="shared" si="35"/>
        <v>1.0199017001047459</v>
      </c>
    </row>
    <row r="134" spans="1:52">
      <c r="A134" s="31">
        <v>1979.2</v>
      </c>
      <c r="B134" s="26">
        <v>2595.9</v>
      </c>
      <c r="C134" s="12">
        <v>500.1</v>
      </c>
      <c r="D134" s="11">
        <v>839.4</v>
      </c>
      <c r="E134" s="32">
        <f t="shared" ref="E134:E197" si="38">C134+D134</f>
        <v>1339.5</v>
      </c>
      <c r="F134" s="10">
        <v>222.1</v>
      </c>
      <c r="G134" s="9">
        <v>539.29999999999995</v>
      </c>
      <c r="H134" s="32">
        <f t="shared" ref="H134:H197" si="39">F134+G134</f>
        <v>761.4</v>
      </c>
      <c r="I134">
        <v>174.8</v>
      </c>
      <c r="J134">
        <v>60</v>
      </c>
      <c r="K134">
        <v>-0.3</v>
      </c>
      <c r="L134">
        <v>51</v>
      </c>
      <c r="M134" s="8">
        <f t="shared" ref="M134:M197" si="40">I134+J134</f>
        <v>234.8</v>
      </c>
      <c r="N134" s="32">
        <f t="shared" ref="N134:N197" si="41">M134+H134+E134</f>
        <v>2335.6999999999998</v>
      </c>
      <c r="O134">
        <v>219.7</v>
      </c>
      <c r="P134">
        <v>1234</v>
      </c>
      <c r="Q134">
        <v>179.2</v>
      </c>
      <c r="R134">
        <v>15.6</v>
      </c>
      <c r="S134">
        <v>252.1</v>
      </c>
      <c r="T134">
        <v>134.9</v>
      </c>
      <c r="U134" s="8">
        <f t="shared" ref="U134:U197" si="42">T134+S134+R134+Q134/2</f>
        <v>492.20000000000005</v>
      </c>
      <c r="V134" s="8">
        <f t="shared" ref="V134:V197" si="43">O134/(P134+(Q134/2)+U134)</f>
        <v>0.1209935014869479</v>
      </c>
      <c r="W134">
        <v>147.9</v>
      </c>
      <c r="X134">
        <v>1458.3</v>
      </c>
      <c r="Y134" s="8">
        <f t="shared" ref="Y134:Y197" si="44">(V134*(P134+(Q134/2)) + W134)/(X134+(Q134/2))</f>
        <v>0.19900962501978436</v>
      </c>
      <c r="Z134" s="8">
        <f t="shared" ref="Z134:Z197" si="45">(V134*(P134+(Q134/2)) + W134)</f>
        <v>308.0469985681242</v>
      </c>
      <c r="AA134">
        <v>75.400000000000006</v>
      </c>
      <c r="AB134">
        <v>64</v>
      </c>
      <c r="AC134" s="8">
        <f t="shared" ref="AC134:AC197" si="46">(V134*U134 + AA134)/(U134+AB134)</f>
        <v>0.24263394719862597</v>
      </c>
      <c r="AD134" s="8">
        <f t="shared" ref="AD134:AD197" si="47">V134*U134 + AA134</f>
        <v>134.95300143187578</v>
      </c>
      <c r="AE134">
        <v>25.9</v>
      </c>
      <c r="AF134">
        <v>76.3</v>
      </c>
      <c r="AG134" s="8">
        <f t="shared" ref="AG134:AG197" si="48">AE134/(C134+D134+F134-AE134-AF134)</f>
        <v>1.7747019323009455E-2</v>
      </c>
      <c r="AH134" s="8">
        <f t="shared" ref="AH134:AH197" si="49">AE134</f>
        <v>25.9</v>
      </c>
      <c r="AI134">
        <v>246.7</v>
      </c>
      <c r="AJ134" s="43">
        <f>GovDebt!P134</f>
        <v>496.7</v>
      </c>
      <c r="AK134" s="2">
        <v>106.745</v>
      </c>
      <c r="AL134" s="24">
        <v>98371</v>
      </c>
      <c r="AM134" s="39">
        <f t="shared" si="36"/>
        <v>70.565407018449974</v>
      </c>
      <c r="AN134" s="39">
        <f t="shared" si="37"/>
        <v>75.325043721844438</v>
      </c>
      <c r="AO134" s="23">
        <v>26.228000000000002</v>
      </c>
      <c r="AP134" s="33">
        <v>39.222000000000001</v>
      </c>
      <c r="AQ134">
        <v>54.351999999999997</v>
      </c>
      <c r="AR134" s="34">
        <v>40.304000000000002</v>
      </c>
      <c r="AS134" s="37">
        <v>164447</v>
      </c>
      <c r="AT134" s="35">
        <v>10.18</v>
      </c>
      <c r="AU134" s="43">
        <f t="shared" ref="AU134:AU197" si="50">4*(AJ134/B134)</f>
        <v>0.76536076120035434</v>
      </c>
      <c r="AV134" s="43">
        <f t="shared" ref="AV134:AV197" si="51">M134/B134</f>
        <v>9.0450325513309449E-2</v>
      </c>
      <c r="AX134" s="43">
        <f t="shared" ref="AX134:AX197" si="52">AJ134/N134</f>
        <v>0.21265573489746115</v>
      </c>
      <c r="AY134" s="43">
        <f t="shared" ref="AY134:AY197" si="53">M134/N134</f>
        <v>0.10052660872543565</v>
      </c>
      <c r="AZ134" s="43">
        <f t="shared" si="35"/>
        <v>1.0253989571812294</v>
      </c>
    </row>
    <row r="135" spans="1:52">
      <c r="A135" s="31">
        <v>1979.3</v>
      </c>
      <c r="B135" s="26">
        <v>2670.4</v>
      </c>
      <c r="C135" s="12">
        <v>522.29999999999995</v>
      </c>
      <c r="D135" s="11">
        <v>862.7</v>
      </c>
      <c r="E135" s="32">
        <f t="shared" si="38"/>
        <v>1385</v>
      </c>
      <c r="F135" s="10">
        <v>230.9</v>
      </c>
      <c r="G135" s="9">
        <v>545.6</v>
      </c>
      <c r="H135" s="32">
        <f t="shared" si="39"/>
        <v>776.5</v>
      </c>
      <c r="I135">
        <v>174.2</v>
      </c>
      <c r="J135">
        <v>64.599999999999994</v>
      </c>
      <c r="K135">
        <v>-2.7</v>
      </c>
      <c r="L135">
        <v>52.4</v>
      </c>
      <c r="M135" s="8">
        <f t="shared" si="40"/>
        <v>238.79999999999998</v>
      </c>
      <c r="N135" s="32">
        <f t="shared" si="41"/>
        <v>2400.3000000000002</v>
      </c>
      <c r="O135">
        <v>229.2</v>
      </c>
      <c r="P135">
        <v>1268.2</v>
      </c>
      <c r="Q135">
        <v>180.7</v>
      </c>
      <c r="R135">
        <v>15.4</v>
      </c>
      <c r="S135">
        <v>250.1</v>
      </c>
      <c r="T135">
        <v>143.19999999999999</v>
      </c>
      <c r="U135" s="8">
        <f t="shared" si="42"/>
        <v>499.04999999999995</v>
      </c>
      <c r="V135" s="8">
        <f t="shared" si="43"/>
        <v>0.12338501291989665</v>
      </c>
      <c r="W135">
        <v>151.19999999999999</v>
      </c>
      <c r="X135">
        <v>1498.8</v>
      </c>
      <c r="Y135" s="8">
        <f t="shared" si="44"/>
        <v>0.20062593795571571</v>
      </c>
      <c r="Z135" s="8">
        <f t="shared" si="45"/>
        <v>318.82470930232557</v>
      </c>
      <c r="AA135">
        <v>74.8</v>
      </c>
      <c r="AB135">
        <v>64.8</v>
      </c>
      <c r="AC135" s="8">
        <f t="shared" si="46"/>
        <v>0.24186448647277545</v>
      </c>
      <c r="AD135" s="8">
        <f t="shared" si="47"/>
        <v>136.37529069767442</v>
      </c>
      <c r="AE135">
        <v>25.3</v>
      </c>
      <c r="AF135">
        <v>77.900000000000006</v>
      </c>
      <c r="AG135" s="8">
        <f t="shared" si="48"/>
        <v>1.6725061148938982E-2</v>
      </c>
      <c r="AH135" s="8">
        <f t="shared" si="49"/>
        <v>25.3</v>
      </c>
      <c r="AI135">
        <v>264</v>
      </c>
      <c r="AJ135" s="43">
        <f>GovDebt!P135</f>
        <v>503.6</v>
      </c>
      <c r="AK135" s="2">
        <v>106.998</v>
      </c>
      <c r="AL135" s="24">
        <v>99041</v>
      </c>
      <c r="AM135" s="39">
        <f t="shared" si="36"/>
        <v>71.046024504318382</v>
      </c>
      <c r="AN135" s="39">
        <f t="shared" si="37"/>
        <v>76.017825299130578</v>
      </c>
      <c r="AO135" s="23">
        <v>26.835999999999999</v>
      </c>
      <c r="AP135" s="33">
        <v>40.194000000000003</v>
      </c>
      <c r="AQ135">
        <v>55.933</v>
      </c>
      <c r="AR135" s="34">
        <v>41.164999999999999</v>
      </c>
      <c r="AS135" s="37">
        <v>165200</v>
      </c>
      <c r="AT135" s="35">
        <v>10.95</v>
      </c>
      <c r="AU135" s="43">
        <f t="shared" si="50"/>
        <v>0.75434391851408034</v>
      </c>
      <c r="AV135" s="43">
        <f t="shared" si="51"/>
        <v>8.9424805272618327E-2</v>
      </c>
      <c r="AX135" s="43">
        <f t="shared" si="52"/>
        <v>0.20980710744490272</v>
      </c>
      <c r="AY135" s="43">
        <f t="shared" si="53"/>
        <v>9.9487564054493174E-2</v>
      </c>
      <c r="AZ135" s="43">
        <f t="shared" ref="AZ135:AZ198" si="54">B135/B134</f>
        <v>1.0286991024307561</v>
      </c>
    </row>
    <row r="136" spans="1:52">
      <c r="A136" s="31">
        <v>1979.4</v>
      </c>
      <c r="B136" s="26">
        <v>2730.7</v>
      </c>
      <c r="C136" s="12">
        <v>539.4</v>
      </c>
      <c r="D136" s="11">
        <v>891</v>
      </c>
      <c r="E136" s="32">
        <f t="shared" si="38"/>
        <v>1430.4</v>
      </c>
      <c r="F136" s="10">
        <v>229</v>
      </c>
      <c r="G136" s="9">
        <v>547.9</v>
      </c>
      <c r="H136" s="32">
        <f t="shared" si="39"/>
        <v>776.9</v>
      </c>
      <c r="I136">
        <v>184.1</v>
      </c>
      <c r="J136">
        <v>63.9</v>
      </c>
      <c r="K136">
        <v>-5.9</v>
      </c>
      <c r="L136">
        <v>53.8</v>
      </c>
      <c r="M136" s="8">
        <f t="shared" si="40"/>
        <v>248</v>
      </c>
      <c r="N136" s="32">
        <f t="shared" si="41"/>
        <v>2455.3000000000002</v>
      </c>
      <c r="O136">
        <v>238.3</v>
      </c>
      <c r="P136">
        <v>1302.7</v>
      </c>
      <c r="Q136">
        <v>177.8</v>
      </c>
      <c r="R136">
        <v>17.600000000000001</v>
      </c>
      <c r="S136">
        <v>244</v>
      </c>
      <c r="T136">
        <v>157.30000000000001</v>
      </c>
      <c r="U136" s="8">
        <f t="shared" si="42"/>
        <v>507.80000000000007</v>
      </c>
      <c r="V136" s="8">
        <f t="shared" si="43"/>
        <v>0.12546067179109191</v>
      </c>
      <c r="W136">
        <v>154.1</v>
      </c>
      <c r="X136">
        <v>1539.7</v>
      </c>
      <c r="Y136" s="8">
        <f t="shared" si="44"/>
        <v>0.20182430975345911</v>
      </c>
      <c r="Z136" s="8">
        <f t="shared" si="45"/>
        <v>328.69107086448355</v>
      </c>
      <c r="AA136">
        <v>72.7</v>
      </c>
      <c r="AB136">
        <v>65.599999999999994</v>
      </c>
      <c r="AC136" s="8">
        <f t="shared" si="46"/>
        <v>0.23789488862140992</v>
      </c>
      <c r="AD136" s="8">
        <f t="shared" si="47"/>
        <v>136.40892913551647</v>
      </c>
      <c r="AE136">
        <v>25.6</v>
      </c>
      <c r="AF136">
        <v>79.599999999999994</v>
      </c>
      <c r="AG136" s="8">
        <f t="shared" si="48"/>
        <v>1.6471496589885469E-2</v>
      </c>
      <c r="AH136" s="8">
        <f t="shared" si="49"/>
        <v>25.6</v>
      </c>
      <c r="AI136">
        <v>269.39999999999998</v>
      </c>
      <c r="AJ136" s="43">
        <f>GovDebt!P136</f>
        <v>491.2</v>
      </c>
      <c r="AK136" s="2">
        <v>106.937</v>
      </c>
      <c r="AL136" s="24">
        <v>99637</v>
      </c>
      <c r="AM136" s="39">
        <f t="shared" si="36"/>
        <v>71.473558864881923</v>
      </c>
      <c r="AN136" s="39">
        <f t="shared" si="37"/>
        <v>76.431679643338782</v>
      </c>
      <c r="AO136" s="23">
        <v>27.526</v>
      </c>
      <c r="AP136" s="33">
        <v>41.164999999999999</v>
      </c>
      <c r="AQ136">
        <v>57.18</v>
      </c>
      <c r="AR136" s="34">
        <v>41.985999999999997</v>
      </c>
      <c r="AS136" s="37">
        <v>166055</v>
      </c>
      <c r="AT136" s="35">
        <v>13.58</v>
      </c>
      <c r="AU136" s="43">
        <f t="shared" si="50"/>
        <v>0.71952246676676312</v>
      </c>
      <c r="AV136" s="43">
        <f t="shared" si="51"/>
        <v>9.0819203867140305E-2</v>
      </c>
      <c r="AX136" s="43">
        <f t="shared" si="52"/>
        <v>0.20005701950881763</v>
      </c>
      <c r="AY136" s="43">
        <f t="shared" si="53"/>
        <v>0.10100598704842585</v>
      </c>
      <c r="AZ136" s="43">
        <f t="shared" si="54"/>
        <v>1.022580886758538</v>
      </c>
    </row>
    <row r="137" spans="1:52">
      <c r="A137" s="31">
        <v>1980.1</v>
      </c>
      <c r="B137" s="26">
        <v>2796.5</v>
      </c>
      <c r="C137" s="12">
        <v>559.9</v>
      </c>
      <c r="D137" s="11">
        <v>914.5</v>
      </c>
      <c r="E137" s="32">
        <f t="shared" si="38"/>
        <v>1474.4</v>
      </c>
      <c r="F137" s="10">
        <v>232.1</v>
      </c>
      <c r="G137" s="9">
        <v>554.6</v>
      </c>
      <c r="H137" s="32">
        <f t="shared" si="39"/>
        <v>786.7</v>
      </c>
      <c r="I137">
        <v>191.3</v>
      </c>
      <c r="J137">
        <v>68.3</v>
      </c>
      <c r="K137">
        <v>-2.6</v>
      </c>
      <c r="L137">
        <v>55.3</v>
      </c>
      <c r="M137" s="8">
        <f t="shared" si="40"/>
        <v>259.60000000000002</v>
      </c>
      <c r="N137" s="32">
        <f t="shared" si="41"/>
        <v>2520.7000000000003</v>
      </c>
      <c r="O137">
        <v>237.6</v>
      </c>
      <c r="P137">
        <v>1334.9</v>
      </c>
      <c r="Q137">
        <v>167.6</v>
      </c>
      <c r="R137">
        <v>20</v>
      </c>
      <c r="S137">
        <v>237.5</v>
      </c>
      <c r="T137">
        <v>173</v>
      </c>
      <c r="U137" s="8">
        <f t="shared" si="42"/>
        <v>514.29999999999995</v>
      </c>
      <c r="V137" s="8">
        <f t="shared" si="43"/>
        <v>0.12291774443869632</v>
      </c>
      <c r="W137">
        <v>160.5</v>
      </c>
      <c r="X137">
        <v>1579.2</v>
      </c>
      <c r="Y137" s="8">
        <f t="shared" si="44"/>
        <v>0.20137306316005923</v>
      </c>
      <c r="Z137" s="8">
        <f t="shared" si="45"/>
        <v>334.8834040351785</v>
      </c>
      <c r="AA137">
        <v>78.599999999999994</v>
      </c>
      <c r="AB137">
        <v>66.5</v>
      </c>
      <c r="AC137" s="8">
        <f t="shared" si="46"/>
        <v>0.24417457982923818</v>
      </c>
      <c r="AD137" s="8">
        <f t="shared" si="47"/>
        <v>141.81659596482152</v>
      </c>
      <c r="AE137">
        <v>27.6</v>
      </c>
      <c r="AF137">
        <v>81.2</v>
      </c>
      <c r="AG137" s="8">
        <f t="shared" si="48"/>
        <v>1.7274832571821993E-2</v>
      </c>
      <c r="AH137" s="8">
        <f t="shared" si="49"/>
        <v>27.6</v>
      </c>
      <c r="AI137">
        <v>279.3</v>
      </c>
      <c r="AJ137" s="43">
        <f>GovDebt!P137</f>
        <v>510.4</v>
      </c>
      <c r="AK137" s="2">
        <v>106.374</v>
      </c>
      <c r="AL137" s="24">
        <v>99862</v>
      </c>
      <c r="AM137" s="39">
        <f t="shared" si="36"/>
        <v>71.634960259389985</v>
      </c>
      <c r="AN137" s="39">
        <f t="shared" si="37"/>
        <v>76.200972626323505</v>
      </c>
      <c r="AO137" s="23">
        <v>28.311</v>
      </c>
      <c r="AP137" s="33">
        <v>42.398000000000003</v>
      </c>
      <c r="AQ137">
        <v>58.279000000000003</v>
      </c>
      <c r="AR137" s="34">
        <v>42.859000000000002</v>
      </c>
      <c r="AS137" s="37">
        <v>166762</v>
      </c>
      <c r="AT137" s="35">
        <v>15.05</v>
      </c>
      <c r="AU137" s="43">
        <f t="shared" si="50"/>
        <v>0.7300554264258895</v>
      </c>
      <c r="AV137" s="43">
        <f t="shared" si="51"/>
        <v>9.2830323618809232E-2</v>
      </c>
      <c r="AX137" s="43">
        <f t="shared" si="52"/>
        <v>0.20248343714047681</v>
      </c>
      <c r="AY137" s="43">
        <f t="shared" si="53"/>
        <v>0.10298726544213908</v>
      </c>
      <c r="AZ137" s="43">
        <f t="shared" si="54"/>
        <v>1.0240963855421688</v>
      </c>
    </row>
    <row r="138" spans="1:52">
      <c r="A138" s="31">
        <v>1980.2</v>
      </c>
      <c r="B138" s="26">
        <v>2799.9</v>
      </c>
      <c r="C138" s="12">
        <v>565.9</v>
      </c>
      <c r="D138" s="11">
        <v>931.1</v>
      </c>
      <c r="E138" s="32">
        <f t="shared" si="38"/>
        <v>1497</v>
      </c>
      <c r="F138" s="10">
        <v>211.9</v>
      </c>
      <c r="G138" s="9">
        <v>519.29999999999995</v>
      </c>
      <c r="H138" s="32">
        <f t="shared" si="39"/>
        <v>731.19999999999993</v>
      </c>
      <c r="I138">
        <v>202</v>
      </c>
      <c r="J138">
        <v>69</v>
      </c>
      <c r="K138">
        <v>0.8</v>
      </c>
      <c r="L138">
        <v>57</v>
      </c>
      <c r="M138" s="8">
        <f t="shared" si="40"/>
        <v>271</v>
      </c>
      <c r="N138" s="32">
        <f t="shared" si="41"/>
        <v>2499.1999999999998</v>
      </c>
      <c r="O138">
        <v>243.5</v>
      </c>
      <c r="P138">
        <v>1351</v>
      </c>
      <c r="Q138">
        <v>160.30000000000001</v>
      </c>
      <c r="R138">
        <v>14.1</v>
      </c>
      <c r="S138">
        <v>207</v>
      </c>
      <c r="T138">
        <v>180.1</v>
      </c>
      <c r="U138" s="8">
        <f t="shared" si="42"/>
        <v>481.35</v>
      </c>
      <c r="V138" s="8">
        <f t="shared" si="43"/>
        <v>0.12732026143790851</v>
      </c>
      <c r="W138">
        <v>161.30000000000001</v>
      </c>
      <c r="X138">
        <v>1600.5</v>
      </c>
      <c r="Y138" s="8">
        <f t="shared" si="44"/>
        <v>0.20439377155080637</v>
      </c>
      <c r="Z138" s="8">
        <f t="shared" si="45"/>
        <v>343.51439215686275</v>
      </c>
      <c r="AA138">
        <v>62.1</v>
      </c>
      <c r="AB138">
        <v>67.8</v>
      </c>
      <c r="AC138" s="8">
        <f t="shared" si="46"/>
        <v>0.22468470881022903</v>
      </c>
      <c r="AD138" s="8">
        <f t="shared" si="47"/>
        <v>123.38560784313727</v>
      </c>
      <c r="AE138">
        <v>33.6</v>
      </c>
      <c r="AF138">
        <v>80.8</v>
      </c>
      <c r="AG138" s="8">
        <f t="shared" si="48"/>
        <v>2.1072436500470366E-2</v>
      </c>
      <c r="AH138" s="8">
        <f t="shared" si="49"/>
        <v>33.6</v>
      </c>
      <c r="AI138">
        <v>283.89999999999998</v>
      </c>
      <c r="AJ138" s="43">
        <f>GovDebt!P138</f>
        <v>539.20000000000005</v>
      </c>
      <c r="AK138" s="2">
        <v>105.58</v>
      </c>
      <c r="AL138" s="24">
        <v>98953</v>
      </c>
      <c r="AM138" s="39">
        <f t="shared" ref="AM138:AM201" si="55">AL138/$AL$255*100</f>
        <v>70.982898625577462</v>
      </c>
      <c r="AN138" s="39">
        <f t="shared" ref="AN138:AN201" si="56">AK138*AM138/100</f>
        <v>74.94374436888468</v>
      </c>
      <c r="AO138" s="23">
        <v>29.04</v>
      </c>
      <c r="AP138" s="33">
        <v>43.435000000000002</v>
      </c>
      <c r="AQ138">
        <v>59.642000000000003</v>
      </c>
      <c r="AR138" s="34">
        <v>43.8</v>
      </c>
      <c r="AS138" s="37">
        <v>167416</v>
      </c>
      <c r="AT138" s="35">
        <v>12.69</v>
      </c>
      <c r="AU138" s="43">
        <f t="shared" si="50"/>
        <v>0.77031322547233838</v>
      </c>
      <c r="AV138" s="43">
        <f t="shared" si="51"/>
        <v>9.6789171041822913E-2</v>
      </c>
      <c r="AX138" s="43">
        <f t="shared" si="52"/>
        <v>0.21574903969270171</v>
      </c>
      <c r="AY138" s="43">
        <f t="shared" si="53"/>
        <v>0.1084346991037132</v>
      </c>
      <c r="AZ138" s="43">
        <f t="shared" si="54"/>
        <v>1.0012158054711247</v>
      </c>
    </row>
    <row r="139" spans="1:52">
      <c r="A139" s="31">
        <v>1980.3</v>
      </c>
      <c r="B139" s="26">
        <v>2860</v>
      </c>
      <c r="C139" s="12">
        <v>576.5</v>
      </c>
      <c r="D139" s="11">
        <v>965.8</v>
      </c>
      <c r="E139" s="32">
        <f t="shared" si="38"/>
        <v>1542.3</v>
      </c>
      <c r="F139" s="10">
        <v>225.4</v>
      </c>
      <c r="G139" s="9">
        <v>495.1</v>
      </c>
      <c r="H139" s="32">
        <f t="shared" si="39"/>
        <v>720.5</v>
      </c>
      <c r="I139">
        <v>201.7</v>
      </c>
      <c r="J139">
        <v>70.3</v>
      </c>
      <c r="K139">
        <v>-1.9</v>
      </c>
      <c r="L139">
        <v>58.7</v>
      </c>
      <c r="M139" s="8">
        <f t="shared" si="40"/>
        <v>272</v>
      </c>
      <c r="N139" s="32">
        <f t="shared" si="41"/>
        <v>2534.8000000000002</v>
      </c>
      <c r="O139">
        <v>252.1</v>
      </c>
      <c r="P139">
        <v>1376.1</v>
      </c>
      <c r="Q139">
        <v>173.4</v>
      </c>
      <c r="R139">
        <v>17</v>
      </c>
      <c r="S139">
        <v>214.6</v>
      </c>
      <c r="T139">
        <v>186.6</v>
      </c>
      <c r="U139" s="8">
        <f t="shared" si="42"/>
        <v>504.9</v>
      </c>
      <c r="V139" s="8">
        <f t="shared" si="43"/>
        <v>0.12811912385018043</v>
      </c>
      <c r="W139">
        <v>163.80000000000001</v>
      </c>
      <c r="X139">
        <v>1631.2</v>
      </c>
      <c r="Y139" s="8">
        <f t="shared" si="44"/>
        <v>0.20444301435941784</v>
      </c>
      <c r="Z139" s="8">
        <f t="shared" si="45"/>
        <v>351.2126543680439</v>
      </c>
      <c r="AA139">
        <v>67</v>
      </c>
      <c r="AB139">
        <v>69.5</v>
      </c>
      <c r="AC139" s="8">
        <f t="shared" si="46"/>
        <v>0.22926069921997924</v>
      </c>
      <c r="AD139" s="8">
        <f t="shared" si="47"/>
        <v>131.68734563195608</v>
      </c>
      <c r="AE139">
        <v>36.1</v>
      </c>
      <c r="AF139">
        <v>83.5</v>
      </c>
      <c r="AG139" s="8">
        <f t="shared" si="48"/>
        <v>2.1904010678963654E-2</v>
      </c>
      <c r="AH139" s="8">
        <f t="shared" si="49"/>
        <v>36.1</v>
      </c>
      <c r="AI139">
        <v>315.7</v>
      </c>
      <c r="AJ139" s="43">
        <f>GovDebt!P139</f>
        <v>552.29999999999995</v>
      </c>
      <c r="AK139" s="2">
        <v>105.39700000000001</v>
      </c>
      <c r="AL139" s="24">
        <v>98899</v>
      </c>
      <c r="AM139" s="39">
        <f t="shared" si="55"/>
        <v>70.944162290895534</v>
      </c>
      <c r="AN139" s="39">
        <f t="shared" si="56"/>
        <v>74.77301872973517</v>
      </c>
      <c r="AO139" s="23">
        <v>29.757000000000001</v>
      </c>
      <c r="AP139" s="33">
        <v>44.448999999999998</v>
      </c>
      <c r="AQ139">
        <v>60.875</v>
      </c>
      <c r="AR139" s="34">
        <v>44.808</v>
      </c>
      <c r="AS139" s="37">
        <v>168111</v>
      </c>
      <c r="AT139" s="35">
        <v>9.84</v>
      </c>
      <c r="AU139" s="43">
        <f t="shared" si="50"/>
        <v>0.77244755244755237</v>
      </c>
      <c r="AV139" s="43">
        <f t="shared" si="51"/>
        <v>9.5104895104895101E-2</v>
      </c>
      <c r="AX139" s="43">
        <f t="shared" si="52"/>
        <v>0.21788701278207351</v>
      </c>
      <c r="AY139" s="43">
        <f t="shared" si="53"/>
        <v>0.10730629635474198</v>
      </c>
      <c r="AZ139" s="43">
        <f t="shared" si="54"/>
        <v>1.0214650523232973</v>
      </c>
    </row>
    <row r="140" spans="1:52">
      <c r="A140" s="31">
        <v>1980.4</v>
      </c>
      <c r="B140" s="26">
        <v>2993.5</v>
      </c>
      <c r="C140" s="12">
        <v>591.29999999999995</v>
      </c>
      <c r="D140" s="11">
        <v>1007.9</v>
      </c>
      <c r="E140" s="32">
        <f t="shared" si="38"/>
        <v>1599.1999999999998</v>
      </c>
      <c r="F140" s="10">
        <v>236.2</v>
      </c>
      <c r="G140" s="9">
        <v>551.5</v>
      </c>
      <c r="H140" s="32">
        <f t="shared" si="39"/>
        <v>787.7</v>
      </c>
      <c r="I140">
        <v>213.4</v>
      </c>
      <c r="J140">
        <v>73.400000000000006</v>
      </c>
      <c r="K140">
        <v>-12.5</v>
      </c>
      <c r="L140">
        <v>60.6</v>
      </c>
      <c r="M140" s="8">
        <f t="shared" si="40"/>
        <v>286.8</v>
      </c>
      <c r="N140" s="32">
        <f t="shared" si="41"/>
        <v>2673.7</v>
      </c>
      <c r="O140">
        <v>266.60000000000002</v>
      </c>
      <c r="P140">
        <v>1431.7</v>
      </c>
      <c r="Q140">
        <v>185</v>
      </c>
      <c r="R140">
        <v>27.8</v>
      </c>
      <c r="S140">
        <v>235.1</v>
      </c>
      <c r="T140">
        <v>205</v>
      </c>
      <c r="U140" s="8">
        <f t="shared" si="42"/>
        <v>560.40000000000009</v>
      </c>
      <c r="V140" s="8">
        <f t="shared" si="43"/>
        <v>0.12789024273241867</v>
      </c>
      <c r="W140">
        <v>168.9</v>
      </c>
      <c r="X140">
        <v>1694</v>
      </c>
      <c r="Y140" s="8">
        <f t="shared" si="44"/>
        <v>0.20365536410453541</v>
      </c>
      <c r="Z140" s="8">
        <f t="shared" si="45"/>
        <v>363.83030797275251</v>
      </c>
      <c r="AA140">
        <v>73.599999999999994</v>
      </c>
      <c r="AB140">
        <v>71.5</v>
      </c>
      <c r="AC140" s="8">
        <f t="shared" si="46"/>
        <v>0.22989348318918723</v>
      </c>
      <c r="AD140" s="8">
        <f t="shared" si="47"/>
        <v>145.26969202724743</v>
      </c>
      <c r="AE140">
        <v>37.299999999999997</v>
      </c>
      <c r="AF140">
        <v>86</v>
      </c>
      <c r="AG140" s="8">
        <f t="shared" si="48"/>
        <v>2.1786110624379417E-2</v>
      </c>
      <c r="AH140" s="8">
        <f t="shared" si="49"/>
        <v>37.299999999999997</v>
      </c>
      <c r="AI140">
        <v>321.89999999999998</v>
      </c>
      <c r="AJ140" s="43">
        <f>GovDebt!P140</f>
        <v>547.9</v>
      </c>
      <c r="AK140" s="2">
        <v>105.779</v>
      </c>
      <c r="AL140" s="24">
        <v>99499</v>
      </c>
      <c r="AM140" s="39">
        <f t="shared" si="55"/>
        <v>71.374566009583646</v>
      </c>
      <c r="AN140" s="39">
        <f t="shared" si="56"/>
        <v>75.499302179277478</v>
      </c>
      <c r="AO140" s="23">
        <v>30.587</v>
      </c>
      <c r="AP140" s="33">
        <v>45.546999999999997</v>
      </c>
      <c r="AQ140">
        <v>62.021000000000001</v>
      </c>
      <c r="AR140" s="34">
        <v>46.045999999999999</v>
      </c>
      <c r="AS140" s="37">
        <v>168694</v>
      </c>
      <c r="AT140" s="35">
        <v>15.85</v>
      </c>
      <c r="AU140" s="43">
        <f t="shared" si="50"/>
        <v>0.732119592450309</v>
      </c>
      <c r="AV140" s="43">
        <f t="shared" si="51"/>
        <v>9.5807583096709545E-2</v>
      </c>
      <c r="AX140" s="43">
        <f t="shared" si="52"/>
        <v>0.20492201817705802</v>
      </c>
      <c r="AY140" s="43">
        <f t="shared" si="53"/>
        <v>0.10726708306840708</v>
      </c>
      <c r="AZ140" s="43">
        <f t="shared" si="54"/>
        <v>1.0466783216783218</v>
      </c>
    </row>
    <row r="141" spans="1:52">
      <c r="A141" s="31">
        <v>1981.1</v>
      </c>
      <c r="B141" s="26">
        <v>3131.8</v>
      </c>
      <c r="C141" s="12">
        <v>614</v>
      </c>
      <c r="D141" s="11">
        <v>1030.5999999999999</v>
      </c>
      <c r="E141" s="32">
        <f t="shared" si="38"/>
        <v>1644.6</v>
      </c>
      <c r="F141" s="10">
        <v>246</v>
      </c>
      <c r="G141" s="9">
        <v>619.4</v>
      </c>
      <c r="H141" s="32">
        <f t="shared" si="39"/>
        <v>865.4</v>
      </c>
      <c r="I141">
        <v>221.1</v>
      </c>
      <c r="J141">
        <v>75.400000000000006</v>
      </c>
      <c r="K141">
        <v>0.2</v>
      </c>
      <c r="L141">
        <v>62.4</v>
      </c>
      <c r="M141" s="8">
        <f t="shared" si="40"/>
        <v>296.5</v>
      </c>
      <c r="N141" s="32">
        <f t="shared" si="41"/>
        <v>2806.5</v>
      </c>
      <c r="O141">
        <v>277.7</v>
      </c>
      <c r="P141">
        <v>1469.1</v>
      </c>
      <c r="Q141">
        <v>188.2</v>
      </c>
      <c r="R141">
        <v>26.2</v>
      </c>
      <c r="S141">
        <v>244.4</v>
      </c>
      <c r="T141">
        <v>208.6</v>
      </c>
      <c r="U141" s="8">
        <f t="shared" si="42"/>
        <v>573.29999999999995</v>
      </c>
      <c r="V141" s="8">
        <f t="shared" si="43"/>
        <v>0.12997893751462672</v>
      </c>
      <c r="W141">
        <v>189</v>
      </c>
      <c r="X141">
        <v>1745.2</v>
      </c>
      <c r="Y141" s="8">
        <f t="shared" si="44"/>
        <v>0.21322409347189936</v>
      </c>
      <c r="Z141" s="8">
        <f t="shared" si="45"/>
        <v>392.18307512286447</v>
      </c>
      <c r="AA141">
        <v>71.5</v>
      </c>
      <c r="AB141">
        <v>73.900000000000006</v>
      </c>
      <c r="AC141" s="8">
        <f t="shared" si="46"/>
        <v>0.22561329554563583</v>
      </c>
      <c r="AD141" s="8">
        <f t="shared" si="47"/>
        <v>146.01692487713549</v>
      </c>
      <c r="AE141">
        <v>50.7</v>
      </c>
      <c r="AF141">
        <v>89.6</v>
      </c>
      <c r="AG141" s="8">
        <f t="shared" si="48"/>
        <v>2.8966462892075648E-2</v>
      </c>
      <c r="AH141" s="8">
        <f t="shared" si="49"/>
        <v>50.7</v>
      </c>
      <c r="AI141">
        <v>321.60000000000002</v>
      </c>
      <c r="AJ141" s="43">
        <f>GovDebt!P141</f>
        <v>581.6</v>
      </c>
      <c r="AK141" s="2">
        <v>105.88</v>
      </c>
      <c r="AL141" s="24">
        <v>100239</v>
      </c>
      <c r="AM141" s="39">
        <f t="shared" si="55"/>
        <v>71.905397262632349</v>
      </c>
      <c r="AN141" s="39">
        <f t="shared" si="56"/>
        <v>76.133434621675121</v>
      </c>
      <c r="AO141" s="23">
        <v>31.388999999999999</v>
      </c>
      <c r="AP141" s="33">
        <v>46.674999999999997</v>
      </c>
      <c r="AQ141">
        <v>63.744999999999997</v>
      </c>
      <c r="AR141" s="34">
        <v>47.195999999999998</v>
      </c>
      <c r="AS141" s="37">
        <v>169279</v>
      </c>
      <c r="AT141" s="35">
        <v>16.57</v>
      </c>
      <c r="AU141" s="43">
        <f t="shared" si="50"/>
        <v>0.7428315984417907</v>
      </c>
      <c r="AV141" s="43">
        <f t="shared" si="51"/>
        <v>9.4673989399067626E-2</v>
      </c>
      <c r="AX141" s="43">
        <f t="shared" si="52"/>
        <v>0.20723320862283984</v>
      </c>
      <c r="AY141" s="43">
        <f t="shared" si="53"/>
        <v>0.10564760377694637</v>
      </c>
      <c r="AZ141" s="43">
        <f t="shared" si="54"/>
        <v>1.0462001002171373</v>
      </c>
    </row>
    <row r="142" spans="1:52">
      <c r="A142" s="31">
        <v>1981.2</v>
      </c>
      <c r="B142" s="26">
        <v>3167.3</v>
      </c>
      <c r="C142" s="12">
        <v>622.79999999999995</v>
      </c>
      <c r="D142" s="11">
        <v>1058.0999999999999</v>
      </c>
      <c r="E142" s="32">
        <f t="shared" si="38"/>
        <v>1680.8999999999999</v>
      </c>
      <c r="F142" s="10">
        <v>240.9</v>
      </c>
      <c r="G142" s="9">
        <v>609.79999999999995</v>
      </c>
      <c r="H142" s="32">
        <f t="shared" si="39"/>
        <v>850.69999999999993</v>
      </c>
      <c r="I142">
        <v>229.8</v>
      </c>
      <c r="J142">
        <v>79.599999999999994</v>
      </c>
      <c r="K142">
        <v>-5.3</v>
      </c>
      <c r="L142">
        <v>64.400000000000006</v>
      </c>
      <c r="M142" s="8">
        <f t="shared" si="40"/>
        <v>309.39999999999998</v>
      </c>
      <c r="N142" s="32">
        <f t="shared" si="41"/>
        <v>2841</v>
      </c>
      <c r="O142">
        <v>288.39999999999998</v>
      </c>
      <c r="P142">
        <v>1496.2</v>
      </c>
      <c r="Q142">
        <v>176.4</v>
      </c>
      <c r="R142">
        <v>24.4</v>
      </c>
      <c r="S142">
        <v>240.8</v>
      </c>
      <c r="T142">
        <v>228.4</v>
      </c>
      <c r="U142" s="8">
        <f t="shared" si="42"/>
        <v>581.80000000000007</v>
      </c>
      <c r="V142" s="8">
        <f t="shared" si="43"/>
        <v>0.1331363678330717</v>
      </c>
      <c r="W142">
        <v>191.5</v>
      </c>
      <c r="X142">
        <v>1777.5</v>
      </c>
      <c r="Y142" s="8">
        <f t="shared" si="44"/>
        <v>0.2157052372807626</v>
      </c>
      <c r="Z142" s="8">
        <f t="shared" si="45"/>
        <v>402.44126119471878</v>
      </c>
      <c r="AA142">
        <v>64.3</v>
      </c>
      <c r="AB142">
        <v>76.2</v>
      </c>
      <c r="AC142" s="8">
        <f t="shared" si="46"/>
        <v>0.21543881277398344</v>
      </c>
      <c r="AD142" s="8">
        <f t="shared" si="47"/>
        <v>141.75873880528113</v>
      </c>
      <c r="AE142">
        <v>51.8</v>
      </c>
      <c r="AF142">
        <v>89.6</v>
      </c>
      <c r="AG142" s="8">
        <f t="shared" si="48"/>
        <v>2.9094585486407545E-2</v>
      </c>
      <c r="AH142" s="8">
        <f t="shared" si="49"/>
        <v>51.8</v>
      </c>
      <c r="AI142">
        <v>322.8</v>
      </c>
      <c r="AJ142" s="43">
        <f>GovDebt!P142</f>
        <v>593.20000000000005</v>
      </c>
      <c r="AK142" s="2">
        <v>105.416</v>
      </c>
      <c r="AL142" s="24">
        <v>100801</v>
      </c>
      <c r="AM142" s="39">
        <f t="shared" si="55"/>
        <v>72.308542079136899</v>
      </c>
      <c r="AN142" s="39">
        <f t="shared" si="56"/>
        <v>76.224772718142944</v>
      </c>
      <c r="AO142" s="23">
        <v>31.934000000000001</v>
      </c>
      <c r="AP142" s="33">
        <v>47.454000000000001</v>
      </c>
      <c r="AQ142">
        <v>65.480999999999995</v>
      </c>
      <c r="AR142" s="34">
        <v>48.081000000000003</v>
      </c>
      <c r="AS142" s="37">
        <v>169837</v>
      </c>
      <c r="AT142" s="35">
        <v>17.78</v>
      </c>
      <c r="AU142" s="43">
        <f t="shared" si="50"/>
        <v>0.7491554320714805</v>
      </c>
      <c r="AV142" s="43">
        <f t="shared" si="51"/>
        <v>9.7685726012692181E-2</v>
      </c>
      <c r="AX142" s="43">
        <f t="shared" si="52"/>
        <v>0.20879971840901093</v>
      </c>
      <c r="AY142" s="43">
        <f t="shared" si="53"/>
        <v>0.10890531502991903</v>
      </c>
      <c r="AZ142" s="43">
        <f t="shared" si="54"/>
        <v>1.011335334312536</v>
      </c>
    </row>
    <row r="143" spans="1:52">
      <c r="A143" s="31">
        <v>1981.3</v>
      </c>
      <c r="B143" s="26">
        <v>3261.2</v>
      </c>
      <c r="C143" s="12">
        <v>629.1</v>
      </c>
      <c r="D143" s="11">
        <v>1080.2</v>
      </c>
      <c r="E143" s="32">
        <f t="shared" si="38"/>
        <v>1709.3000000000002</v>
      </c>
      <c r="F143" s="10">
        <v>251.9</v>
      </c>
      <c r="G143" s="9">
        <v>652.29999999999995</v>
      </c>
      <c r="H143" s="32">
        <f t="shared" si="39"/>
        <v>904.19999999999993</v>
      </c>
      <c r="I143">
        <v>230.9</v>
      </c>
      <c r="J143">
        <v>81.7</v>
      </c>
      <c r="K143">
        <v>-13.1</v>
      </c>
      <c r="L143">
        <v>66.2</v>
      </c>
      <c r="M143" s="8">
        <f t="shared" si="40"/>
        <v>312.60000000000002</v>
      </c>
      <c r="N143" s="32">
        <f t="shared" si="41"/>
        <v>2926.1000000000004</v>
      </c>
      <c r="O143">
        <v>300.8</v>
      </c>
      <c r="P143">
        <v>1528.7</v>
      </c>
      <c r="Q143">
        <v>182.3</v>
      </c>
      <c r="R143">
        <v>24.1</v>
      </c>
      <c r="S143">
        <v>257.8</v>
      </c>
      <c r="T143">
        <v>255.6</v>
      </c>
      <c r="U143" s="8">
        <f t="shared" si="42"/>
        <v>628.65</v>
      </c>
      <c r="V143" s="8">
        <f t="shared" si="43"/>
        <v>0.13377807427173671</v>
      </c>
      <c r="W143">
        <v>194.9</v>
      </c>
      <c r="X143">
        <v>1815.4</v>
      </c>
      <c r="Y143" s="8">
        <f t="shared" si="44"/>
        <v>0.21588755270466167</v>
      </c>
      <c r="Z143" s="8">
        <f t="shared" si="45"/>
        <v>411.60041360907275</v>
      </c>
      <c r="AA143">
        <v>67.2</v>
      </c>
      <c r="AB143">
        <v>78</v>
      </c>
      <c r="AC143" s="8">
        <f t="shared" si="46"/>
        <v>0.21410823801164267</v>
      </c>
      <c r="AD143" s="8">
        <f t="shared" si="47"/>
        <v>151.29958639092729</v>
      </c>
      <c r="AE143">
        <v>49.1</v>
      </c>
      <c r="AF143">
        <v>91.8</v>
      </c>
      <c r="AG143" s="8">
        <f t="shared" si="48"/>
        <v>2.697357578421139E-2</v>
      </c>
      <c r="AH143" s="8">
        <f t="shared" si="49"/>
        <v>49.1</v>
      </c>
      <c r="AI143">
        <v>339.2</v>
      </c>
      <c r="AJ143" s="43">
        <f>GovDebt!P143</f>
        <v>591</v>
      </c>
      <c r="AK143" s="2">
        <v>105.03</v>
      </c>
      <c r="AL143" s="24">
        <v>100482</v>
      </c>
      <c r="AM143" s="39">
        <f t="shared" si="55"/>
        <v>72.079710768701048</v>
      </c>
      <c r="AN143" s="39">
        <f t="shared" si="56"/>
        <v>75.705320220366715</v>
      </c>
      <c r="AO143" s="23">
        <v>32.625999999999998</v>
      </c>
      <c r="AP143" s="33">
        <v>48.231000000000002</v>
      </c>
      <c r="AQ143">
        <v>66.320999999999998</v>
      </c>
      <c r="AR143" s="34">
        <v>48.945999999999998</v>
      </c>
      <c r="AS143" s="37">
        <v>170413</v>
      </c>
      <c r="AT143" s="35">
        <v>17.579999999999998</v>
      </c>
      <c r="AU143" s="43">
        <f t="shared" si="50"/>
        <v>0.72488654483012394</v>
      </c>
      <c r="AV143" s="43">
        <f t="shared" si="51"/>
        <v>9.5854286765607769E-2</v>
      </c>
      <c r="AX143" s="43">
        <f t="shared" si="52"/>
        <v>0.20197532551860836</v>
      </c>
      <c r="AY143" s="43">
        <f t="shared" si="53"/>
        <v>0.10683161887837052</v>
      </c>
      <c r="AZ143" s="43">
        <f t="shared" si="54"/>
        <v>1.0296467022384996</v>
      </c>
    </row>
    <row r="144" spans="1:52">
      <c r="A144" s="31">
        <v>1981.4</v>
      </c>
      <c r="B144" s="26">
        <v>3283.5</v>
      </c>
      <c r="C144" s="12">
        <v>635.70000000000005</v>
      </c>
      <c r="D144" s="11">
        <v>1103.5999999999999</v>
      </c>
      <c r="E144" s="32">
        <f t="shared" si="38"/>
        <v>1739.3</v>
      </c>
      <c r="F144" s="10">
        <v>236.8</v>
      </c>
      <c r="G144" s="9">
        <v>643.4</v>
      </c>
      <c r="H144" s="32">
        <f t="shared" si="39"/>
        <v>880.2</v>
      </c>
      <c r="I144">
        <v>243.4</v>
      </c>
      <c r="J144">
        <v>85.1</v>
      </c>
      <c r="K144">
        <v>-3.9</v>
      </c>
      <c r="L144">
        <v>68.099999999999994</v>
      </c>
      <c r="M144" s="8">
        <f t="shared" si="40"/>
        <v>328.5</v>
      </c>
      <c r="N144" s="32">
        <f t="shared" si="41"/>
        <v>2948</v>
      </c>
      <c r="O144">
        <v>295.3</v>
      </c>
      <c r="P144">
        <v>1551.5</v>
      </c>
      <c r="Q144">
        <v>171.8</v>
      </c>
      <c r="R144">
        <v>27</v>
      </c>
      <c r="S144">
        <v>246.9</v>
      </c>
      <c r="T144">
        <v>260.89999999999998</v>
      </c>
      <c r="U144" s="8">
        <f t="shared" si="42"/>
        <v>620.69999999999993</v>
      </c>
      <c r="V144" s="8">
        <f t="shared" si="43"/>
        <v>0.1307736592710686</v>
      </c>
      <c r="W144">
        <v>196.6</v>
      </c>
      <c r="X144">
        <v>1843</v>
      </c>
      <c r="Y144" s="8">
        <f t="shared" si="44"/>
        <v>0.21293420586367759</v>
      </c>
      <c r="Z144" s="8">
        <f t="shared" si="45"/>
        <v>410.72878969044774</v>
      </c>
      <c r="AA144">
        <v>59.8</v>
      </c>
      <c r="AB144">
        <v>80.2</v>
      </c>
      <c r="AC144" s="8">
        <f t="shared" si="46"/>
        <v>0.2011288490648484</v>
      </c>
      <c r="AD144" s="8">
        <f t="shared" si="47"/>
        <v>140.97121030955225</v>
      </c>
      <c r="AE144">
        <v>48.1</v>
      </c>
      <c r="AF144">
        <v>92.1</v>
      </c>
      <c r="AG144" s="8">
        <f t="shared" si="48"/>
        <v>2.6199684078653522E-2</v>
      </c>
      <c r="AH144" s="8">
        <f t="shared" si="49"/>
        <v>48.1</v>
      </c>
      <c r="AI144">
        <v>338.2</v>
      </c>
      <c r="AJ144" s="43">
        <f>GovDebt!P144</f>
        <v>623.20000000000005</v>
      </c>
      <c r="AK144" s="2">
        <v>105.163</v>
      </c>
      <c r="AL144" s="24">
        <v>100077</v>
      </c>
      <c r="AM144" s="39">
        <f t="shared" si="55"/>
        <v>71.789188258586563</v>
      </c>
      <c r="AN144" s="39">
        <f t="shared" si="56"/>
        <v>75.495664048377378</v>
      </c>
      <c r="AO144" s="23">
        <v>33.134</v>
      </c>
      <c r="AP144" s="33">
        <v>48.963999999999999</v>
      </c>
      <c r="AQ144">
        <v>67.838999999999999</v>
      </c>
      <c r="AR144" s="34">
        <v>49.863</v>
      </c>
      <c r="AS144" s="37">
        <v>170990</v>
      </c>
      <c r="AT144" s="35">
        <v>13.59</v>
      </c>
      <c r="AU144" s="43">
        <f t="shared" si="50"/>
        <v>0.7591898888381301</v>
      </c>
      <c r="AV144" s="43">
        <f t="shared" si="51"/>
        <v>0.10004568296025583</v>
      </c>
      <c r="AX144" s="43">
        <f t="shared" si="52"/>
        <v>0.2113975576662144</v>
      </c>
      <c r="AY144" s="43">
        <f t="shared" si="53"/>
        <v>0.11143147896879241</v>
      </c>
      <c r="AZ144" s="43">
        <f t="shared" si="54"/>
        <v>1.0068379737519932</v>
      </c>
    </row>
    <row r="145" spans="1:52">
      <c r="A145" s="31">
        <v>1982.1</v>
      </c>
      <c r="B145" s="26">
        <v>3273.8</v>
      </c>
      <c r="C145" s="12">
        <v>639.9</v>
      </c>
      <c r="D145" s="11">
        <v>1128.0999999999999</v>
      </c>
      <c r="E145" s="32">
        <f t="shared" si="38"/>
        <v>1768</v>
      </c>
      <c r="F145" s="10">
        <v>246.4</v>
      </c>
      <c r="G145" s="9">
        <v>588.29999999999995</v>
      </c>
      <c r="H145" s="32">
        <f t="shared" si="39"/>
        <v>834.69999999999993</v>
      </c>
      <c r="I145">
        <v>247.6</v>
      </c>
      <c r="J145">
        <v>84.9</v>
      </c>
      <c r="K145">
        <v>-3.5</v>
      </c>
      <c r="L145">
        <v>70</v>
      </c>
      <c r="M145" s="8">
        <f t="shared" si="40"/>
        <v>332.5</v>
      </c>
      <c r="N145" s="32">
        <f t="shared" si="41"/>
        <v>2935.2</v>
      </c>
      <c r="O145">
        <v>294.60000000000002</v>
      </c>
      <c r="P145">
        <v>1567.2</v>
      </c>
      <c r="Q145">
        <v>165.2</v>
      </c>
      <c r="R145">
        <v>27.6</v>
      </c>
      <c r="S145">
        <v>221.8</v>
      </c>
      <c r="T145">
        <v>272.7</v>
      </c>
      <c r="U145" s="8">
        <f t="shared" si="42"/>
        <v>604.70000000000005</v>
      </c>
      <c r="V145" s="8">
        <f t="shared" si="43"/>
        <v>0.1306719893546241</v>
      </c>
      <c r="W145">
        <v>204.4</v>
      </c>
      <c r="X145">
        <v>1866.4</v>
      </c>
      <c r="Y145" s="8">
        <f t="shared" si="44"/>
        <v>0.21548622269741347</v>
      </c>
      <c r="Z145" s="8">
        <f t="shared" si="45"/>
        <v>419.98264803725885</v>
      </c>
      <c r="AA145">
        <v>48.6</v>
      </c>
      <c r="AB145">
        <v>82.4</v>
      </c>
      <c r="AC145" s="8">
        <f t="shared" si="46"/>
        <v>0.18573330223073961</v>
      </c>
      <c r="AD145" s="8">
        <f t="shared" si="47"/>
        <v>127.6173519627412</v>
      </c>
      <c r="AE145">
        <v>43.5</v>
      </c>
      <c r="AF145">
        <v>92.9</v>
      </c>
      <c r="AG145" s="8">
        <f t="shared" si="48"/>
        <v>2.31629392971246E-2</v>
      </c>
      <c r="AH145" s="8">
        <f t="shared" si="49"/>
        <v>43.5</v>
      </c>
      <c r="AI145">
        <v>342.6</v>
      </c>
      <c r="AJ145" s="43">
        <f>GovDebt!P145</f>
        <v>659.6</v>
      </c>
      <c r="AK145" s="2">
        <v>104.283</v>
      </c>
      <c r="AL145" s="24">
        <v>99709</v>
      </c>
      <c r="AM145" s="39">
        <f t="shared" si="55"/>
        <v>71.525207311124504</v>
      </c>
      <c r="AN145" s="39">
        <f t="shared" si="56"/>
        <v>74.588631940259972</v>
      </c>
      <c r="AO145" s="23">
        <v>33.988</v>
      </c>
      <c r="AP145" s="33">
        <v>49.584000000000003</v>
      </c>
      <c r="AQ145">
        <v>68.817999999999998</v>
      </c>
      <c r="AR145" s="34">
        <v>50.561</v>
      </c>
      <c r="AS145" s="37">
        <v>171497</v>
      </c>
      <c r="AT145" s="35">
        <v>14.23</v>
      </c>
      <c r="AU145" s="43">
        <f t="shared" si="50"/>
        <v>0.80591361720325005</v>
      </c>
      <c r="AV145" s="43">
        <f t="shared" si="51"/>
        <v>0.10156393182234712</v>
      </c>
      <c r="AX145" s="43">
        <f t="shared" si="52"/>
        <v>0.22472063232488418</v>
      </c>
      <c r="AY145" s="43">
        <f t="shared" si="53"/>
        <v>0.11328018533660399</v>
      </c>
      <c r="AZ145" s="43">
        <f t="shared" si="54"/>
        <v>0.99704583523679002</v>
      </c>
    </row>
    <row r="146" spans="1:52">
      <c r="A146" s="31">
        <v>1982.2</v>
      </c>
      <c r="B146" s="26">
        <v>3331.3</v>
      </c>
      <c r="C146" s="12">
        <v>638.70000000000005</v>
      </c>
      <c r="D146" s="11">
        <v>1153.0999999999999</v>
      </c>
      <c r="E146" s="32">
        <f t="shared" si="38"/>
        <v>1791.8</v>
      </c>
      <c r="F146" s="10">
        <v>249.2</v>
      </c>
      <c r="G146" s="9">
        <v>593.6</v>
      </c>
      <c r="H146" s="32">
        <f t="shared" si="39"/>
        <v>842.8</v>
      </c>
      <c r="I146">
        <v>249.2</v>
      </c>
      <c r="J146">
        <v>90.3</v>
      </c>
      <c r="K146">
        <v>-1</v>
      </c>
      <c r="L146">
        <v>72</v>
      </c>
      <c r="M146" s="8">
        <f t="shared" si="40"/>
        <v>339.5</v>
      </c>
      <c r="N146" s="32">
        <f t="shared" si="41"/>
        <v>2974.1</v>
      </c>
      <c r="O146">
        <v>301</v>
      </c>
      <c r="P146">
        <v>1580.9</v>
      </c>
      <c r="Q146">
        <v>169.4</v>
      </c>
      <c r="R146">
        <v>24</v>
      </c>
      <c r="S146">
        <v>236.2</v>
      </c>
      <c r="T146">
        <v>283.2</v>
      </c>
      <c r="U146" s="8">
        <f t="shared" si="42"/>
        <v>628.1</v>
      </c>
      <c r="V146" s="8">
        <f t="shared" si="43"/>
        <v>0.13122901861620961</v>
      </c>
      <c r="W146">
        <v>205.5</v>
      </c>
      <c r="X146">
        <v>1885.1</v>
      </c>
      <c r="Y146" s="8">
        <f t="shared" si="44"/>
        <v>0.21528838126061467</v>
      </c>
      <c r="Z146" s="8">
        <f t="shared" si="45"/>
        <v>424.07505340715875</v>
      </c>
      <c r="AA146">
        <v>50.4</v>
      </c>
      <c r="AB146">
        <v>84.5</v>
      </c>
      <c r="AC146" s="8">
        <f t="shared" si="46"/>
        <v>0.18639481699809327</v>
      </c>
      <c r="AD146" s="8">
        <f t="shared" si="47"/>
        <v>132.82494659284126</v>
      </c>
      <c r="AE146">
        <v>40</v>
      </c>
      <c r="AF146">
        <v>95.5</v>
      </c>
      <c r="AG146" s="8">
        <f t="shared" si="48"/>
        <v>2.0991865652059828E-2</v>
      </c>
      <c r="AH146" s="8">
        <f t="shared" si="49"/>
        <v>40</v>
      </c>
      <c r="AI146">
        <v>350.1</v>
      </c>
      <c r="AJ146" s="43">
        <f>GovDebt!P146</f>
        <v>687.5</v>
      </c>
      <c r="AK146" s="2">
        <v>104.911</v>
      </c>
      <c r="AL146" s="24">
        <v>99745</v>
      </c>
      <c r="AM146" s="39">
        <f t="shared" si="55"/>
        <v>71.551031534245794</v>
      </c>
      <c r="AN146" s="39">
        <f t="shared" si="56"/>
        <v>75.064902692892616</v>
      </c>
      <c r="AO146" s="23">
        <v>34.284999999999997</v>
      </c>
      <c r="AP146" s="33">
        <v>50.055999999999997</v>
      </c>
      <c r="AQ146">
        <v>69.527000000000001</v>
      </c>
      <c r="AR146" s="34">
        <v>51.17</v>
      </c>
      <c r="AS146" s="37">
        <v>172020</v>
      </c>
      <c r="AT146" s="35">
        <v>14.51</v>
      </c>
      <c r="AU146" s="43">
        <f t="shared" si="50"/>
        <v>0.82550355716987356</v>
      </c>
      <c r="AV146" s="43">
        <f t="shared" si="51"/>
        <v>0.10191216642151713</v>
      </c>
      <c r="AX146" s="43">
        <f t="shared" si="52"/>
        <v>0.2311623684475976</v>
      </c>
      <c r="AY146" s="43">
        <f t="shared" si="53"/>
        <v>0.11415218049157728</v>
      </c>
      <c r="AZ146" s="43">
        <f t="shared" si="54"/>
        <v>1.0175636874579999</v>
      </c>
    </row>
    <row r="147" spans="1:52">
      <c r="A147" s="31">
        <v>1982.3</v>
      </c>
      <c r="B147" s="26">
        <v>3367.1</v>
      </c>
      <c r="C147" s="12">
        <v>649.70000000000005</v>
      </c>
      <c r="D147" s="11">
        <v>1187.4000000000001</v>
      </c>
      <c r="E147" s="32">
        <f t="shared" si="38"/>
        <v>1837.1000000000001</v>
      </c>
      <c r="F147" s="10">
        <v>252.1</v>
      </c>
      <c r="G147" s="9">
        <v>593</v>
      </c>
      <c r="H147" s="32">
        <f t="shared" si="39"/>
        <v>845.1</v>
      </c>
      <c r="I147">
        <v>257.3</v>
      </c>
      <c r="J147">
        <v>90.3</v>
      </c>
      <c r="K147">
        <v>-0.5</v>
      </c>
      <c r="L147">
        <v>73.599999999999994</v>
      </c>
      <c r="M147" s="8">
        <f t="shared" si="40"/>
        <v>347.6</v>
      </c>
      <c r="N147" s="32">
        <f t="shared" si="41"/>
        <v>3029.8</v>
      </c>
      <c r="O147">
        <v>289.10000000000002</v>
      </c>
      <c r="P147">
        <v>1596.1</v>
      </c>
      <c r="Q147">
        <v>170.7</v>
      </c>
      <c r="R147">
        <v>25.9</v>
      </c>
      <c r="S147">
        <v>233.7</v>
      </c>
      <c r="T147">
        <v>278</v>
      </c>
      <c r="U147" s="8">
        <f t="shared" si="42"/>
        <v>622.95000000000005</v>
      </c>
      <c r="V147" s="8">
        <f t="shared" si="43"/>
        <v>0.12545565006075338</v>
      </c>
      <c r="W147">
        <v>207</v>
      </c>
      <c r="X147">
        <v>1905.3</v>
      </c>
      <c r="Y147" s="8">
        <f t="shared" si="44"/>
        <v>0.2099552421543987</v>
      </c>
      <c r="Z147" s="8">
        <f t="shared" si="45"/>
        <v>417.94740279465373</v>
      </c>
      <c r="AA147">
        <v>50.8</v>
      </c>
      <c r="AB147">
        <v>86.3</v>
      </c>
      <c r="AC147" s="8">
        <f t="shared" si="46"/>
        <v>0.1818154349035549</v>
      </c>
      <c r="AD147" s="8">
        <f t="shared" si="47"/>
        <v>128.95259720534631</v>
      </c>
      <c r="AE147">
        <v>40.1</v>
      </c>
      <c r="AF147">
        <v>97</v>
      </c>
      <c r="AG147" s="8">
        <f t="shared" si="48"/>
        <v>2.0541980431330358E-2</v>
      </c>
      <c r="AH147" s="8">
        <f t="shared" si="49"/>
        <v>40.1</v>
      </c>
      <c r="AI147">
        <v>364.1</v>
      </c>
      <c r="AJ147" s="43">
        <f>GovDebt!P147</f>
        <v>716.2</v>
      </c>
      <c r="AK147" s="2">
        <v>104.92</v>
      </c>
      <c r="AL147" s="24">
        <v>99543</v>
      </c>
      <c r="AM147" s="39">
        <f t="shared" si="55"/>
        <v>71.40612894895412</v>
      </c>
      <c r="AN147" s="39">
        <f t="shared" si="56"/>
        <v>74.919310493242662</v>
      </c>
      <c r="AO147" s="23">
        <v>34.817</v>
      </c>
      <c r="AP147" s="33">
        <v>50.843000000000004</v>
      </c>
      <c r="AQ147">
        <v>70.111999999999995</v>
      </c>
      <c r="AR147" s="34">
        <v>51.906999999999996</v>
      </c>
      <c r="AS147" s="37">
        <v>172522</v>
      </c>
      <c r="AT147" s="35">
        <v>11.01</v>
      </c>
      <c r="AU147" s="43">
        <f t="shared" si="50"/>
        <v>0.85082118143209295</v>
      </c>
      <c r="AV147" s="43">
        <f t="shared" si="51"/>
        <v>0.10323423717739302</v>
      </c>
      <c r="AX147" s="43">
        <f t="shared" si="52"/>
        <v>0.23638523994983168</v>
      </c>
      <c r="AY147" s="43">
        <f t="shared" si="53"/>
        <v>0.11472704468941844</v>
      </c>
      <c r="AZ147" s="43">
        <f t="shared" si="54"/>
        <v>1.0107465553987931</v>
      </c>
    </row>
    <row r="148" spans="1:52">
      <c r="A148" s="31">
        <v>1982.4</v>
      </c>
      <c r="B148" s="26">
        <v>3407.8</v>
      </c>
      <c r="C148" s="12">
        <v>656.7</v>
      </c>
      <c r="D148" s="11">
        <v>1229.8</v>
      </c>
      <c r="E148" s="32">
        <f t="shared" si="38"/>
        <v>1886.5</v>
      </c>
      <c r="F148" s="10">
        <v>264.39999999999998</v>
      </c>
      <c r="G148" s="9">
        <v>549.20000000000005</v>
      </c>
      <c r="H148" s="32">
        <f t="shared" si="39"/>
        <v>813.6</v>
      </c>
      <c r="I148">
        <v>268.5</v>
      </c>
      <c r="J148">
        <v>94.4</v>
      </c>
      <c r="K148">
        <v>-9.6999999999999993</v>
      </c>
      <c r="L148">
        <v>75.099999999999994</v>
      </c>
      <c r="M148" s="8">
        <f t="shared" si="40"/>
        <v>362.9</v>
      </c>
      <c r="N148" s="32">
        <f t="shared" si="41"/>
        <v>3063</v>
      </c>
      <c r="O148">
        <v>295.10000000000002</v>
      </c>
      <c r="P148">
        <v>1605.9</v>
      </c>
      <c r="Q148">
        <v>179.5</v>
      </c>
      <c r="R148">
        <v>27</v>
      </c>
      <c r="S148">
        <v>227.7</v>
      </c>
      <c r="T148">
        <v>276.10000000000002</v>
      </c>
      <c r="U148" s="8">
        <f t="shared" si="42"/>
        <v>620.54999999999995</v>
      </c>
      <c r="V148" s="8">
        <f t="shared" si="43"/>
        <v>0.12740695967533031</v>
      </c>
      <c r="W148">
        <v>207.3</v>
      </c>
      <c r="X148">
        <v>1920.4</v>
      </c>
      <c r="Y148" s="8">
        <f t="shared" si="44"/>
        <v>0.21060001053328053</v>
      </c>
      <c r="Z148" s="8">
        <f t="shared" si="45"/>
        <v>423.33761117347387</v>
      </c>
      <c r="AA148">
        <v>46.3</v>
      </c>
      <c r="AB148">
        <v>87.9</v>
      </c>
      <c r="AC148" s="8">
        <f t="shared" si="46"/>
        <v>0.17695305078202586</v>
      </c>
      <c r="AD148" s="8">
        <f t="shared" si="47"/>
        <v>125.36238882652621</v>
      </c>
      <c r="AE148">
        <v>40.299999999999997</v>
      </c>
      <c r="AF148">
        <v>99.3</v>
      </c>
      <c r="AG148" s="8">
        <f t="shared" si="48"/>
        <v>2.0036792124496595E-2</v>
      </c>
      <c r="AH148" s="8">
        <f t="shared" si="49"/>
        <v>40.299999999999997</v>
      </c>
      <c r="AI148">
        <v>382.2</v>
      </c>
      <c r="AJ148" s="43">
        <f>GovDebt!P148</f>
        <v>808.6</v>
      </c>
      <c r="AK148" s="2">
        <v>104.857</v>
      </c>
      <c r="AL148" s="24">
        <v>99120</v>
      </c>
      <c r="AM148" s="39">
        <f t="shared" si="55"/>
        <v>71.102694327278996</v>
      </c>
      <c r="AN148" s="39">
        <f t="shared" si="56"/>
        <v>74.556152190754943</v>
      </c>
      <c r="AO148" s="23">
        <v>35.311</v>
      </c>
      <c r="AP148" s="33">
        <v>51.406999999999996</v>
      </c>
      <c r="AQ148">
        <v>70.387</v>
      </c>
      <c r="AR148" s="34">
        <v>52.482999999999997</v>
      </c>
      <c r="AS148" s="37">
        <v>173046</v>
      </c>
      <c r="AT148" s="35">
        <v>9.2899999999999991</v>
      </c>
      <c r="AU148" s="43">
        <f t="shared" si="50"/>
        <v>0.94911673220259407</v>
      </c>
      <c r="AV148" s="43">
        <f t="shared" si="51"/>
        <v>0.10649099125535536</v>
      </c>
      <c r="AX148" s="43">
        <f t="shared" si="52"/>
        <v>0.26398955272608554</v>
      </c>
      <c r="AY148" s="43">
        <f t="shared" si="53"/>
        <v>0.11847861573620633</v>
      </c>
      <c r="AZ148" s="43">
        <f t="shared" si="54"/>
        <v>1.0120875530872264</v>
      </c>
    </row>
    <row r="149" spans="1:52">
      <c r="A149" s="31">
        <v>1983.1</v>
      </c>
      <c r="B149" s="26">
        <v>3480.3</v>
      </c>
      <c r="C149" s="12">
        <v>657</v>
      </c>
      <c r="D149" s="11">
        <v>1264.7</v>
      </c>
      <c r="E149" s="32">
        <f t="shared" si="38"/>
        <v>1921.7</v>
      </c>
      <c r="F149" s="10">
        <v>268.89999999999998</v>
      </c>
      <c r="G149" s="9">
        <v>565.5</v>
      </c>
      <c r="H149" s="32">
        <f t="shared" si="39"/>
        <v>834.4</v>
      </c>
      <c r="I149">
        <v>273.3</v>
      </c>
      <c r="J149">
        <v>96.8</v>
      </c>
      <c r="K149">
        <v>0</v>
      </c>
      <c r="L149">
        <v>76.599999999999994</v>
      </c>
      <c r="M149" s="8">
        <f t="shared" si="40"/>
        <v>370.1</v>
      </c>
      <c r="N149" s="32">
        <f t="shared" si="41"/>
        <v>3126.2</v>
      </c>
      <c r="O149">
        <v>289</v>
      </c>
      <c r="P149">
        <v>1623.1</v>
      </c>
      <c r="Q149">
        <v>183.3</v>
      </c>
      <c r="R149">
        <v>27.4</v>
      </c>
      <c r="S149">
        <v>244.6</v>
      </c>
      <c r="T149">
        <v>281.10000000000002</v>
      </c>
      <c r="U149" s="8">
        <f t="shared" si="42"/>
        <v>644.75</v>
      </c>
      <c r="V149" s="8">
        <f t="shared" si="43"/>
        <v>0.12248357702903158</v>
      </c>
      <c r="W149">
        <v>217.6</v>
      </c>
      <c r="X149">
        <v>1949.9</v>
      </c>
      <c r="Y149" s="8">
        <f t="shared" si="44"/>
        <v>0.2094627678531174</v>
      </c>
      <c r="Z149" s="8">
        <f t="shared" si="45"/>
        <v>427.62871371053188</v>
      </c>
      <c r="AA149">
        <v>48.2</v>
      </c>
      <c r="AB149">
        <v>89.3</v>
      </c>
      <c r="AC149" s="8">
        <f t="shared" si="46"/>
        <v>0.17324608172395359</v>
      </c>
      <c r="AD149" s="8">
        <f t="shared" si="47"/>
        <v>127.17128628946811</v>
      </c>
      <c r="AE149">
        <v>41.1</v>
      </c>
      <c r="AF149">
        <v>101.5</v>
      </c>
      <c r="AG149" s="8">
        <f t="shared" si="48"/>
        <v>2.0068359375000001E-2</v>
      </c>
      <c r="AH149" s="8">
        <f t="shared" si="49"/>
        <v>41.1</v>
      </c>
      <c r="AI149">
        <v>379</v>
      </c>
      <c r="AJ149" s="43">
        <f>GovDebt!P149</f>
        <v>866.5</v>
      </c>
      <c r="AK149" s="2">
        <v>105.194</v>
      </c>
      <c r="AL149" s="24">
        <v>99143</v>
      </c>
      <c r="AM149" s="39">
        <f t="shared" si="55"/>
        <v>71.119193136495369</v>
      </c>
      <c r="AN149" s="39">
        <f t="shared" si="56"/>
        <v>74.813124028004935</v>
      </c>
      <c r="AO149" s="23">
        <v>35.703000000000003</v>
      </c>
      <c r="AP149" s="33">
        <v>51.85</v>
      </c>
      <c r="AQ149">
        <v>70.033000000000001</v>
      </c>
      <c r="AR149" s="34">
        <v>52.906999999999996</v>
      </c>
      <c r="AS149" s="37">
        <v>173505</v>
      </c>
      <c r="AT149" s="35">
        <v>8.65</v>
      </c>
      <c r="AU149" s="43">
        <f t="shared" si="50"/>
        <v>0.99589115880814871</v>
      </c>
      <c r="AV149" s="43">
        <f t="shared" si="51"/>
        <v>0.1063414073499411</v>
      </c>
      <c r="AX149" s="43">
        <f t="shared" si="52"/>
        <v>0.27717356535090526</v>
      </c>
      <c r="AY149" s="43">
        <f t="shared" si="53"/>
        <v>0.1183865395688056</v>
      </c>
      <c r="AZ149" s="43">
        <f t="shared" si="54"/>
        <v>1.0212747226949939</v>
      </c>
    </row>
    <row r="150" spans="1:52">
      <c r="A150" s="31">
        <v>1983.2</v>
      </c>
      <c r="B150" s="26">
        <v>3583.8</v>
      </c>
      <c r="C150" s="12">
        <v>673</v>
      </c>
      <c r="D150" s="11">
        <v>1291.9000000000001</v>
      </c>
      <c r="E150" s="32">
        <f t="shared" si="38"/>
        <v>1964.9</v>
      </c>
      <c r="F150" s="10">
        <v>289.60000000000002</v>
      </c>
      <c r="G150" s="9">
        <v>613.79999999999995</v>
      </c>
      <c r="H150" s="32">
        <f t="shared" si="39"/>
        <v>903.4</v>
      </c>
      <c r="I150">
        <v>278.8</v>
      </c>
      <c r="J150">
        <v>100</v>
      </c>
      <c r="K150">
        <v>-14.6</v>
      </c>
      <c r="L150">
        <v>78</v>
      </c>
      <c r="M150" s="8">
        <f t="shared" si="40"/>
        <v>378.8</v>
      </c>
      <c r="N150" s="32">
        <f t="shared" si="41"/>
        <v>3247.1000000000004</v>
      </c>
      <c r="O150">
        <v>294.7</v>
      </c>
      <c r="P150">
        <v>1655.1</v>
      </c>
      <c r="Q150">
        <v>182.6</v>
      </c>
      <c r="R150">
        <v>27.4</v>
      </c>
      <c r="S150">
        <v>274.7</v>
      </c>
      <c r="T150">
        <v>282.89999999999998</v>
      </c>
      <c r="U150" s="8">
        <f t="shared" si="42"/>
        <v>676.29999999999984</v>
      </c>
      <c r="V150" s="8">
        <f t="shared" si="43"/>
        <v>0.12164114417798325</v>
      </c>
      <c r="W150">
        <v>220.8</v>
      </c>
      <c r="X150">
        <v>1988.6</v>
      </c>
      <c r="Y150" s="8">
        <f t="shared" si="44"/>
        <v>0.20829563642118845</v>
      </c>
      <c r="Z150" s="8">
        <f t="shared" si="45"/>
        <v>433.23409419242989</v>
      </c>
      <c r="AA150">
        <v>60.2</v>
      </c>
      <c r="AB150">
        <v>90.9</v>
      </c>
      <c r="AC150" s="8">
        <f t="shared" si="46"/>
        <v>0.18569591476482022</v>
      </c>
      <c r="AD150" s="8">
        <f t="shared" si="47"/>
        <v>142.46590580757004</v>
      </c>
      <c r="AE150">
        <v>45.3</v>
      </c>
      <c r="AF150">
        <v>106.2</v>
      </c>
      <c r="AG150" s="8">
        <f t="shared" si="48"/>
        <v>2.1540656205420824E-2</v>
      </c>
      <c r="AH150" s="8">
        <f t="shared" si="49"/>
        <v>45.3</v>
      </c>
      <c r="AI150">
        <v>387.2</v>
      </c>
      <c r="AJ150" s="43">
        <f>GovDebt!P150</f>
        <v>918.6</v>
      </c>
      <c r="AK150" s="2">
        <v>105.383</v>
      </c>
      <c r="AL150" s="24">
        <v>99945</v>
      </c>
      <c r="AM150" s="39">
        <f t="shared" si="55"/>
        <v>71.69449944047517</v>
      </c>
      <c r="AN150" s="39">
        <f t="shared" si="56"/>
        <v>75.553814345355946</v>
      </c>
      <c r="AO150" s="23">
        <v>36.06</v>
      </c>
      <c r="AP150" s="33">
        <v>52.328000000000003</v>
      </c>
      <c r="AQ150">
        <v>69.816999999999993</v>
      </c>
      <c r="AR150" s="34">
        <v>53.265000000000001</v>
      </c>
      <c r="AS150" s="37">
        <v>173957</v>
      </c>
      <c r="AT150" s="35">
        <v>8.8000000000000007</v>
      </c>
      <c r="AU150" s="43">
        <f t="shared" si="50"/>
        <v>1.0252804285953456</v>
      </c>
      <c r="AV150" s="43">
        <f t="shared" si="51"/>
        <v>0.10569786260393994</v>
      </c>
      <c r="AX150" s="43">
        <f t="shared" si="52"/>
        <v>0.28289858643096916</v>
      </c>
      <c r="AY150" s="43">
        <f t="shared" si="53"/>
        <v>0.11665794093190847</v>
      </c>
      <c r="AZ150" s="43">
        <f t="shared" si="54"/>
        <v>1.0297388156193432</v>
      </c>
    </row>
    <row r="151" spans="1:52">
      <c r="A151" s="31">
        <v>1983.3</v>
      </c>
      <c r="B151" s="26">
        <v>3692.3</v>
      </c>
      <c r="C151" s="12">
        <v>688.4</v>
      </c>
      <c r="D151" s="11">
        <v>1333.5</v>
      </c>
      <c r="E151" s="32">
        <f t="shared" si="38"/>
        <v>2021.9</v>
      </c>
      <c r="F151" s="10">
        <v>302.39999999999998</v>
      </c>
      <c r="G151" s="9">
        <v>652.29999999999995</v>
      </c>
      <c r="H151" s="32">
        <f t="shared" si="39"/>
        <v>954.69999999999993</v>
      </c>
      <c r="I151">
        <v>287.39999999999998</v>
      </c>
      <c r="J151">
        <v>104.3</v>
      </c>
      <c r="K151">
        <v>-5.2</v>
      </c>
      <c r="L151">
        <v>79.8</v>
      </c>
      <c r="M151" s="8">
        <f t="shared" si="40"/>
        <v>391.7</v>
      </c>
      <c r="N151" s="32">
        <f t="shared" si="41"/>
        <v>3368.3</v>
      </c>
      <c r="O151">
        <v>276.8</v>
      </c>
      <c r="P151">
        <v>1691.8</v>
      </c>
      <c r="Q151">
        <v>183.8</v>
      </c>
      <c r="R151">
        <v>27.4</v>
      </c>
      <c r="S151">
        <v>291.2</v>
      </c>
      <c r="T151">
        <v>295.8</v>
      </c>
      <c r="U151" s="8">
        <f t="shared" si="42"/>
        <v>706.3</v>
      </c>
      <c r="V151" s="8">
        <f t="shared" si="43"/>
        <v>0.11116465863453816</v>
      </c>
      <c r="W151">
        <v>224.3</v>
      </c>
      <c r="X151">
        <v>2031.2</v>
      </c>
      <c r="Y151" s="8">
        <f t="shared" si="44"/>
        <v>0.19904121407678665</v>
      </c>
      <c r="Z151" s="8">
        <f t="shared" si="45"/>
        <v>422.58440160642573</v>
      </c>
      <c r="AA151">
        <v>67.599999999999994</v>
      </c>
      <c r="AB151">
        <v>92.7</v>
      </c>
      <c r="AC151" s="8">
        <f t="shared" si="46"/>
        <v>0.18287308935365992</v>
      </c>
      <c r="AD151" s="8">
        <f t="shared" si="47"/>
        <v>146.11559839357429</v>
      </c>
      <c r="AE151">
        <v>45.5</v>
      </c>
      <c r="AF151">
        <v>109.9</v>
      </c>
      <c r="AG151" s="8">
        <f t="shared" si="48"/>
        <v>2.0978376135368158E-2</v>
      </c>
      <c r="AH151" s="8">
        <f t="shared" si="49"/>
        <v>45.5</v>
      </c>
      <c r="AI151">
        <v>381.6</v>
      </c>
      <c r="AJ151" s="43">
        <f>GovDebt!P151</f>
        <v>938.7</v>
      </c>
      <c r="AK151" s="2">
        <v>106.10299999999999</v>
      </c>
      <c r="AL151" s="24">
        <v>101611</v>
      </c>
      <c r="AM151" s="39">
        <f t="shared" si="55"/>
        <v>72.889587099365869</v>
      </c>
      <c r="AN151" s="39">
        <f t="shared" si="56"/>
        <v>77.338038600040164</v>
      </c>
      <c r="AO151" s="23">
        <v>36.259</v>
      </c>
      <c r="AP151" s="33">
        <v>53.018000000000001</v>
      </c>
      <c r="AQ151">
        <v>69.819000000000003</v>
      </c>
      <c r="AR151" s="34">
        <v>53.823</v>
      </c>
      <c r="AS151" s="37">
        <v>174449</v>
      </c>
      <c r="AT151" s="35">
        <v>9.4600000000000009</v>
      </c>
      <c r="AU151" s="43">
        <f t="shared" si="50"/>
        <v>1.0169271185981636</v>
      </c>
      <c r="AV151" s="43">
        <f t="shared" si="51"/>
        <v>0.10608563767841182</v>
      </c>
      <c r="AX151" s="43">
        <f t="shared" si="52"/>
        <v>0.27868657779888967</v>
      </c>
      <c r="AY151" s="43">
        <f t="shared" si="53"/>
        <v>0.11629011667606803</v>
      </c>
      <c r="AZ151" s="43">
        <f t="shared" si="54"/>
        <v>1.0302751269602097</v>
      </c>
    </row>
    <row r="152" spans="1:52">
      <c r="A152" s="31">
        <v>1983.4</v>
      </c>
      <c r="B152" s="26">
        <v>3796.1</v>
      </c>
      <c r="C152" s="12">
        <v>696.5</v>
      </c>
      <c r="D152" s="11">
        <v>1360.9</v>
      </c>
      <c r="E152" s="32">
        <f t="shared" si="38"/>
        <v>2057.4</v>
      </c>
      <c r="F152" s="10">
        <v>319.3</v>
      </c>
      <c r="G152" s="9">
        <v>718.5</v>
      </c>
      <c r="H152" s="32">
        <f t="shared" si="39"/>
        <v>1037.8</v>
      </c>
      <c r="I152">
        <v>271.89999999999998</v>
      </c>
      <c r="J152">
        <v>108.2</v>
      </c>
      <c r="K152">
        <v>0</v>
      </c>
      <c r="L152">
        <v>81.5</v>
      </c>
      <c r="M152" s="8">
        <f t="shared" si="40"/>
        <v>380.09999999999997</v>
      </c>
      <c r="N152" s="32">
        <f t="shared" si="41"/>
        <v>3475.3</v>
      </c>
      <c r="O152">
        <v>284.39999999999998</v>
      </c>
      <c r="P152">
        <v>1740.1</v>
      </c>
      <c r="Q152">
        <v>195.3</v>
      </c>
      <c r="R152">
        <v>27.7</v>
      </c>
      <c r="S152">
        <v>308.60000000000002</v>
      </c>
      <c r="T152">
        <v>307.2</v>
      </c>
      <c r="U152" s="8">
        <f t="shared" si="42"/>
        <v>741.15</v>
      </c>
      <c r="V152" s="8">
        <f t="shared" si="43"/>
        <v>0.11027957656365116</v>
      </c>
      <c r="W152">
        <v>229.6</v>
      </c>
      <c r="X152">
        <v>2085.9</v>
      </c>
      <c r="Y152" s="8">
        <f t="shared" si="44"/>
        <v>0.19796491577012201</v>
      </c>
      <c r="Z152" s="8">
        <f t="shared" si="45"/>
        <v>432.26629182984993</v>
      </c>
      <c r="AA152">
        <v>69.400000000000006</v>
      </c>
      <c r="AB152">
        <v>94.6</v>
      </c>
      <c r="AC152" s="8">
        <f t="shared" si="46"/>
        <v>0.18083602533072096</v>
      </c>
      <c r="AD152" s="8">
        <f t="shared" si="47"/>
        <v>151.13370817015004</v>
      </c>
      <c r="AE152">
        <v>45.8</v>
      </c>
      <c r="AF152">
        <v>113.1</v>
      </c>
      <c r="AG152" s="8">
        <f t="shared" si="48"/>
        <v>2.0651095680404002E-2</v>
      </c>
      <c r="AH152" s="8">
        <f t="shared" si="49"/>
        <v>45.8</v>
      </c>
      <c r="AI152">
        <v>386.3</v>
      </c>
      <c r="AJ152" s="43">
        <f>GovDebt!P152</f>
        <v>990.6</v>
      </c>
      <c r="AK152" s="2">
        <v>106.16</v>
      </c>
      <c r="AL152" s="24">
        <v>102588</v>
      </c>
      <c r="AM152" s="39">
        <f t="shared" si="55"/>
        <v>73.590427821296373</v>
      </c>
      <c r="AN152" s="39">
        <f t="shared" si="56"/>
        <v>78.123598175088233</v>
      </c>
      <c r="AO152" s="23">
        <v>36.651000000000003</v>
      </c>
      <c r="AP152" s="33">
        <v>53.371000000000002</v>
      </c>
      <c r="AQ152">
        <v>70.087999999999994</v>
      </c>
      <c r="AR152" s="34">
        <v>54.219000000000001</v>
      </c>
      <c r="AS152" s="37">
        <v>174950</v>
      </c>
      <c r="AT152" s="35">
        <v>9.43</v>
      </c>
      <c r="AU152" s="43">
        <f t="shared" si="50"/>
        <v>1.0438081188588288</v>
      </c>
      <c r="AV152" s="43">
        <f t="shared" si="51"/>
        <v>0.10012907984510418</v>
      </c>
      <c r="AX152" s="43">
        <f t="shared" si="52"/>
        <v>0.28504014041953213</v>
      </c>
      <c r="AY152" s="43">
        <f t="shared" si="53"/>
        <v>0.10937185278968721</v>
      </c>
      <c r="AZ152" s="43">
        <f t="shared" si="54"/>
        <v>1.0281125585678303</v>
      </c>
    </row>
    <row r="153" spans="1:52">
      <c r="A153" s="31">
        <v>1984.1</v>
      </c>
      <c r="B153" s="26">
        <v>3912.8</v>
      </c>
      <c r="C153" s="12">
        <v>706.5</v>
      </c>
      <c r="D153" s="11">
        <v>1384.9</v>
      </c>
      <c r="E153" s="32">
        <f t="shared" si="38"/>
        <v>2091.4</v>
      </c>
      <c r="F153" s="10">
        <v>331.4</v>
      </c>
      <c r="G153" s="9">
        <v>790.9</v>
      </c>
      <c r="H153" s="32">
        <f t="shared" si="39"/>
        <v>1122.3</v>
      </c>
      <c r="I153">
        <v>280.60000000000002</v>
      </c>
      <c r="J153">
        <v>110.5</v>
      </c>
      <c r="K153">
        <v>-2.8</v>
      </c>
      <c r="L153">
        <v>83.8</v>
      </c>
      <c r="M153" s="8">
        <f t="shared" si="40"/>
        <v>391.1</v>
      </c>
      <c r="N153" s="32">
        <f t="shared" si="41"/>
        <v>3604.8</v>
      </c>
      <c r="O153">
        <v>287.39999999999998</v>
      </c>
      <c r="P153">
        <v>1785.2</v>
      </c>
      <c r="Q153">
        <v>221.9</v>
      </c>
      <c r="R153">
        <v>26.9</v>
      </c>
      <c r="S153">
        <v>336.6</v>
      </c>
      <c r="T153">
        <v>313.8</v>
      </c>
      <c r="U153" s="8">
        <f t="shared" si="42"/>
        <v>788.25000000000011</v>
      </c>
      <c r="V153" s="8">
        <f t="shared" si="43"/>
        <v>0.10706303084488153</v>
      </c>
      <c r="W153">
        <v>247.8</v>
      </c>
      <c r="X153">
        <v>2147.1</v>
      </c>
      <c r="Y153" s="8">
        <f t="shared" si="44"/>
        <v>0.19964463405882163</v>
      </c>
      <c r="Z153" s="8">
        <f t="shared" si="45"/>
        <v>450.80756593652211</v>
      </c>
      <c r="AA153">
        <v>80.3</v>
      </c>
      <c r="AB153">
        <v>96.8</v>
      </c>
      <c r="AC153" s="8">
        <f t="shared" si="46"/>
        <v>0.18608263269134837</v>
      </c>
      <c r="AD153" s="8">
        <f t="shared" si="47"/>
        <v>164.69243406347789</v>
      </c>
      <c r="AE153">
        <v>47</v>
      </c>
      <c r="AF153">
        <v>116.8</v>
      </c>
      <c r="AG153" s="8">
        <f t="shared" si="48"/>
        <v>2.0805666223992918E-2</v>
      </c>
      <c r="AH153" s="8">
        <f t="shared" si="49"/>
        <v>47</v>
      </c>
      <c r="AI153">
        <v>389.2</v>
      </c>
      <c r="AJ153" s="43">
        <f>GovDebt!P153</f>
        <v>1029.2</v>
      </c>
      <c r="AK153" s="2">
        <v>106.512</v>
      </c>
      <c r="AL153" s="24">
        <v>103664</v>
      </c>
      <c r="AM153" s="39">
        <f t="shared" si="55"/>
        <v>74.362285156810429</v>
      </c>
      <c r="AN153" s="39">
        <f t="shared" si="56"/>
        <v>79.204757166221924</v>
      </c>
      <c r="AO153" s="23">
        <v>37.113</v>
      </c>
      <c r="AP153" s="33">
        <v>53.948</v>
      </c>
      <c r="AQ153">
        <v>70.352000000000004</v>
      </c>
      <c r="AR153" s="34">
        <v>54.795999999999999</v>
      </c>
      <c r="AS153" s="37">
        <v>175679</v>
      </c>
      <c r="AT153" s="35">
        <v>9.69</v>
      </c>
      <c r="AU153" s="43">
        <f t="shared" si="50"/>
        <v>1.0521365773870375</v>
      </c>
      <c r="AV153" s="43">
        <f t="shared" si="51"/>
        <v>9.9953997137599671E-2</v>
      </c>
      <c r="AX153" s="43">
        <f t="shared" si="52"/>
        <v>0.28550821127385706</v>
      </c>
      <c r="AY153" s="43">
        <f t="shared" si="53"/>
        <v>0.108494229915668</v>
      </c>
      <c r="AZ153" s="43">
        <f t="shared" si="54"/>
        <v>1.0307420773952214</v>
      </c>
    </row>
    <row r="154" spans="1:52">
      <c r="A154" s="31">
        <v>1984.2</v>
      </c>
      <c r="B154" s="26">
        <v>4015</v>
      </c>
      <c r="C154" s="12">
        <v>722.4</v>
      </c>
      <c r="D154" s="11">
        <v>1417.6</v>
      </c>
      <c r="E154" s="32">
        <f t="shared" si="38"/>
        <v>2140</v>
      </c>
      <c r="F154" s="10">
        <v>341.3</v>
      </c>
      <c r="G154" s="9">
        <v>818.9</v>
      </c>
      <c r="H154" s="32">
        <f t="shared" si="39"/>
        <v>1160.2</v>
      </c>
      <c r="I154">
        <v>293.3</v>
      </c>
      <c r="J154">
        <v>113.7</v>
      </c>
      <c r="K154">
        <v>-6.2</v>
      </c>
      <c r="L154">
        <v>85.6</v>
      </c>
      <c r="M154" s="8">
        <f t="shared" si="40"/>
        <v>407</v>
      </c>
      <c r="N154" s="32">
        <f t="shared" si="41"/>
        <v>3707.2</v>
      </c>
      <c r="O154">
        <v>294.10000000000002</v>
      </c>
      <c r="P154">
        <v>1828.2</v>
      </c>
      <c r="Q154">
        <v>231.8</v>
      </c>
      <c r="R154">
        <v>25.2</v>
      </c>
      <c r="S154">
        <v>338.2</v>
      </c>
      <c r="T154">
        <v>332.6</v>
      </c>
      <c r="U154" s="8">
        <f t="shared" si="42"/>
        <v>811.9</v>
      </c>
      <c r="V154" s="8">
        <f t="shared" si="43"/>
        <v>0.10671262699564588</v>
      </c>
      <c r="W154">
        <v>252.5</v>
      </c>
      <c r="X154">
        <v>2196.8000000000002</v>
      </c>
      <c r="Y154" s="8">
        <f t="shared" si="44"/>
        <v>0.19888442865146155</v>
      </c>
      <c r="Z154" s="8">
        <f t="shared" si="45"/>
        <v>459.96001814223519</v>
      </c>
      <c r="AA154">
        <v>79.5</v>
      </c>
      <c r="AB154">
        <v>98.8</v>
      </c>
      <c r="AC154" s="8">
        <f t="shared" si="46"/>
        <v>0.18243107703718558</v>
      </c>
      <c r="AD154" s="8">
        <f t="shared" si="47"/>
        <v>166.13998185776489</v>
      </c>
      <c r="AE154">
        <v>47.5</v>
      </c>
      <c r="AF154">
        <v>119.9</v>
      </c>
      <c r="AG154" s="8">
        <f t="shared" si="48"/>
        <v>2.0528112710143046E-2</v>
      </c>
      <c r="AH154" s="8">
        <f t="shared" si="49"/>
        <v>47.5</v>
      </c>
      <c r="AI154">
        <v>393.4</v>
      </c>
      <c r="AJ154" s="43">
        <f>GovDebt!P154</f>
        <v>1041.0999999999999</v>
      </c>
      <c r="AK154" s="2">
        <v>106.699</v>
      </c>
      <c r="AL154" s="24">
        <v>105040</v>
      </c>
      <c r="AM154" s="39">
        <f t="shared" si="55"/>
        <v>75.349344351668535</v>
      </c>
      <c r="AN154" s="39">
        <f t="shared" si="56"/>
        <v>80.396996929786809</v>
      </c>
      <c r="AO154" s="23">
        <v>37.473999999999997</v>
      </c>
      <c r="AP154" s="33">
        <v>54.473999999999997</v>
      </c>
      <c r="AQ154">
        <v>70.552999999999997</v>
      </c>
      <c r="AR154" s="34">
        <v>55.256999999999998</v>
      </c>
      <c r="AS154" s="37">
        <v>176125</v>
      </c>
      <c r="AT154" s="35">
        <v>10.56</v>
      </c>
      <c r="AU154" s="43">
        <f t="shared" si="50"/>
        <v>1.0372104607721044</v>
      </c>
      <c r="AV154" s="43">
        <f t="shared" si="51"/>
        <v>0.10136986301369863</v>
      </c>
      <c r="AX154" s="43">
        <f t="shared" si="52"/>
        <v>0.28083189469141129</v>
      </c>
      <c r="AY154" s="43">
        <f t="shared" si="53"/>
        <v>0.1097863616745792</v>
      </c>
      <c r="AZ154" s="43">
        <f t="shared" si="54"/>
        <v>1.0261194029850746</v>
      </c>
    </row>
    <row r="155" spans="1:52">
      <c r="A155" s="31">
        <v>1984.3</v>
      </c>
      <c r="B155" s="26">
        <v>4087.4</v>
      </c>
      <c r="C155" s="12">
        <v>724.6</v>
      </c>
      <c r="D155" s="11">
        <v>1453.1</v>
      </c>
      <c r="E155" s="32">
        <f t="shared" si="38"/>
        <v>2177.6999999999998</v>
      </c>
      <c r="F155" s="10">
        <v>342.1</v>
      </c>
      <c r="G155" s="9">
        <v>838.9</v>
      </c>
      <c r="H155" s="32">
        <f t="shared" si="39"/>
        <v>1181</v>
      </c>
      <c r="I155">
        <v>295.10000000000002</v>
      </c>
      <c r="J155">
        <v>114.4</v>
      </c>
      <c r="K155">
        <v>-4.3</v>
      </c>
      <c r="L155">
        <v>87.3</v>
      </c>
      <c r="M155" s="8">
        <f t="shared" si="40"/>
        <v>409.5</v>
      </c>
      <c r="N155" s="32">
        <f t="shared" si="41"/>
        <v>3768.2</v>
      </c>
      <c r="O155">
        <v>306.8</v>
      </c>
      <c r="P155">
        <v>1866.7</v>
      </c>
      <c r="Q155">
        <v>232.4</v>
      </c>
      <c r="R155">
        <v>27.6</v>
      </c>
      <c r="S155">
        <v>333.6</v>
      </c>
      <c r="T155">
        <v>348.3</v>
      </c>
      <c r="U155" s="8">
        <f t="shared" si="42"/>
        <v>825.70000000000016</v>
      </c>
      <c r="V155" s="8">
        <f t="shared" si="43"/>
        <v>0.10923591825108594</v>
      </c>
      <c r="W155">
        <v>256.5</v>
      </c>
      <c r="X155">
        <v>2242.6</v>
      </c>
      <c r="Y155" s="8">
        <f t="shared" si="44"/>
        <v>0.20056973982536813</v>
      </c>
      <c r="Z155" s="8">
        <f t="shared" si="45"/>
        <v>473.10390230007829</v>
      </c>
      <c r="AA155">
        <v>70.099999999999994</v>
      </c>
      <c r="AB155">
        <v>100.7</v>
      </c>
      <c r="AC155" s="8">
        <f t="shared" si="46"/>
        <v>0.17303119354482044</v>
      </c>
      <c r="AD155" s="8">
        <f t="shared" si="47"/>
        <v>160.29609769992169</v>
      </c>
      <c r="AE155">
        <v>47.4</v>
      </c>
      <c r="AF155">
        <v>122</v>
      </c>
      <c r="AG155" s="8">
        <f t="shared" si="48"/>
        <v>2.0166780122532337E-2</v>
      </c>
      <c r="AH155" s="8">
        <f t="shared" si="49"/>
        <v>47.4</v>
      </c>
      <c r="AI155">
        <v>394.6</v>
      </c>
      <c r="AJ155" s="43">
        <f>GovDebt!P155</f>
        <v>1085.8</v>
      </c>
      <c r="AK155" s="2">
        <v>106.33</v>
      </c>
      <c r="AL155" s="24">
        <v>105363</v>
      </c>
      <c r="AM155" s="39">
        <f t="shared" si="55"/>
        <v>75.58104502022897</v>
      </c>
      <c r="AN155" s="39">
        <f t="shared" si="56"/>
        <v>80.36532517000947</v>
      </c>
      <c r="AO155" s="23">
        <v>38.005000000000003</v>
      </c>
      <c r="AP155" s="33">
        <v>54.896999999999998</v>
      </c>
      <c r="AQ155">
        <v>70.742999999999995</v>
      </c>
      <c r="AR155" s="34">
        <v>55.704999999999998</v>
      </c>
      <c r="AS155" s="37">
        <v>176595</v>
      </c>
      <c r="AT155" s="35">
        <v>11.39</v>
      </c>
      <c r="AU155" s="43">
        <f t="shared" si="50"/>
        <v>1.0625825708274208</v>
      </c>
      <c r="AV155" s="43">
        <f t="shared" si="51"/>
        <v>0.10018593727063659</v>
      </c>
      <c r="AX155" s="43">
        <f t="shared" si="52"/>
        <v>0.28814818746351045</v>
      </c>
      <c r="AY155" s="43">
        <f t="shared" si="53"/>
        <v>0.10867257576561754</v>
      </c>
      <c r="AZ155" s="43">
        <f t="shared" si="54"/>
        <v>1.0180323785803238</v>
      </c>
    </row>
    <row r="156" spans="1:52">
      <c r="A156" s="31">
        <v>1984.4</v>
      </c>
      <c r="B156" s="26">
        <v>4147.6000000000004</v>
      </c>
      <c r="C156" s="12">
        <v>732.8</v>
      </c>
      <c r="D156" s="11">
        <v>1482.3</v>
      </c>
      <c r="E156" s="32">
        <f t="shared" si="38"/>
        <v>2215.1</v>
      </c>
      <c r="F156" s="10">
        <v>353.8</v>
      </c>
      <c r="G156" s="9">
        <v>831.7</v>
      </c>
      <c r="H156" s="32">
        <f t="shared" si="39"/>
        <v>1185.5</v>
      </c>
      <c r="I156">
        <v>299.10000000000002</v>
      </c>
      <c r="J156">
        <v>123.8</v>
      </c>
      <c r="K156">
        <v>-2.5</v>
      </c>
      <c r="L156">
        <v>89</v>
      </c>
      <c r="M156" s="8">
        <f t="shared" si="40"/>
        <v>422.90000000000003</v>
      </c>
      <c r="N156" s="32">
        <f t="shared" si="41"/>
        <v>3823.5</v>
      </c>
      <c r="O156">
        <v>317.2</v>
      </c>
      <c r="P156">
        <v>1899.5</v>
      </c>
      <c r="Q156">
        <v>226.9</v>
      </c>
      <c r="R156">
        <v>31.9</v>
      </c>
      <c r="S156">
        <v>343.1</v>
      </c>
      <c r="T156">
        <v>349.7</v>
      </c>
      <c r="U156" s="8">
        <f t="shared" si="42"/>
        <v>838.15</v>
      </c>
      <c r="V156" s="8">
        <f t="shared" si="43"/>
        <v>0.11125530497001157</v>
      </c>
      <c r="W156">
        <v>259.7</v>
      </c>
      <c r="X156">
        <v>2283.1</v>
      </c>
      <c r="Y156" s="8">
        <f t="shared" si="44"/>
        <v>0.20181150659881281</v>
      </c>
      <c r="Z156" s="8">
        <f t="shared" si="45"/>
        <v>483.65136613938478</v>
      </c>
      <c r="AA156">
        <v>71</v>
      </c>
      <c r="AB156">
        <v>102.5</v>
      </c>
      <c r="AC156" s="8">
        <f t="shared" si="46"/>
        <v>0.17461184697880741</v>
      </c>
      <c r="AD156" s="8">
        <f t="shared" si="47"/>
        <v>164.2486338606152</v>
      </c>
      <c r="AE156">
        <v>47.3</v>
      </c>
      <c r="AF156">
        <v>125.3</v>
      </c>
      <c r="AG156" s="8">
        <f t="shared" si="48"/>
        <v>1.9738763927721906E-2</v>
      </c>
      <c r="AH156" s="8">
        <f t="shared" si="49"/>
        <v>47.3</v>
      </c>
      <c r="AI156">
        <v>408.7</v>
      </c>
      <c r="AJ156" s="43">
        <f>GovDebt!P156</f>
        <v>1170.7</v>
      </c>
      <c r="AK156" s="2">
        <v>106.233</v>
      </c>
      <c r="AL156" s="24">
        <v>105944</v>
      </c>
      <c r="AM156" s="39">
        <f t="shared" si="55"/>
        <v>75.997819287825322</v>
      </c>
      <c r="AN156" s="39">
        <f t="shared" si="56"/>
        <v>80.734763364035473</v>
      </c>
      <c r="AO156" s="23">
        <v>38.301000000000002</v>
      </c>
      <c r="AP156" s="33">
        <v>55.238999999999997</v>
      </c>
      <c r="AQ156">
        <v>71.064999999999998</v>
      </c>
      <c r="AR156" s="34">
        <v>56.079000000000001</v>
      </c>
      <c r="AS156" s="37">
        <v>177132</v>
      </c>
      <c r="AT156" s="35">
        <v>9.27</v>
      </c>
      <c r="AU156" s="43">
        <f t="shared" si="50"/>
        <v>1.1290384800848683</v>
      </c>
      <c r="AV156" s="43">
        <f t="shared" si="51"/>
        <v>0.1019625807696017</v>
      </c>
      <c r="AX156" s="43">
        <f t="shared" si="52"/>
        <v>0.30618543219563227</v>
      </c>
      <c r="AY156" s="43">
        <f t="shared" si="53"/>
        <v>0.11060546619589383</v>
      </c>
      <c r="AZ156" s="43">
        <f t="shared" si="54"/>
        <v>1.0147281890688458</v>
      </c>
    </row>
    <row r="157" spans="1:52">
      <c r="A157" s="31">
        <v>1985.1</v>
      </c>
      <c r="B157" s="26">
        <v>4237</v>
      </c>
      <c r="C157" s="12">
        <v>742.4</v>
      </c>
      <c r="D157" s="11">
        <v>1533.5</v>
      </c>
      <c r="E157" s="32">
        <f t="shared" si="38"/>
        <v>2275.9</v>
      </c>
      <c r="F157" s="10">
        <v>368</v>
      </c>
      <c r="G157" s="9">
        <v>809.9</v>
      </c>
      <c r="H157" s="32">
        <f t="shared" si="39"/>
        <v>1177.9000000000001</v>
      </c>
      <c r="I157">
        <v>307.5</v>
      </c>
      <c r="J157">
        <v>124.7</v>
      </c>
      <c r="K157">
        <v>0.2</v>
      </c>
      <c r="L157">
        <v>90.8</v>
      </c>
      <c r="M157" s="8">
        <f t="shared" si="40"/>
        <v>432.2</v>
      </c>
      <c r="N157" s="32">
        <f t="shared" si="41"/>
        <v>3886</v>
      </c>
      <c r="O157">
        <v>352.5</v>
      </c>
      <c r="P157">
        <v>1933.8</v>
      </c>
      <c r="Q157">
        <v>240.7</v>
      </c>
      <c r="R157">
        <v>30.2</v>
      </c>
      <c r="S157">
        <v>347.9</v>
      </c>
      <c r="T157">
        <v>349.3</v>
      </c>
      <c r="U157" s="8">
        <f t="shared" si="42"/>
        <v>847.75000000000011</v>
      </c>
      <c r="V157" s="8">
        <f t="shared" si="43"/>
        <v>0.12147213894345084</v>
      </c>
      <c r="W157">
        <v>272.10000000000002</v>
      </c>
      <c r="X157">
        <v>2327</v>
      </c>
      <c r="Y157" s="8">
        <f t="shared" si="44"/>
        <v>0.21313747286276566</v>
      </c>
      <c r="Z157" s="8">
        <f t="shared" si="45"/>
        <v>521.62199421068954</v>
      </c>
      <c r="AA157">
        <v>75.900000000000006</v>
      </c>
      <c r="AB157">
        <v>104.5</v>
      </c>
      <c r="AC157" s="8">
        <f t="shared" si="46"/>
        <v>0.18784773514235803</v>
      </c>
      <c r="AD157" s="8">
        <f t="shared" si="47"/>
        <v>178.87800578931046</v>
      </c>
      <c r="AE157">
        <v>46.4</v>
      </c>
      <c r="AF157">
        <v>127.3</v>
      </c>
      <c r="AG157" s="8">
        <f t="shared" si="48"/>
        <v>1.8783904137316818E-2</v>
      </c>
      <c r="AH157" s="8">
        <f t="shared" si="49"/>
        <v>46.4</v>
      </c>
      <c r="AI157">
        <v>413</v>
      </c>
      <c r="AJ157" s="43">
        <f>GovDebt!P157</f>
        <v>1239.4000000000001</v>
      </c>
      <c r="AK157" s="2">
        <v>106.306</v>
      </c>
      <c r="AL157" s="24">
        <v>106615</v>
      </c>
      <c r="AM157" s="39">
        <f t="shared" si="55"/>
        <v>76.479154113224865</v>
      </c>
      <c r="AN157" s="39">
        <f t="shared" si="56"/>
        <v>81.30192957160483</v>
      </c>
      <c r="AO157" s="23">
        <v>38.799999999999997</v>
      </c>
      <c r="AP157" s="33">
        <v>55.9</v>
      </c>
      <c r="AQ157">
        <v>71.146000000000001</v>
      </c>
      <c r="AR157" s="34">
        <v>56.723999999999997</v>
      </c>
      <c r="AS157" s="37">
        <v>177522</v>
      </c>
      <c r="AT157" s="35">
        <v>8.48</v>
      </c>
      <c r="AU157" s="43">
        <f t="shared" si="50"/>
        <v>1.1700731649752183</v>
      </c>
      <c r="AV157" s="43">
        <f t="shared" si="51"/>
        <v>0.10200613641727638</v>
      </c>
      <c r="AX157" s="43">
        <f t="shared" si="52"/>
        <v>0.31893978383942362</v>
      </c>
      <c r="AY157" s="43">
        <f t="shared" si="53"/>
        <v>0.111219763252702</v>
      </c>
      <c r="AZ157" s="43">
        <f t="shared" si="54"/>
        <v>1.0215546340052077</v>
      </c>
    </row>
    <row r="158" spans="1:52">
      <c r="A158" s="31">
        <v>1985.2</v>
      </c>
      <c r="B158" s="26">
        <v>4302.3</v>
      </c>
      <c r="C158" s="12">
        <v>752.8</v>
      </c>
      <c r="D158" s="11">
        <v>1565.2</v>
      </c>
      <c r="E158" s="32">
        <f t="shared" si="38"/>
        <v>2318</v>
      </c>
      <c r="F158" s="10">
        <v>373.3</v>
      </c>
      <c r="G158" s="9">
        <v>827</v>
      </c>
      <c r="H158" s="32">
        <f t="shared" si="39"/>
        <v>1200.3</v>
      </c>
      <c r="I158">
        <v>312.8</v>
      </c>
      <c r="J158">
        <v>131</v>
      </c>
      <c r="K158">
        <v>-0.2</v>
      </c>
      <c r="L158">
        <v>92.4</v>
      </c>
      <c r="M158" s="8">
        <f t="shared" si="40"/>
        <v>443.8</v>
      </c>
      <c r="N158" s="32">
        <f t="shared" si="41"/>
        <v>3962.1</v>
      </c>
      <c r="O158">
        <v>307.10000000000002</v>
      </c>
      <c r="P158">
        <v>1963.2</v>
      </c>
      <c r="Q158">
        <v>238.5</v>
      </c>
      <c r="R158">
        <v>29.2</v>
      </c>
      <c r="S158">
        <v>351.5</v>
      </c>
      <c r="T158">
        <v>346.9</v>
      </c>
      <c r="U158" s="8">
        <f t="shared" si="42"/>
        <v>846.85</v>
      </c>
      <c r="V158" s="8">
        <f t="shared" si="43"/>
        <v>0.10483733315126482</v>
      </c>
      <c r="W158">
        <v>275.5</v>
      </c>
      <c r="X158">
        <v>2365</v>
      </c>
      <c r="Y158" s="8">
        <f t="shared" si="44"/>
        <v>0.19877971396632843</v>
      </c>
      <c r="Z158" s="8">
        <f t="shared" si="45"/>
        <v>493.81850442085141</v>
      </c>
      <c r="AA158">
        <v>74.5</v>
      </c>
      <c r="AB158">
        <v>106.5</v>
      </c>
      <c r="AC158" s="8">
        <f t="shared" si="46"/>
        <v>0.17127130180851588</v>
      </c>
      <c r="AD158" s="8">
        <f t="shared" si="47"/>
        <v>163.28149557914861</v>
      </c>
      <c r="AE158">
        <v>45.7</v>
      </c>
      <c r="AF158">
        <v>130.6</v>
      </c>
      <c r="AG158" s="8">
        <f t="shared" si="48"/>
        <v>1.8170974155069582E-2</v>
      </c>
      <c r="AH158" s="8">
        <f t="shared" si="49"/>
        <v>45.7</v>
      </c>
      <c r="AI158">
        <v>415.9</v>
      </c>
      <c r="AJ158" s="43">
        <f>GovDebt!P158</f>
        <v>1259.8</v>
      </c>
      <c r="AK158" s="2">
        <v>106.393</v>
      </c>
      <c r="AL158" s="24">
        <v>106791</v>
      </c>
      <c r="AM158" s="39">
        <f t="shared" si="55"/>
        <v>76.605405870706718</v>
      </c>
      <c r="AN158" s="39">
        <f t="shared" si="56"/>
        <v>81.502789468021007</v>
      </c>
      <c r="AO158" s="23">
        <v>39.167000000000002</v>
      </c>
      <c r="AP158" s="33">
        <v>56.371000000000002</v>
      </c>
      <c r="AQ158">
        <v>71.438000000000002</v>
      </c>
      <c r="AR158" s="34">
        <v>57.075000000000003</v>
      </c>
      <c r="AS158" s="37">
        <v>177946</v>
      </c>
      <c r="AT158" s="35">
        <v>7.92</v>
      </c>
      <c r="AU158" s="43">
        <f t="shared" si="50"/>
        <v>1.1712804778839225</v>
      </c>
      <c r="AV158" s="43">
        <f t="shared" si="51"/>
        <v>0.10315412686237593</v>
      </c>
      <c r="AX158" s="43">
        <f t="shared" si="52"/>
        <v>0.31796269654980946</v>
      </c>
      <c r="AY158" s="43">
        <f t="shared" si="53"/>
        <v>0.11201130713510513</v>
      </c>
      <c r="AZ158" s="43">
        <f t="shared" si="54"/>
        <v>1.0154118480056644</v>
      </c>
    </row>
    <row r="159" spans="1:52">
      <c r="A159" s="31">
        <v>1985.3</v>
      </c>
      <c r="B159" s="26">
        <v>4394.6000000000004</v>
      </c>
      <c r="C159" s="12">
        <v>760.5</v>
      </c>
      <c r="D159" s="11">
        <v>1607.8</v>
      </c>
      <c r="E159" s="32">
        <f t="shared" si="38"/>
        <v>2368.3000000000002</v>
      </c>
      <c r="F159" s="10">
        <v>396.5</v>
      </c>
      <c r="G159" s="9">
        <v>822.2</v>
      </c>
      <c r="H159" s="32">
        <f t="shared" si="39"/>
        <v>1218.7</v>
      </c>
      <c r="I159">
        <v>321.3</v>
      </c>
      <c r="J159">
        <v>137.4</v>
      </c>
      <c r="K159">
        <v>-4.5</v>
      </c>
      <c r="L159">
        <v>94.2</v>
      </c>
      <c r="M159" s="8">
        <f t="shared" si="40"/>
        <v>458.70000000000005</v>
      </c>
      <c r="N159" s="32">
        <f t="shared" si="41"/>
        <v>4045.7000000000003</v>
      </c>
      <c r="O159">
        <v>339.6</v>
      </c>
      <c r="P159">
        <v>1996.1</v>
      </c>
      <c r="Q159">
        <v>240.7</v>
      </c>
      <c r="R159">
        <v>30.3</v>
      </c>
      <c r="S159">
        <v>368.9</v>
      </c>
      <c r="T159">
        <v>344.5</v>
      </c>
      <c r="U159" s="8">
        <f t="shared" si="42"/>
        <v>864.05</v>
      </c>
      <c r="V159" s="8">
        <f t="shared" si="43"/>
        <v>0.11394061399094113</v>
      </c>
      <c r="W159">
        <v>279.39999999999998</v>
      </c>
      <c r="X159">
        <v>2406.6999999999998</v>
      </c>
      <c r="Y159" s="8">
        <f t="shared" si="44"/>
        <v>0.20599102213297218</v>
      </c>
      <c r="Z159" s="8">
        <f t="shared" si="45"/>
        <v>520.54961248112727</v>
      </c>
      <c r="AA159">
        <v>78.400000000000006</v>
      </c>
      <c r="AB159">
        <v>108.5</v>
      </c>
      <c r="AC159" s="8">
        <f t="shared" si="46"/>
        <v>0.18184194901945677</v>
      </c>
      <c r="AD159" s="8">
        <f t="shared" si="47"/>
        <v>176.85038751887268</v>
      </c>
      <c r="AE159">
        <v>46.8</v>
      </c>
      <c r="AF159">
        <v>132.80000000000001</v>
      </c>
      <c r="AG159" s="8">
        <f t="shared" si="48"/>
        <v>1.8103048120068081E-2</v>
      </c>
      <c r="AH159" s="8">
        <f t="shared" si="49"/>
        <v>46.8</v>
      </c>
      <c r="AI159">
        <v>422.4</v>
      </c>
      <c r="AJ159" s="43">
        <f>GovDebt!P159</f>
        <v>1341.4</v>
      </c>
      <c r="AK159" s="2">
        <v>106.172</v>
      </c>
      <c r="AL159" s="24">
        <v>107186</v>
      </c>
      <c r="AM159" s="39">
        <f t="shared" si="55"/>
        <v>76.888754985509749</v>
      </c>
      <c r="AN159" s="39">
        <f t="shared" si="56"/>
        <v>81.634328943215408</v>
      </c>
      <c r="AO159" s="23">
        <v>39.753</v>
      </c>
      <c r="AP159" s="33">
        <v>56.82</v>
      </c>
      <c r="AQ159">
        <v>71.503</v>
      </c>
      <c r="AR159" s="34">
        <v>57.405999999999999</v>
      </c>
      <c r="AS159" s="37">
        <v>178413</v>
      </c>
      <c r="AT159" s="35">
        <v>7.9</v>
      </c>
      <c r="AU159" s="43">
        <f t="shared" si="50"/>
        <v>1.2209529877577026</v>
      </c>
      <c r="AV159" s="43">
        <f t="shared" si="51"/>
        <v>0.10437810039594048</v>
      </c>
      <c r="AX159" s="43">
        <f t="shared" si="52"/>
        <v>0.33156190523271623</v>
      </c>
      <c r="AY159" s="43">
        <f t="shared" si="53"/>
        <v>0.11337963763996342</v>
      </c>
      <c r="AZ159" s="43">
        <f t="shared" si="54"/>
        <v>1.0214536410757038</v>
      </c>
    </row>
    <row r="160" spans="1:52">
      <c r="A160" s="31">
        <v>1985.4</v>
      </c>
      <c r="B160" s="26">
        <v>4453.1000000000004</v>
      </c>
      <c r="C160" s="12">
        <v>773.3</v>
      </c>
      <c r="D160" s="11">
        <v>1633.8</v>
      </c>
      <c r="E160" s="32">
        <f t="shared" si="38"/>
        <v>2407.1</v>
      </c>
      <c r="F160" s="10">
        <v>383.8</v>
      </c>
      <c r="G160" s="9">
        <v>859.5</v>
      </c>
      <c r="H160" s="32">
        <f t="shared" si="39"/>
        <v>1243.3</v>
      </c>
      <c r="I160">
        <v>325.39999999999998</v>
      </c>
      <c r="J160">
        <v>137</v>
      </c>
      <c r="K160">
        <v>-0.3</v>
      </c>
      <c r="L160">
        <v>95.9</v>
      </c>
      <c r="M160" s="8">
        <f t="shared" si="40"/>
        <v>462.4</v>
      </c>
      <c r="N160" s="32">
        <f t="shared" si="41"/>
        <v>4112.7999999999993</v>
      </c>
      <c r="O160">
        <v>344.7</v>
      </c>
      <c r="P160">
        <v>2037.1</v>
      </c>
      <c r="Q160">
        <v>244.3</v>
      </c>
      <c r="R160">
        <v>28.4</v>
      </c>
      <c r="S160">
        <v>349.7</v>
      </c>
      <c r="T160">
        <v>351.5</v>
      </c>
      <c r="U160" s="8">
        <f t="shared" si="42"/>
        <v>851.75</v>
      </c>
      <c r="V160" s="8">
        <f t="shared" si="43"/>
        <v>0.11448023912321488</v>
      </c>
      <c r="W160">
        <v>284.7</v>
      </c>
      <c r="X160">
        <v>2457.1</v>
      </c>
      <c r="Y160" s="8">
        <f t="shared" si="44"/>
        <v>0.20621942670419763</v>
      </c>
      <c r="Z160" s="8">
        <f t="shared" si="45"/>
        <v>531.89145632680174</v>
      </c>
      <c r="AA160">
        <v>76.3</v>
      </c>
      <c r="AB160">
        <v>110.6</v>
      </c>
      <c r="AC160" s="8">
        <f t="shared" si="46"/>
        <v>0.1806084518867338</v>
      </c>
      <c r="AD160" s="8">
        <f t="shared" si="47"/>
        <v>173.80854367319827</v>
      </c>
      <c r="AE160">
        <v>45.4</v>
      </c>
      <c r="AF160">
        <v>133.80000000000001</v>
      </c>
      <c r="AG160" s="8">
        <f t="shared" si="48"/>
        <v>1.7383313550560938E-2</v>
      </c>
      <c r="AH160" s="8">
        <f t="shared" si="49"/>
        <v>45.4</v>
      </c>
      <c r="AI160">
        <v>426.1</v>
      </c>
      <c r="AJ160" s="43">
        <f>GovDebt!P160</f>
        <v>1386.7</v>
      </c>
      <c r="AK160" s="2">
        <v>105.97199999999999</v>
      </c>
      <c r="AL160" s="24">
        <v>108023</v>
      </c>
      <c r="AM160" s="39">
        <f t="shared" si="55"/>
        <v>77.489168173079676</v>
      </c>
      <c r="AN160" s="39">
        <f t="shared" si="56"/>
        <v>82.116821296375988</v>
      </c>
      <c r="AO160" s="23">
        <v>40.511000000000003</v>
      </c>
      <c r="AP160" s="33">
        <v>57.210999999999999</v>
      </c>
      <c r="AQ160">
        <v>72.096999999999994</v>
      </c>
      <c r="AR160" s="34">
        <v>57.738</v>
      </c>
      <c r="AS160" s="37">
        <v>178941</v>
      </c>
      <c r="AT160" s="35">
        <v>8.1</v>
      </c>
      <c r="AU160" s="43">
        <f t="shared" si="50"/>
        <v>1.2456041858480609</v>
      </c>
      <c r="AV160" s="43">
        <f t="shared" si="51"/>
        <v>0.10383777593137364</v>
      </c>
      <c r="AX160" s="43">
        <f t="shared" si="52"/>
        <v>0.33716689360046692</v>
      </c>
      <c r="AY160" s="43">
        <f t="shared" si="53"/>
        <v>0.11242948842637621</v>
      </c>
      <c r="AZ160" s="43">
        <f t="shared" si="54"/>
        <v>1.0133117917444137</v>
      </c>
    </row>
    <row r="161" spans="1:52">
      <c r="A161" s="31">
        <v>1986.1</v>
      </c>
      <c r="B161" s="26">
        <v>4516.3</v>
      </c>
      <c r="C161" s="12">
        <v>779.3</v>
      </c>
      <c r="D161" s="11">
        <v>1663.9</v>
      </c>
      <c r="E161" s="32">
        <f t="shared" si="38"/>
        <v>2443.1999999999998</v>
      </c>
      <c r="F161" s="10">
        <v>391.6</v>
      </c>
      <c r="G161" s="9">
        <v>863.5</v>
      </c>
      <c r="H161" s="32">
        <f t="shared" si="39"/>
        <v>1255.0999999999999</v>
      </c>
      <c r="I161">
        <v>325.10000000000002</v>
      </c>
      <c r="J161">
        <v>134.6</v>
      </c>
      <c r="K161">
        <v>0</v>
      </c>
      <c r="L161">
        <v>97.6</v>
      </c>
      <c r="M161" s="8">
        <f t="shared" si="40"/>
        <v>459.70000000000005</v>
      </c>
      <c r="N161" s="32">
        <f t="shared" si="41"/>
        <v>4158</v>
      </c>
      <c r="O161">
        <v>341.2</v>
      </c>
      <c r="P161">
        <v>2063.5</v>
      </c>
      <c r="Q161">
        <v>245.6</v>
      </c>
      <c r="R161">
        <v>24.8</v>
      </c>
      <c r="S161">
        <v>340.7</v>
      </c>
      <c r="T161">
        <v>366.4</v>
      </c>
      <c r="U161" s="8">
        <f t="shared" si="42"/>
        <v>854.69999999999982</v>
      </c>
      <c r="V161" s="8">
        <f t="shared" si="43"/>
        <v>0.11219993423216047</v>
      </c>
      <c r="W161">
        <v>293.89999999999998</v>
      </c>
      <c r="X161">
        <v>2493.3000000000002</v>
      </c>
      <c r="Y161" s="8">
        <f t="shared" si="44"/>
        <v>0.20610936745987246</v>
      </c>
      <c r="Z161" s="8">
        <f t="shared" si="45"/>
        <v>539.20271621177244</v>
      </c>
      <c r="AA161">
        <v>81.7</v>
      </c>
      <c r="AB161">
        <v>112.6</v>
      </c>
      <c r="AC161" s="8">
        <f t="shared" si="46"/>
        <v>0.18360103772172809</v>
      </c>
      <c r="AD161" s="8">
        <f t="shared" si="47"/>
        <v>177.59728378822754</v>
      </c>
      <c r="AE161">
        <v>44.5</v>
      </c>
      <c r="AF161">
        <v>136.1</v>
      </c>
      <c r="AG161" s="8">
        <f t="shared" si="48"/>
        <v>1.6765880491296813E-2</v>
      </c>
      <c r="AH161" s="8">
        <f t="shared" si="49"/>
        <v>44.5</v>
      </c>
      <c r="AI161">
        <v>432.6</v>
      </c>
      <c r="AJ161" s="43">
        <f>GovDebt!P161</f>
        <v>1489.1</v>
      </c>
      <c r="AK161" s="2">
        <v>105.73399999999999</v>
      </c>
      <c r="AL161" s="24">
        <v>108735</v>
      </c>
      <c r="AM161" s="39">
        <f t="shared" si="55"/>
        <v>77.999913919256258</v>
      </c>
      <c r="AN161" s="39">
        <f t="shared" si="56"/>
        <v>82.472428983386422</v>
      </c>
      <c r="AO161" s="23">
        <v>41.107999999999997</v>
      </c>
      <c r="AP161" s="33">
        <v>57.621000000000002</v>
      </c>
      <c r="AQ161">
        <v>72.445999999999998</v>
      </c>
      <c r="AR161" s="34">
        <v>58.02</v>
      </c>
      <c r="AS161" s="37">
        <v>179825</v>
      </c>
      <c r="AT161" s="35">
        <v>7.83</v>
      </c>
      <c r="AU161" s="43">
        <f t="shared" si="50"/>
        <v>1.3188672143126008</v>
      </c>
      <c r="AV161" s="43">
        <f t="shared" si="51"/>
        <v>0.10178686092597923</v>
      </c>
      <c r="AX161" s="43">
        <f t="shared" si="52"/>
        <v>0.35812890812890813</v>
      </c>
      <c r="AY161" s="43">
        <f t="shared" si="53"/>
        <v>0.11055796055796056</v>
      </c>
      <c r="AZ161" s="43">
        <f t="shared" si="54"/>
        <v>1.0141923603781635</v>
      </c>
    </row>
    <row r="162" spans="1:52">
      <c r="A162" s="31">
        <v>1986.2</v>
      </c>
      <c r="B162" s="26">
        <v>4555.2</v>
      </c>
      <c r="C162" s="12">
        <v>767.5</v>
      </c>
      <c r="D162" s="11">
        <v>1688.3</v>
      </c>
      <c r="E162" s="32">
        <f t="shared" si="38"/>
        <v>2455.8000000000002</v>
      </c>
      <c r="F162" s="10">
        <v>407.3</v>
      </c>
      <c r="G162" s="9">
        <v>855.2</v>
      </c>
      <c r="H162" s="32">
        <f t="shared" si="39"/>
        <v>1262.5</v>
      </c>
      <c r="I162">
        <v>335.9</v>
      </c>
      <c r="J162">
        <v>138.6</v>
      </c>
      <c r="K162">
        <v>-7.4</v>
      </c>
      <c r="L162">
        <v>99.4</v>
      </c>
      <c r="M162" s="8">
        <f t="shared" si="40"/>
        <v>474.5</v>
      </c>
      <c r="N162" s="32">
        <f t="shared" si="41"/>
        <v>4192.8</v>
      </c>
      <c r="O162">
        <v>343.8</v>
      </c>
      <c r="P162">
        <v>2081.8000000000002</v>
      </c>
      <c r="Q162">
        <v>251.6</v>
      </c>
      <c r="R162">
        <v>24.2</v>
      </c>
      <c r="S162">
        <v>326.60000000000002</v>
      </c>
      <c r="T162">
        <v>367.2</v>
      </c>
      <c r="U162" s="8">
        <f t="shared" si="42"/>
        <v>843.8</v>
      </c>
      <c r="V162" s="8">
        <f t="shared" si="43"/>
        <v>0.11266959428459067</v>
      </c>
      <c r="W162">
        <v>296.39999999999998</v>
      </c>
      <c r="X162">
        <v>2519.1</v>
      </c>
      <c r="Y162" s="8">
        <f t="shared" si="44"/>
        <v>0.20610586273305698</v>
      </c>
      <c r="Z162" s="8">
        <f t="shared" si="45"/>
        <v>545.1293963426624</v>
      </c>
      <c r="AA162">
        <v>81.400000000000006</v>
      </c>
      <c r="AB162">
        <v>114.9</v>
      </c>
      <c r="AC162" s="8">
        <f t="shared" si="46"/>
        <v>0.1840728107409384</v>
      </c>
      <c r="AD162" s="8">
        <f t="shared" si="47"/>
        <v>176.47060365733762</v>
      </c>
      <c r="AE162">
        <v>42.9</v>
      </c>
      <c r="AF162">
        <v>137.80000000000001</v>
      </c>
      <c r="AG162" s="8">
        <f t="shared" si="48"/>
        <v>1.5993140471219802E-2</v>
      </c>
      <c r="AH162" s="8">
        <f t="shared" si="49"/>
        <v>42.9</v>
      </c>
      <c r="AI162">
        <v>444.9</v>
      </c>
      <c r="AJ162" s="43">
        <f>GovDebt!P162</f>
        <v>1598.6</v>
      </c>
      <c r="AK162" s="2">
        <v>105.146</v>
      </c>
      <c r="AL162" s="24">
        <v>109206</v>
      </c>
      <c r="AM162" s="39">
        <f t="shared" si="55"/>
        <v>78.33778083842644</v>
      </c>
      <c r="AN162" s="39">
        <f t="shared" si="56"/>
        <v>82.369043040371878</v>
      </c>
      <c r="AO162" s="23">
        <v>41.555</v>
      </c>
      <c r="AP162" s="33">
        <v>57.552999999999997</v>
      </c>
      <c r="AQ162">
        <v>73.031999999999996</v>
      </c>
      <c r="AR162" s="34">
        <v>58.252000000000002</v>
      </c>
      <c r="AS162" s="37">
        <v>180321</v>
      </c>
      <c r="AT162" s="35">
        <v>6.92</v>
      </c>
      <c r="AU162" s="43">
        <f t="shared" si="50"/>
        <v>1.4037583421145066</v>
      </c>
      <c r="AV162" s="43">
        <f t="shared" si="51"/>
        <v>0.10416666666666667</v>
      </c>
      <c r="AX162" s="43">
        <f t="shared" si="52"/>
        <v>0.38127265788971565</v>
      </c>
      <c r="AY162" s="43">
        <f t="shared" si="53"/>
        <v>0.11317019652738027</v>
      </c>
      <c r="AZ162" s="43">
        <f t="shared" si="54"/>
        <v>1.0086132453557115</v>
      </c>
    </row>
    <row r="163" spans="1:52">
      <c r="A163" s="31">
        <v>1986.3</v>
      </c>
      <c r="B163" s="26">
        <v>4619.6000000000004</v>
      </c>
      <c r="C163" s="12">
        <v>771</v>
      </c>
      <c r="D163" s="11">
        <v>1713</v>
      </c>
      <c r="E163" s="32">
        <f t="shared" si="38"/>
        <v>2484</v>
      </c>
      <c r="F163" s="10">
        <v>445.7</v>
      </c>
      <c r="G163" s="9">
        <v>835.8</v>
      </c>
      <c r="H163" s="32">
        <f t="shared" si="39"/>
        <v>1281.5</v>
      </c>
      <c r="I163">
        <v>344.8</v>
      </c>
      <c r="J163">
        <v>148.1</v>
      </c>
      <c r="K163">
        <v>0</v>
      </c>
      <c r="L163">
        <v>101.1</v>
      </c>
      <c r="M163" s="8">
        <f t="shared" si="40"/>
        <v>492.9</v>
      </c>
      <c r="N163" s="32">
        <f t="shared" si="41"/>
        <v>4258.3999999999996</v>
      </c>
      <c r="O163">
        <v>351.4</v>
      </c>
      <c r="P163">
        <v>2111.6999999999998</v>
      </c>
      <c r="Q163">
        <v>264.39999999999998</v>
      </c>
      <c r="R163">
        <v>20.5</v>
      </c>
      <c r="S163">
        <v>315.60000000000002</v>
      </c>
      <c r="T163">
        <v>366.4</v>
      </c>
      <c r="U163" s="8">
        <f t="shared" si="42"/>
        <v>834.7</v>
      </c>
      <c r="V163" s="8">
        <f t="shared" si="43"/>
        <v>0.11414279217826286</v>
      </c>
      <c r="W163">
        <v>300.39999999999998</v>
      </c>
      <c r="X163">
        <v>2557.1</v>
      </c>
      <c r="Y163" s="8">
        <f t="shared" si="44"/>
        <v>0.20694047200714089</v>
      </c>
      <c r="Z163" s="8">
        <f t="shared" si="45"/>
        <v>556.52501136880392</v>
      </c>
      <c r="AA163">
        <v>81.900000000000006</v>
      </c>
      <c r="AB163">
        <v>117.3</v>
      </c>
      <c r="AC163" s="8">
        <f t="shared" si="46"/>
        <v>0.18610818133528992</v>
      </c>
      <c r="AD163" s="8">
        <f t="shared" si="47"/>
        <v>177.17498863119602</v>
      </c>
      <c r="AE163">
        <v>43.8</v>
      </c>
      <c r="AF163">
        <v>142</v>
      </c>
      <c r="AG163" s="8">
        <f t="shared" si="48"/>
        <v>1.5962680855716317E-2</v>
      </c>
      <c r="AH163" s="8">
        <f t="shared" si="49"/>
        <v>43.8</v>
      </c>
      <c r="AI163">
        <v>454.3</v>
      </c>
      <c r="AJ163" s="43">
        <f>GovDebt!P163</f>
        <v>1640</v>
      </c>
      <c r="AK163" s="2">
        <v>104.852</v>
      </c>
      <c r="AL163" s="24">
        <v>109970</v>
      </c>
      <c r="AM163" s="39">
        <f t="shared" si="55"/>
        <v>78.885828240222665</v>
      </c>
      <c r="AN163" s="39">
        <f t="shared" si="56"/>
        <v>82.713368626438282</v>
      </c>
      <c r="AO163" s="23">
        <v>42.067999999999998</v>
      </c>
      <c r="AP163" s="33">
        <v>57.845999999999997</v>
      </c>
      <c r="AQ163">
        <v>73.347999999999999</v>
      </c>
      <c r="AR163" s="34">
        <v>58.487000000000002</v>
      </c>
      <c r="AS163" s="37">
        <v>180836</v>
      </c>
      <c r="AT163" s="35">
        <v>6.21</v>
      </c>
      <c r="AU163" s="43">
        <f t="shared" si="50"/>
        <v>1.4200363667850029</v>
      </c>
      <c r="AV163" s="43">
        <f t="shared" si="51"/>
        <v>0.10669754957139145</v>
      </c>
      <c r="AX163" s="43">
        <f t="shared" si="52"/>
        <v>0.38512117227127562</v>
      </c>
      <c r="AY163" s="43">
        <f t="shared" si="53"/>
        <v>0.1157476986661657</v>
      </c>
      <c r="AZ163" s="43">
        <f t="shared" si="54"/>
        <v>1.0141376887952231</v>
      </c>
    </row>
    <row r="164" spans="1:52">
      <c r="A164" s="31">
        <v>1986.4</v>
      </c>
      <c r="B164" s="26">
        <v>4669.3999999999996</v>
      </c>
      <c r="C164" s="12">
        <v>779</v>
      </c>
      <c r="D164" s="11">
        <v>1746</v>
      </c>
      <c r="E164" s="32">
        <f t="shared" si="38"/>
        <v>2525</v>
      </c>
      <c r="F164" s="10">
        <v>441.1</v>
      </c>
      <c r="G164" s="9">
        <v>842.1</v>
      </c>
      <c r="H164" s="32">
        <f t="shared" si="39"/>
        <v>1283.2</v>
      </c>
      <c r="I164">
        <v>340.1</v>
      </c>
      <c r="J164">
        <v>146.30000000000001</v>
      </c>
      <c r="K164">
        <v>-4.5999999999999996</v>
      </c>
      <c r="L164">
        <v>103.2</v>
      </c>
      <c r="M164" s="8">
        <f t="shared" si="40"/>
        <v>486.40000000000003</v>
      </c>
      <c r="N164" s="32">
        <f t="shared" si="41"/>
        <v>4294.6000000000004</v>
      </c>
      <c r="O164">
        <v>363.6</v>
      </c>
      <c r="P164">
        <v>2152.1999999999998</v>
      </c>
      <c r="Q164">
        <v>264.2</v>
      </c>
      <c r="R164">
        <v>18.100000000000001</v>
      </c>
      <c r="S164">
        <v>314.7</v>
      </c>
      <c r="T164">
        <v>360.8</v>
      </c>
      <c r="U164" s="8">
        <f t="shared" si="42"/>
        <v>825.7</v>
      </c>
      <c r="V164" s="8">
        <f t="shared" si="43"/>
        <v>0.11691318327974277</v>
      </c>
      <c r="W164">
        <v>305.10000000000002</v>
      </c>
      <c r="X164">
        <v>2605.9</v>
      </c>
      <c r="Y164" s="8">
        <f t="shared" si="44"/>
        <v>0.20897179859967729</v>
      </c>
      <c r="Z164" s="8">
        <f t="shared" si="45"/>
        <v>572.16478456591642</v>
      </c>
      <c r="AA164">
        <v>90.3</v>
      </c>
      <c r="AB164">
        <v>119.8</v>
      </c>
      <c r="AC164" s="8">
        <f t="shared" si="46"/>
        <v>0.19760466994614873</v>
      </c>
      <c r="AD164" s="8">
        <f t="shared" si="47"/>
        <v>186.83521543408361</v>
      </c>
      <c r="AE164">
        <v>43.6</v>
      </c>
      <c r="AF164">
        <v>143.5</v>
      </c>
      <c r="AG164" s="8">
        <f t="shared" si="48"/>
        <v>1.5689096797409142E-2</v>
      </c>
      <c r="AH164" s="8">
        <f t="shared" si="49"/>
        <v>43.6</v>
      </c>
      <c r="AI164">
        <v>447</v>
      </c>
      <c r="AJ164" s="43">
        <f>GovDebt!P164</f>
        <v>1686.3</v>
      </c>
      <c r="AK164" s="2">
        <v>104.988</v>
      </c>
      <c r="AL164" s="24">
        <v>110492</v>
      </c>
      <c r="AM164" s="39">
        <f t="shared" si="55"/>
        <v>79.260279475481326</v>
      </c>
      <c r="AN164" s="39">
        <f t="shared" si="56"/>
        <v>83.213782215718325</v>
      </c>
      <c r="AO164" s="23">
        <v>42.625</v>
      </c>
      <c r="AP164" s="33">
        <v>58.192</v>
      </c>
      <c r="AQ164">
        <v>73.674000000000007</v>
      </c>
      <c r="AR164" s="34">
        <v>58.813000000000002</v>
      </c>
      <c r="AS164" s="37">
        <v>181365</v>
      </c>
      <c r="AT164" s="35">
        <v>6.27</v>
      </c>
      <c r="AU164" s="43">
        <f t="shared" si="50"/>
        <v>1.4445539041418598</v>
      </c>
      <c r="AV164" s="43">
        <f t="shared" si="51"/>
        <v>0.10416755900115648</v>
      </c>
      <c r="AX164" s="43">
        <f t="shared" si="52"/>
        <v>0.39265589344758528</v>
      </c>
      <c r="AY164" s="43">
        <f t="shared" si="53"/>
        <v>0.11325851068784054</v>
      </c>
      <c r="AZ164" s="43">
        <f t="shared" si="54"/>
        <v>1.0107801541258983</v>
      </c>
    </row>
    <row r="165" spans="1:52">
      <c r="A165" s="31">
        <v>1987.1</v>
      </c>
      <c r="B165" s="26">
        <v>4736.2</v>
      </c>
      <c r="C165" s="12">
        <v>797.4</v>
      </c>
      <c r="D165" s="11">
        <v>1782.4</v>
      </c>
      <c r="E165" s="32">
        <f t="shared" si="38"/>
        <v>2579.8000000000002</v>
      </c>
      <c r="F165" s="10">
        <v>418.5</v>
      </c>
      <c r="G165" s="9">
        <v>871.2</v>
      </c>
      <c r="H165" s="32">
        <f t="shared" si="39"/>
        <v>1289.7</v>
      </c>
      <c r="I165">
        <v>342.3</v>
      </c>
      <c r="J165">
        <v>147.30000000000001</v>
      </c>
      <c r="K165">
        <v>0</v>
      </c>
      <c r="L165">
        <v>104.8</v>
      </c>
      <c r="M165" s="8">
        <f t="shared" si="40"/>
        <v>489.6</v>
      </c>
      <c r="N165" s="32">
        <f t="shared" si="41"/>
        <v>4359.1000000000004</v>
      </c>
      <c r="O165">
        <v>357.8</v>
      </c>
      <c r="P165">
        <v>2193.6999999999998</v>
      </c>
      <c r="Q165">
        <v>275.39999999999998</v>
      </c>
      <c r="R165">
        <v>18.8</v>
      </c>
      <c r="S165">
        <v>325.89999999999998</v>
      </c>
      <c r="T165">
        <v>359.9</v>
      </c>
      <c r="U165" s="8">
        <f t="shared" si="42"/>
        <v>842.3</v>
      </c>
      <c r="V165" s="8">
        <f t="shared" si="43"/>
        <v>0.11273907426662887</v>
      </c>
      <c r="W165">
        <v>311.2</v>
      </c>
      <c r="X165">
        <v>2651</v>
      </c>
      <c r="Y165" s="8">
        <f t="shared" si="44"/>
        <v>0.20584497355227116</v>
      </c>
      <c r="Z165" s="8">
        <f t="shared" si="45"/>
        <v>574.03987774521852</v>
      </c>
      <c r="AA165">
        <v>93.2</v>
      </c>
      <c r="AB165">
        <v>122.5</v>
      </c>
      <c r="AC165" s="8">
        <f t="shared" si="46"/>
        <v>0.19502500233704551</v>
      </c>
      <c r="AD165" s="8">
        <f t="shared" si="47"/>
        <v>188.1601222547815</v>
      </c>
      <c r="AE165">
        <v>44.1</v>
      </c>
      <c r="AF165">
        <v>145.1</v>
      </c>
      <c r="AG165" s="8">
        <f t="shared" si="48"/>
        <v>1.5698978320458509E-2</v>
      </c>
      <c r="AH165" s="8">
        <f t="shared" si="49"/>
        <v>44.1</v>
      </c>
      <c r="AI165">
        <v>445</v>
      </c>
      <c r="AJ165" s="43">
        <f>GovDebt!P165</f>
        <v>1743.4</v>
      </c>
      <c r="AK165" s="2">
        <v>105.50700000000001</v>
      </c>
      <c r="AL165" s="24">
        <v>111206</v>
      </c>
      <c r="AM165" s="39">
        <f t="shared" si="55"/>
        <v>79.772459900720207</v>
      </c>
      <c r="AN165" s="39">
        <f t="shared" si="56"/>
        <v>84.165529267452882</v>
      </c>
      <c r="AO165" s="23">
        <v>42.84</v>
      </c>
      <c r="AP165" s="33">
        <v>58.814</v>
      </c>
      <c r="AQ165">
        <v>74.22</v>
      </c>
      <c r="AR165" s="34">
        <v>59.24</v>
      </c>
      <c r="AS165" s="37">
        <v>182001</v>
      </c>
      <c r="AT165" s="35">
        <v>6.22</v>
      </c>
      <c r="AU165" s="43">
        <f t="shared" si="50"/>
        <v>1.4724040369916813</v>
      </c>
      <c r="AV165" s="43">
        <f t="shared" si="51"/>
        <v>0.10337401292175162</v>
      </c>
      <c r="AX165" s="43">
        <f t="shared" si="52"/>
        <v>0.39994494276341447</v>
      </c>
      <c r="AY165" s="43">
        <f t="shared" si="53"/>
        <v>0.11231676263448877</v>
      </c>
      <c r="AZ165" s="43">
        <f t="shared" si="54"/>
        <v>1.0143059065404549</v>
      </c>
    </row>
    <row r="166" spans="1:52">
      <c r="A166" s="31">
        <v>1987.2</v>
      </c>
      <c r="B166" s="26">
        <v>4821.5</v>
      </c>
      <c r="C166" s="12">
        <v>812.3</v>
      </c>
      <c r="D166" s="11">
        <v>1817.4</v>
      </c>
      <c r="E166" s="32">
        <f t="shared" si="38"/>
        <v>2629.7</v>
      </c>
      <c r="F166" s="10">
        <v>439.1</v>
      </c>
      <c r="G166" s="9">
        <v>874.6</v>
      </c>
      <c r="H166" s="32">
        <f t="shared" si="39"/>
        <v>1313.7</v>
      </c>
      <c r="I166">
        <v>346</v>
      </c>
      <c r="J166">
        <v>153.1</v>
      </c>
      <c r="K166">
        <v>-0.2</v>
      </c>
      <c r="L166">
        <v>106.4</v>
      </c>
      <c r="M166" s="8">
        <f t="shared" si="40"/>
        <v>499.1</v>
      </c>
      <c r="N166" s="32">
        <f t="shared" si="41"/>
        <v>4442.5</v>
      </c>
      <c r="O166">
        <v>409.7</v>
      </c>
      <c r="P166">
        <v>2230.1</v>
      </c>
      <c r="Q166">
        <v>282.3</v>
      </c>
      <c r="R166">
        <v>17.399999999999999</v>
      </c>
      <c r="S166">
        <v>362.9</v>
      </c>
      <c r="T166">
        <v>366.1</v>
      </c>
      <c r="U166" s="8">
        <f t="shared" si="42"/>
        <v>887.55</v>
      </c>
      <c r="V166" s="8">
        <f t="shared" si="43"/>
        <v>0.12572112434024793</v>
      </c>
      <c r="W166">
        <v>314.7</v>
      </c>
      <c r="X166">
        <v>2694.2</v>
      </c>
      <c r="Y166" s="8">
        <f t="shared" si="44"/>
        <v>0.21613423954425837</v>
      </c>
      <c r="Z166" s="8">
        <f t="shared" si="45"/>
        <v>612.81621609181298</v>
      </c>
      <c r="AA166">
        <v>104.9</v>
      </c>
      <c r="AB166">
        <v>125.1</v>
      </c>
      <c r="AC166" s="8">
        <f t="shared" si="46"/>
        <v>0.21377947356755744</v>
      </c>
      <c r="AD166" s="8">
        <f t="shared" si="47"/>
        <v>216.48378390818704</v>
      </c>
      <c r="AE166">
        <v>45.8</v>
      </c>
      <c r="AF166">
        <v>148.6</v>
      </c>
      <c r="AG166" s="8">
        <f t="shared" si="48"/>
        <v>1.5933760089062065E-2</v>
      </c>
      <c r="AH166" s="8">
        <f t="shared" si="49"/>
        <v>45.8</v>
      </c>
      <c r="AI166">
        <v>453</v>
      </c>
      <c r="AJ166" s="43">
        <f>GovDebt!P166</f>
        <v>1701.8</v>
      </c>
      <c r="AK166" s="2">
        <v>105.35899999999999</v>
      </c>
      <c r="AL166" s="24">
        <v>112158</v>
      </c>
      <c r="AM166" s="39">
        <f t="shared" si="55"/>
        <v>80.45536713437204</v>
      </c>
      <c r="AN166" s="39">
        <f t="shared" si="56"/>
        <v>84.766970259103033</v>
      </c>
      <c r="AO166" s="23">
        <v>43.149000000000001</v>
      </c>
      <c r="AP166" s="33">
        <v>59.374000000000002</v>
      </c>
      <c r="AQ166">
        <v>74.47</v>
      </c>
      <c r="AR166" s="34">
        <v>59.637</v>
      </c>
      <c r="AS166" s="37">
        <v>182527</v>
      </c>
      <c r="AT166" s="35">
        <v>6.65</v>
      </c>
      <c r="AU166" s="43">
        <f t="shared" si="50"/>
        <v>1.411842787514259</v>
      </c>
      <c r="AV166" s="43">
        <f t="shared" si="51"/>
        <v>0.10351550347402261</v>
      </c>
      <c r="AX166" s="43">
        <f t="shared" si="52"/>
        <v>0.38307259425998874</v>
      </c>
      <c r="AY166" s="43">
        <f t="shared" si="53"/>
        <v>0.1123466516601013</v>
      </c>
      <c r="AZ166" s="43">
        <f t="shared" si="54"/>
        <v>1.0180102191630422</v>
      </c>
    </row>
    <row r="167" spans="1:52">
      <c r="A167" s="31">
        <v>1987.3</v>
      </c>
      <c r="B167" s="26">
        <v>4900.5</v>
      </c>
      <c r="C167" s="12">
        <v>820.7</v>
      </c>
      <c r="D167" s="11">
        <v>1852.3</v>
      </c>
      <c r="E167" s="32">
        <f t="shared" si="38"/>
        <v>2673</v>
      </c>
      <c r="F167" s="10">
        <v>460.5</v>
      </c>
      <c r="G167" s="9">
        <v>876.5</v>
      </c>
      <c r="H167" s="32">
        <f t="shared" si="39"/>
        <v>1337</v>
      </c>
      <c r="I167">
        <v>346.2</v>
      </c>
      <c r="J167">
        <v>156</v>
      </c>
      <c r="K167">
        <v>-0.8</v>
      </c>
      <c r="L167">
        <v>108.4</v>
      </c>
      <c r="M167" s="8">
        <f t="shared" si="40"/>
        <v>502.2</v>
      </c>
      <c r="N167" s="32">
        <f t="shared" si="41"/>
        <v>4512.2</v>
      </c>
      <c r="O167">
        <v>394.3</v>
      </c>
      <c r="P167">
        <v>2270.6</v>
      </c>
      <c r="Q167">
        <v>289.5</v>
      </c>
      <c r="R167">
        <v>21</v>
      </c>
      <c r="S167">
        <v>386.4</v>
      </c>
      <c r="T167">
        <v>373.1</v>
      </c>
      <c r="U167" s="8">
        <f t="shared" si="42"/>
        <v>925.25</v>
      </c>
      <c r="V167" s="8">
        <f t="shared" si="43"/>
        <v>0.11803268873854997</v>
      </c>
      <c r="W167">
        <v>318.7</v>
      </c>
      <c r="X167">
        <v>2741.8</v>
      </c>
      <c r="Y167" s="8">
        <f t="shared" si="44"/>
        <v>0.20917366917069047</v>
      </c>
      <c r="Z167" s="8">
        <f t="shared" si="45"/>
        <v>603.79025474465664</v>
      </c>
      <c r="AA167">
        <v>109.4</v>
      </c>
      <c r="AB167">
        <v>127.7</v>
      </c>
      <c r="AC167" s="8">
        <f t="shared" si="46"/>
        <v>0.2076164540152366</v>
      </c>
      <c r="AD167" s="8">
        <f t="shared" si="47"/>
        <v>218.60974525534337</v>
      </c>
      <c r="AE167">
        <v>46.4</v>
      </c>
      <c r="AF167">
        <v>152.9</v>
      </c>
      <c r="AG167" s="8">
        <f t="shared" si="48"/>
        <v>1.5813509644877651E-2</v>
      </c>
      <c r="AH167" s="8">
        <f t="shared" si="49"/>
        <v>46.4</v>
      </c>
      <c r="AI167">
        <v>451.3</v>
      </c>
      <c r="AJ167" s="43">
        <f>GovDebt!P167</f>
        <v>1709.9</v>
      </c>
      <c r="AK167" s="2">
        <v>105.31399999999999</v>
      </c>
      <c r="AL167" s="24">
        <v>112867</v>
      </c>
      <c r="AM167" s="39">
        <f t="shared" si="55"/>
        <v>80.963960861955172</v>
      </c>
      <c r="AN167" s="39">
        <f t="shared" si="56"/>
        <v>85.266385742159471</v>
      </c>
      <c r="AO167" s="23">
        <v>43.598999999999997</v>
      </c>
      <c r="AP167" s="33">
        <v>59.930999999999997</v>
      </c>
      <c r="AQ167">
        <v>74.62</v>
      </c>
      <c r="AR167" s="34">
        <v>60.07</v>
      </c>
      <c r="AS167" s="37">
        <v>183016</v>
      </c>
      <c r="AT167" s="35">
        <v>6.84</v>
      </c>
      <c r="AU167" s="43">
        <f t="shared" si="50"/>
        <v>1.3956943169064382</v>
      </c>
      <c r="AV167" s="43">
        <f t="shared" si="51"/>
        <v>0.10247933884297521</v>
      </c>
      <c r="AX167" s="43">
        <f t="shared" si="52"/>
        <v>0.37895040113470152</v>
      </c>
      <c r="AY167" s="43">
        <f t="shared" si="53"/>
        <v>0.11129825805593724</v>
      </c>
      <c r="AZ167" s="43">
        <f t="shared" si="54"/>
        <v>1.0163849424452971</v>
      </c>
    </row>
    <row r="168" spans="1:52">
      <c r="A168" s="31">
        <v>1987.4</v>
      </c>
      <c r="B168" s="26">
        <v>5022.7</v>
      </c>
      <c r="C168" s="12">
        <v>826.8</v>
      </c>
      <c r="D168" s="11">
        <v>1890.9</v>
      </c>
      <c r="E168" s="32">
        <f t="shared" si="38"/>
        <v>2717.7</v>
      </c>
      <c r="F168" s="10">
        <v>449.9</v>
      </c>
      <c r="G168" s="9">
        <v>946.5</v>
      </c>
      <c r="H168" s="32">
        <f t="shared" si="39"/>
        <v>1396.4</v>
      </c>
      <c r="I168">
        <v>356.6</v>
      </c>
      <c r="J168">
        <v>153.30000000000001</v>
      </c>
      <c r="K168">
        <v>-0.7</v>
      </c>
      <c r="L168">
        <v>110.6</v>
      </c>
      <c r="M168" s="8">
        <f t="shared" si="40"/>
        <v>509.90000000000003</v>
      </c>
      <c r="N168" s="32">
        <f t="shared" si="41"/>
        <v>4624</v>
      </c>
      <c r="O168">
        <v>408</v>
      </c>
      <c r="P168">
        <v>2330.6999999999998</v>
      </c>
      <c r="Q168">
        <v>298.60000000000002</v>
      </c>
      <c r="R168">
        <v>23.7</v>
      </c>
      <c r="S168">
        <v>388.8</v>
      </c>
      <c r="T168">
        <v>378.9</v>
      </c>
      <c r="U168" s="8">
        <f t="shared" si="42"/>
        <v>940.7</v>
      </c>
      <c r="V168" s="8">
        <f t="shared" si="43"/>
        <v>0.11927383284123133</v>
      </c>
      <c r="W168">
        <v>325.10000000000002</v>
      </c>
      <c r="X168">
        <v>2810.3</v>
      </c>
      <c r="Y168" s="8">
        <f t="shared" si="44"/>
        <v>0.20979156151042497</v>
      </c>
      <c r="Z168" s="8">
        <f t="shared" si="45"/>
        <v>620.89910544625377</v>
      </c>
      <c r="AA168">
        <v>105.2</v>
      </c>
      <c r="AB168">
        <v>130.30000000000001</v>
      </c>
      <c r="AC168" s="8">
        <f t="shared" si="46"/>
        <v>0.2029886970623215</v>
      </c>
      <c r="AD168" s="8">
        <f t="shared" si="47"/>
        <v>217.40089455374633</v>
      </c>
      <c r="AE168">
        <v>47.4</v>
      </c>
      <c r="AF168">
        <v>154.69999999999999</v>
      </c>
      <c r="AG168" s="8">
        <f t="shared" si="48"/>
        <v>1.5983813859382905E-2</v>
      </c>
      <c r="AH168" s="8">
        <f t="shared" si="49"/>
        <v>47.4</v>
      </c>
      <c r="AI168">
        <v>458.9</v>
      </c>
      <c r="AJ168" s="43">
        <f>GovDebt!P168</f>
        <v>1742.2</v>
      </c>
      <c r="AK168" s="2">
        <v>105.509</v>
      </c>
      <c r="AL168" s="24">
        <v>113527</v>
      </c>
      <c r="AM168" s="39">
        <f t="shared" si="55"/>
        <v>81.437404952512125</v>
      </c>
      <c r="AN168" s="39">
        <f t="shared" si="56"/>
        <v>85.923791591346017</v>
      </c>
      <c r="AO168" s="23">
        <v>44.125999999999998</v>
      </c>
      <c r="AP168" s="33">
        <v>60.457000000000001</v>
      </c>
      <c r="AQ168">
        <v>75.438000000000002</v>
      </c>
      <c r="AR168" s="34">
        <v>60.567</v>
      </c>
      <c r="AS168" s="37">
        <v>183467</v>
      </c>
      <c r="AT168" s="35">
        <v>6.92</v>
      </c>
      <c r="AU168" s="43">
        <f t="shared" si="50"/>
        <v>1.387460927389651</v>
      </c>
      <c r="AV168" s="43">
        <f t="shared" si="51"/>
        <v>0.10151910327114899</v>
      </c>
      <c r="AX168" s="43">
        <f t="shared" si="52"/>
        <v>0.3767733564013841</v>
      </c>
      <c r="AY168" s="43">
        <f t="shared" si="53"/>
        <v>0.11027249134948097</v>
      </c>
      <c r="AZ168" s="43">
        <f t="shared" si="54"/>
        <v>1.0249362309968371</v>
      </c>
    </row>
    <row r="169" spans="1:52">
      <c r="A169" s="31">
        <v>1988.1</v>
      </c>
      <c r="B169" s="26">
        <v>5090.6000000000004</v>
      </c>
      <c r="C169" s="12">
        <v>838.4</v>
      </c>
      <c r="D169" s="11">
        <v>1940.2</v>
      </c>
      <c r="E169" s="32">
        <f t="shared" si="38"/>
        <v>2778.6</v>
      </c>
      <c r="F169" s="10">
        <v>470.4</v>
      </c>
      <c r="G169" s="9">
        <v>908.6</v>
      </c>
      <c r="H169" s="32">
        <f t="shared" si="39"/>
        <v>1379</v>
      </c>
      <c r="I169">
        <v>356.6</v>
      </c>
      <c r="J169">
        <v>147.4</v>
      </c>
      <c r="K169">
        <v>0.2</v>
      </c>
      <c r="L169">
        <v>113.1</v>
      </c>
      <c r="M169" s="8">
        <f t="shared" si="40"/>
        <v>504</v>
      </c>
      <c r="N169" s="32">
        <f t="shared" si="41"/>
        <v>4661.6000000000004</v>
      </c>
      <c r="O169">
        <v>401.6</v>
      </c>
      <c r="P169">
        <v>2367.3000000000002</v>
      </c>
      <c r="Q169">
        <v>319.3</v>
      </c>
      <c r="R169">
        <v>23</v>
      </c>
      <c r="S169">
        <v>394.5</v>
      </c>
      <c r="T169">
        <v>386.3</v>
      </c>
      <c r="U169" s="8">
        <f t="shared" si="42"/>
        <v>963.44999999999993</v>
      </c>
      <c r="V169" s="8">
        <f t="shared" si="43"/>
        <v>0.11505844602337842</v>
      </c>
      <c r="W169">
        <v>345.7</v>
      </c>
      <c r="X169">
        <v>2861</v>
      </c>
      <c r="Y169" s="8">
        <f t="shared" si="44"/>
        <v>0.21069867087506863</v>
      </c>
      <c r="Z169" s="8">
        <f t="shared" si="45"/>
        <v>636.44694017877612</v>
      </c>
      <c r="AA169">
        <v>101.3</v>
      </c>
      <c r="AB169">
        <v>132.4</v>
      </c>
      <c r="AC169" s="8">
        <f t="shared" si="46"/>
        <v>0.19359680596908696</v>
      </c>
      <c r="AD169" s="8">
        <f t="shared" si="47"/>
        <v>212.15305982122393</v>
      </c>
      <c r="AE169">
        <v>49.6</v>
      </c>
      <c r="AF169">
        <v>157.80000000000001</v>
      </c>
      <c r="AG169" s="8">
        <f t="shared" si="48"/>
        <v>1.6307206733298264E-2</v>
      </c>
      <c r="AH169" s="8">
        <f t="shared" si="49"/>
        <v>49.6</v>
      </c>
      <c r="AI169">
        <v>474.4</v>
      </c>
      <c r="AJ169" s="43">
        <f>GovDebt!P169</f>
        <v>1814.7</v>
      </c>
      <c r="AK169" s="2">
        <v>104.876</v>
      </c>
      <c r="AL169" s="24">
        <v>114093</v>
      </c>
      <c r="AM169" s="39">
        <f t="shared" si="55"/>
        <v>81.84341912714126</v>
      </c>
      <c r="AN169" s="39">
        <f t="shared" si="56"/>
        <v>85.834104243780672</v>
      </c>
      <c r="AO169" s="23">
        <v>44.9</v>
      </c>
      <c r="AP169" s="33">
        <v>60.926000000000002</v>
      </c>
      <c r="AQ169">
        <v>76.069000000000003</v>
      </c>
      <c r="AR169" s="34">
        <v>61.042999999999999</v>
      </c>
      <c r="AS169" s="37">
        <v>183967</v>
      </c>
      <c r="AT169" s="35">
        <v>6.66</v>
      </c>
      <c r="AU169" s="43">
        <f t="shared" si="50"/>
        <v>1.4259222881389226</v>
      </c>
      <c r="AV169" s="43">
        <f t="shared" si="51"/>
        <v>9.9006011079244088E-2</v>
      </c>
      <c r="AX169" s="43">
        <f t="shared" si="52"/>
        <v>0.38928694010640119</v>
      </c>
      <c r="AY169" s="43">
        <f t="shared" si="53"/>
        <v>0.10811738458898232</v>
      </c>
      <c r="AZ169" s="43">
        <f t="shared" si="54"/>
        <v>1.0135186254405002</v>
      </c>
    </row>
    <row r="170" spans="1:52">
      <c r="A170" s="31">
        <v>1988.2</v>
      </c>
      <c r="B170" s="26">
        <v>5207.7</v>
      </c>
      <c r="C170" s="12">
        <v>853.5</v>
      </c>
      <c r="D170" s="11">
        <v>1982.2</v>
      </c>
      <c r="E170" s="32">
        <f t="shared" si="38"/>
        <v>2835.7</v>
      </c>
      <c r="F170" s="10">
        <v>473.2</v>
      </c>
      <c r="G170" s="9">
        <v>934.5</v>
      </c>
      <c r="H170" s="32">
        <f t="shared" si="39"/>
        <v>1407.7</v>
      </c>
      <c r="I170">
        <v>357.6</v>
      </c>
      <c r="J170">
        <v>147.9</v>
      </c>
      <c r="K170">
        <v>2.4</v>
      </c>
      <c r="L170">
        <v>115.4</v>
      </c>
      <c r="M170" s="8">
        <f t="shared" si="40"/>
        <v>505.5</v>
      </c>
      <c r="N170" s="32">
        <f t="shared" si="41"/>
        <v>4748.8999999999996</v>
      </c>
      <c r="O170">
        <v>399.6</v>
      </c>
      <c r="P170">
        <v>2422.1</v>
      </c>
      <c r="Q170">
        <v>322.8</v>
      </c>
      <c r="R170">
        <v>22.6</v>
      </c>
      <c r="S170">
        <v>409.1</v>
      </c>
      <c r="T170">
        <v>383.6</v>
      </c>
      <c r="U170" s="8">
        <f t="shared" si="42"/>
        <v>976.7</v>
      </c>
      <c r="V170" s="8">
        <f t="shared" si="43"/>
        <v>0.11224088534352004</v>
      </c>
      <c r="W170">
        <v>352.5</v>
      </c>
      <c r="X170">
        <v>2926.1</v>
      </c>
      <c r="Y170" s="8">
        <f t="shared" si="44"/>
        <v>0.20808885094250495</v>
      </c>
      <c r="Z170" s="8">
        <f t="shared" si="45"/>
        <v>642.47432728498404</v>
      </c>
      <c r="AA170">
        <v>106.7</v>
      </c>
      <c r="AB170">
        <v>134.9</v>
      </c>
      <c r="AC170" s="8">
        <f t="shared" si="46"/>
        <v>0.19460747815312701</v>
      </c>
      <c r="AD170" s="8">
        <f t="shared" si="47"/>
        <v>216.32567271501603</v>
      </c>
      <c r="AE170">
        <v>49.3</v>
      </c>
      <c r="AF170">
        <v>162.30000000000001</v>
      </c>
      <c r="AG170" s="8">
        <f t="shared" si="48"/>
        <v>1.5917089077583706E-2</v>
      </c>
      <c r="AH170" s="8">
        <f t="shared" si="49"/>
        <v>49.3</v>
      </c>
      <c r="AI170">
        <v>474.3</v>
      </c>
      <c r="AJ170" s="43">
        <f>GovDebt!P170</f>
        <v>1801.2</v>
      </c>
      <c r="AK170" s="2">
        <v>105.155</v>
      </c>
      <c r="AL170" s="24">
        <v>114623</v>
      </c>
      <c r="AM170" s="39">
        <f t="shared" si="55"/>
        <v>82.223609078649105</v>
      </c>
      <c r="AN170" s="39">
        <f t="shared" si="56"/>
        <v>86.462236126653465</v>
      </c>
      <c r="AO170" s="23">
        <v>45.429000000000002</v>
      </c>
      <c r="AP170" s="33">
        <v>61.598999999999997</v>
      </c>
      <c r="AQ170">
        <v>76.421999999999997</v>
      </c>
      <c r="AR170" s="34">
        <v>61.633000000000003</v>
      </c>
      <c r="AS170" s="37">
        <v>184389</v>
      </c>
      <c r="AT170" s="35">
        <v>7.16</v>
      </c>
      <c r="AU170" s="43">
        <f t="shared" si="50"/>
        <v>1.3834898323636156</v>
      </c>
      <c r="AV170" s="43">
        <f t="shared" si="51"/>
        <v>9.7067803444898904E-2</v>
      </c>
      <c r="AX170" s="43">
        <f t="shared" si="52"/>
        <v>0.37928783507759695</v>
      </c>
      <c r="AY170" s="43">
        <f t="shared" si="53"/>
        <v>0.10644570321548148</v>
      </c>
      <c r="AZ170" s="43">
        <f t="shared" si="54"/>
        <v>1.0230031823360703</v>
      </c>
    </row>
    <row r="171" spans="1:52">
      <c r="A171" s="31">
        <v>1988.3</v>
      </c>
      <c r="B171" s="26">
        <v>5299.5</v>
      </c>
      <c r="C171" s="12">
        <v>870.8</v>
      </c>
      <c r="D171" s="11">
        <v>2037.2</v>
      </c>
      <c r="E171" s="32">
        <f t="shared" si="38"/>
        <v>2908</v>
      </c>
      <c r="F171" s="10">
        <v>470.4</v>
      </c>
      <c r="G171" s="9">
        <v>942</v>
      </c>
      <c r="H171" s="32">
        <f t="shared" si="39"/>
        <v>1412.4</v>
      </c>
      <c r="I171">
        <v>357.7</v>
      </c>
      <c r="J171">
        <v>148.1</v>
      </c>
      <c r="K171">
        <v>-2.4</v>
      </c>
      <c r="L171">
        <v>117.4</v>
      </c>
      <c r="M171" s="8">
        <f t="shared" si="40"/>
        <v>505.79999999999995</v>
      </c>
      <c r="N171" s="32">
        <f t="shared" si="41"/>
        <v>4826.2</v>
      </c>
      <c r="O171">
        <v>401.5</v>
      </c>
      <c r="P171">
        <v>2463</v>
      </c>
      <c r="Q171">
        <v>334</v>
      </c>
      <c r="R171">
        <v>23.9</v>
      </c>
      <c r="S171">
        <v>415.7</v>
      </c>
      <c r="T171">
        <v>396.9</v>
      </c>
      <c r="U171" s="8">
        <f t="shared" si="42"/>
        <v>1003.4999999999999</v>
      </c>
      <c r="V171" s="8">
        <f t="shared" si="43"/>
        <v>0.11049951837071693</v>
      </c>
      <c r="W171">
        <v>357.6</v>
      </c>
      <c r="X171">
        <v>2978</v>
      </c>
      <c r="Y171" s="8">
        <f t="shared" si="44"/>
        <v>0.20610929517169652</v>
      </c>
      <c r="Z171" s="8">
        <f t="shared" si="45"/>
        <v>648.21373331498557</v>
      </c>
      <c r="AA171">
        <v>115.3</v>
      </c>
      <c r="AB171">
        <v>137.69999999999999</v>
      </c>
      <c r="AC171" s="8">
        <f t="shared" si="46"/>
        <v>0.19820037389153039</v>
      </c>
      <c r="AD171" s="8">
        <f t="shared" si="47"/>
        <v>226.18626668501443</v>
      </c>
      <c r="AE171">
        <v>50.2</v>
      </c>
      <c r="AF171">
        <v>163.69999999999999</v>
      </c>
      <c r="AG171" s="8">
        <f t="shared" si="48"/>
        <v>1.5863485542739766E-2</v>
      </c>
      <c r="AH171" s="8">
        <f t="shared" si="49"/>
        <v>50.2</v>
      </c>
      <c r="AI171">
        <v>482.2</v>
      </c>
      <c r="AJ171" s="43">
        <f>GovDebt!P171</f>
        <v>1812.3</v>
      </c>
      <c r="AK171" s="2">
        <v>104.986</v>
      </c>
      <c r="AL171" s="24">
        <v>115233</v>
      </c>
      <c r="AM171" s="39">
        <f t="shared" si="55"/>
        <v>82.661186192648699</v>
      </c>
      <c r="AN171" s="39">
        <f t="shared" si="56"/>
        <v>86.782672936214169</v>
      </c>
      <c r="AO171" s="23">
        <v>45.972999999999999</v>
      </c>
      <c r="AP171" s="33">
        <v>62.357999999999997</v>
      </c>
      <c r="AQ171">
        <v>76.606999999999999</v>
      </c>
      <c r="AR171" s="34">
        <v>62.359000000000002</v>
      </c>
      <c r="AS171" s="37">
        <v>184840</v>
      </c>
      <c r="AT171" s="35">
        <v>7.98</v>
      </c>
      <c r="AU171" s="43">
        <f t="shared" si="50"/>
        <v>1.3679026323238042</v>
      </c>
      <c r="AV171" s="43">
        <f t="shared" si="51"/>
        <v>9.5442966317577121E-2</v>
      </c>
      <c r="AX171" s="43">
        <f t="shared" si="52"/>
        <v>0.37551282582570139</v>
      </c>
      <c r="AY171" s="43">
        <f t="shared" si="53"/>
        <v>0.10480295056151838</v>
      </c>
      <c r="AZ171" s="43">
        <f t="shared" si="54"/>
        <v>1.0176277435336136</v>
      </c>
    </row>
    <row r="172" spans="1:52">
      <c r="A172" s="31">
        <v>1988.4</v>
      </c>
      <c r="B172" s="26">
        <v>5412.7</v>
      </c>
      <c r="C172" s="12">
        <v>886.3</v>
      </c>
      <c r="D172" s="11">
        <v>2078.8000000000002</v>
      </c>
      <c r="E172" s="32">
        <f t="shared" si="38"/>
        <v>2965.1000000000004</v>
      </c>
      <c r="F172" s="10">
        <v>486.2</v>
      </c>
      <c r="G172" s="9">
        <v>962.8</v>
      </c>
      <c r="H172" s="32">
        <f t="shared" si="39"/>
        <v>1449</v>
      </c>
      <c r="I172">
        <v>371.5</v>
      </c>
      <c r="J172">
        <v>148.5</v>
      </c>
      <c r="K172">
        <v>-0.9</v>
      </c>
      <c r="L172">
        <v>119.4</v>
      </c>
      <c r="M172" s="8">
        <f t="shared" si="40"/>
        <v>520</v>
      </c>
      <c r="N172" s="32">
        <f t="shared" si="41"/>
        <v>4934.1000000000004</v>
      </c>
      <c r="O172">
        <v>408.6</v>
      </c>
      <c r="P172">
        <v>2506.8000000000002</v>
      </c>
      <c r="Q172">
        <v>327.3</v>
      </c>
      <c r="R172">
        <v>30.9</v>
      </c>
      <c r="S172">
        <v>440.2</v>
      </c>
      <c r="T172">
        <v>412.1</v>
      </c>
      <c r="U172" s="8">
        <f t="shared" si="42"/>
        <v>1046.8499999999999</v>
      </c>
      <c r="V172" s="8">
        <f t="shared" si="43"/>
        <v>0.10991848922605117</v>
      </c>
      <c r="W172">
        <v>363.3</v>
      </c>
      <c r="X172">
        <v>3035.1</v>
      </c>
      <c r="Y172" s="8">
        <f t="shared" si="44"/>
        <v>0.20534015773464898</v>
      </c>
      <c r="Z172" s="8">
        <f t="shared" si="45"/>
        <v>656.83182955370842</v>
      </c>
      <c r="AA172">
        <v>121.3</v>
      </c>
      <c r="AB172">
        <v>141</v>
      </c>
      <c r="AC172" s="8">
        <f t="shared" si="46"/>
        <v>0.19898823121294076</v>
      </c>
      <c r="AD172" s="8">
        <f t="shared" si="47"/>
        <v>236.36817044629166</v>
      </c>
      <c r="AE172">
        <v>50.2</v>
      </c>
      <c r="AF172">
        <v>165.8</v>
      </c>
      <c r="AG172" s="8">
        <f t="shared" si="48"/>
        <v>1.5516335424844683E-2</v>
      </c>
      <c r="AH172" s="8">
        <f t="shared" si="49"/>
        <v>50.2</v>
      </c>
      <c r="AI172">
        <v>492.5</v>
      </c>
      <c r="AJ172" s="43">
        <f>GovDebt!P172</f>
        <v>1878.2</v>
      </c>
      <c r="AK172" s="2">
        <v>105.373</v>
      </c>
      <c r="AL172" s="24">
        <v>115947</v>
      </c>
      <c r="AM172" s="39">
        <f t="shared" si="55"/>
        <v>83.173366617887581</v>
      </c>
      <c r="AN172" s="39">
        <f t="shared" si="56"/>
        <v>87.642271606266675</v>
      </c>
      <c r="AO172" s="23">
        <v>46.308999999999997</v>
      </c>
      <c r="AP172" s="33">
        <v>62.982999999999997</v>
      </c>
      <c r="AQ172">
        <v>77.116</v>
      </c>
      <c r="AR172" s="34">
        <v>62.859000000000002</v>
      </c>
      <c r="AS172" s="37">
        <v>185253</v>
      </c>
      <c r="AT172" s="35">
        <v>8.4700000000000006</v>
      </c>
      <c r="AU172" s="43">
        <f t="shared" si="50"/>
        <v>1.3879949008812609</v>
      </c>
      <c r="AV172" s="43">
        <f t="shared" si="51"/>
        <v>9.6070353058547497E-2</v>
      </c>
      <c r="AX172" s="43">
        <f t="shared" si="52"/>
        <v>0.38065706005147848</v>
      </c>
      <c r="AY172" s="43">
        <f t="shared" si="53"/>
        <v>0.10538902738087999</v>
      </c>
      <c r="AZ172" s="43">
        <f t="shared" si="54"/>
        <v>1.0213605057080857</v>
      </c>
    </row>
    <row r="173" spans="1:52">
      <c r="A173" s="31">
        <v>1989.1</v>
      </c>
      <c r="B173" s="26">
        <v>5527.4</v>
      </c>
      <c r="C173" s="12">
        <v>902.5</v>
      </c>
      <c r="D173" s="11">
        <v>2117.1</v>
      </c>
      <c r="E173" s="32">
        <f t="shared" si="38"/>
        <v>3019.6</v>
      </c>
      <c r="F173" s="10">
        <v>486.4</v>
      </c>
      <c r="G173" s="9">
        <v>1005.4</v>
      </c>
      <c r="H173" s="32">
        <f t="shared" si="39"/>
        <v>1491.8</v>
      </c>
      <c r="I173">
        <v>368.5</v>
      </c>
      <c r="J173">
        <v>149</v>
      </c>
      <c r="K173">
        <v>0.1</v>
      </c>
      <c r="L173">
        <v>121.4</v>
      </c>
      <c r="M173" s="8">
        <f t="shared" si="40"/>
        <v>517.5</v>
      </c>
      <c r="N173" s="32">
        <f t="shared" si="41"/>
        <v>5028.8999999999996</v>
      </c>
      <c r="O173">
        <v>437.9</v>
      </c>
      <c r="P173">
        <v>2542.1999999999998</v>
      </c>
      <c r="Q173">
        <v>348.7</v>
      </c>
      <c r="R173">
        <v>26.8</v>
      </c>
      <c r="S173">
        <v>423.9</v>
      </c>
      <c r="T173">
        <v>432.9</v>
      </c>
      <c r="U173" s="8">
        <f t="shared" si="42"/>
        <v>1057.9499999999998</v>
      </c>
      <c r="V173" s="8">
        <f t="shared" si="43"/>
        <v>0.11601536627367864</v>
      </c>
      <c r="W173">
        <v>372.8</v>
      </c>
      <c r="X173">
        <v>3084</v>
      </c>
      <c r="Y173" s="8">
        <f t="shared" si="44"/>
        <v>0.21113801256794443</v>
      </c>
      <c r="Z173" s="8">
        <f t="shared" si="45"/>
        <v>687.96154325076168</v>
      </c>
      <c r="AA173">
        <v>126.1</v>
      </c>
      <c r="AB173">
        <v>145</v>
      </c>
      <c r="AC173" s="8">
        <f t="shared" si="46"/>
        <v>0.20685685751630434</v>
      </c>
      <c r="AD173" s="8">
        <f t="shared" si="47"/>
        <v>248.83845674923828</v>
      </c>
      <c r="AE173">
        <v>50.8</v>
      </c>
      <c r="AF173">
        <v>168.7</v>
      </c>
      <c r="AG173" s="8">
        <f t="shared" si="48"/>
        <v>1.5457173284649323E-2</v>
      </c>
      <c r="AH173" s="8">
        <f t="shared" si="49"/>
        <v>50.8</v>
      </c>
      <c r="AI173">
        <v>508.2</v>
      </c>
      <c r="AJ173" s="43">
        <f>GovDebt!P173</f>
        <v>1874.4</v>
      </c>
      <c r="AK173" s="2">
        <v>105.545</v>
      </c>
      <c r="AL173" s="24">
        <v>116835</v>
      </c>
      <c r="AM173" s="39">
        <f t="shared" si="55"/>
        <v>83.810364121546016</v>
      </c>
      <c r="AN173" s="39">
        <f t="shared" si="56"/>
        <v>88.457648812085736</v>
      </c>
      <c r="AO173" s="23">
        <v>46.481999999999999</v>
      </c>
      <c r="AP173" s="33">
        <v>63.689</v>
      </c>
      <c r="AQ173">
        <v>77.894000000000005</v>
      </c>
      <c r="AR173" s="34">
        <v>63.55</v>
      </c>
      <c r="AS173" s="37">
        <v>185773</v>
      </c>
      <c r="AT173" s="35">
        <v>9.44</v>
      </c>
      <c r="AU173" s="43">
        <f t="shared" si="50"/>
        <v>1.3564424503383148</v>
      </c>
      <c r="AV173" s="43">
        <f t="shared" si="51"/>
        <v>9.3624488909794842E-2</v>
      </c>
      <c r="AX173" s="43">
        <f t="shared" si="52"/>
        <v>0.37272564576746409</v>
      </c>
      <c r="AY173" s="43">
        <f t="shared" si="53"/>
        <v>0.10290520789834756</v>
      </c>
      <c r="AZ173" s="43">
        <f t="shared" si="54"/>
        <v>1.021190902876568</v>
      </c>
    </row>
    <row r="174" spans="1:52">
      <c r="A174" s="31">
        <v>1989.2</v>
      </c>
      <c r="B174" s="26">
        <v>5628.4</v>
      </c>
      <c r="C174" s="12">
        <v>927.7</v>
      </c>
      <c r="D174" s="11">
        <v>2148.4</v>
      </c>
      <c r="E174" s="32">
        <f t="shared" si="38"/>
        <v>3076.1000000000004</v>
      </c>
      <c r="F174" s="10">
        <v>493.3</v>
      </c>
      <c r="G174" s="9">
        <v>1001</v>
      </c>
      <c r="H174" s="32">
        <f t="shared" si="39"/>
        <v>1494.3</v>
      </c>
      <c r="I174">
        <v>382.2</v>
      </c>
      <c r="J174">
        <v>149.69999999999999</v>
      </c>
      <c r="K174">
        <v>-1.5</v>
      </c>
      <c r="L174">
        <v>123.3</v>
      </c>
      <c r="M174" s="8">
        <f t="shared" si="40"/>
        <v>531.9</v>
      </c>
      <c r="N174" s="32">
        <f t="shared" si="41"/>
        <v>5102.3</v>
      </c>
      <c r="O174">
        <v>446.8</v>
      </c>
      <c r="P174">
        <v>2563.4</v>
      </c>
      <c r="Q174">
        <v>340.3</v>
      </c>
      <c r="R174">
        <v>24.7</v>
      </c>
      <c r="S174">
        <v>415.9</v>
      </c>
      <c r="T174">
        <v>442.5</v>
      </c>
      <c r="U174" s="8">
        <f t="shared" si="42"/>
        <v>1053.25</v>
      </c>
      <c r="V174" s="8">
        <f t="shared" si="43"/>
        <v>0.11798880321115453</v>
      </c>
      <c r="W174">
        <v>375.7</v>
      </c>
      <c r="X174">
        <v>3117.5</v>
      </c>
      <c r="Y174" s="8">
        <f t="shared" si="44"/>
        <v>0.21237914407490197</v>
      </c>
      <c r="Z174" s="8">
        <f t="shared" si="45"/>
        <v>698.22829301785146</v>
      </c>
      <c r="AA174">
        <v>116.5</v>
      </c>
      <c r="AB174">
        <v>148.4</v>
      </c>
      <c r="AC174" s="8">
        <f t="shared" si="46"/>
        <v>0.20036758372416966</v>
      </c>
      <c r="AD174" s="8">
        <f t="shared" si="47"/>
        <v>240.77170698214849</v>
      </c>
      <c r="AE174">
        <v>49.2</v>
      </c>
      <c r="AF174">
        <v>172.9</v>
      </c>
      <c r="AG174" s="8">
        <f t="shared" si="48"/>
        <v>1.4698413646819824E-2</v>
      </c>
      <c r="AH174" s="8">
        <f t="shared" si="49"/>
        <v>49.2</v>
      </c>
      <c r="AI174">
        <v>511.4</v>
      </c>
      <c r="AJ174" s="43">
        <f>GovDebt!P174</f>
        <v>1897.7</v>
      </c>
      <c r="AK174" s="2">
        <v>105.651</v>
      </c>
      <c r="AL174" s="24">
        <v>117205</v>
      </c>
      <c r="AM174" s="39">
        <f t="shared" si="55"/>
        <v>84.07577974807036</v>
      </c>
      <c r="AN174" s="39">
        <f t="shared" si="56"/>
        <v>88.826902061633803</v>
      </c>
      <c r="AO174" s="23">
        <v>46.655000000000001</v>
      </c>
      <c r="AP174" s="33">
        <v>64.537999999999997</v>
      </c>
      <c r="AQ174">
        <v>78.307000000000002</v>
      </c>
      <c r="AR174" s="34">
        <v>64.206999999999994</v>
      </c>
      <c r="AS174" s="37">
        <v>186178</v>
      </c>
      <c r="AT174" s="35">
        <v>9.73</v>
      </c>
      <c r="AU174" s="43">
        <f t="shared" si="50"/>
        <v>1.3486603652903135</v>
      </c>
      <c r="AV174" s="43">
        <f t="shared" si="51"/>
        <v>9.4502878260251583E-2</v>
      </c>
      <c r="AX174" s="43">
        <f t="shared" si="52"/>
        <v>0.37193030594045823</v>
      </c>
      <c r="AY174" s="43">
        <f t="shared" si="53"/>
        <v>0.10424710424710423</v>
      </c>
      <c r="AZ174" s="43">
        <f t="shared" si="54"/>
        <v>1.0182726055650035</v>
      </c>
    </row>
    <row r="175" spans="1:52">
      <c r="A175" s="31">
        <v>1989.3</v>
      </c>
      <c r="B175" s="26">
        <v>5711.6</v>
      </c>
      <c r="C175" s="12">
        <v>936.3</v>
      </c>
      <c r="D175" s="11">
        <v>2183.6</v>
      </c>
      <c r="E175" s="32">
        <f t="shared" si="38"/>
        <v>3119.8999999999996</v>
      </c>
      <c r="F175" s="10">
        <v>505.6</v>
      </c>
      <c r="G175" s="9">
        <v>996.5</v>
      </c>
      <c r="H175" s="32">
        <f t="shared" si="39"/>
        <v>1502.1</v>
      </c>
      <c r="I175">
        <v>383.5</v>
      </c>
      <c r="J175">
        <v>155</v>
      </c>
      <c r="K175">
        <v>-0.7</v>
      </c>
      <c r="L175">
        <v>125.1</v>
      </c>
      <c r="M175" s="8">
        <f t="shared" si="40"/>
        <v>538.5</v>
      </c>
      <c r="N175" s="32">
        <f t="shared" si="41"/>
        <v>5160.5</v>
      </c>
      <c r="O175">
        <v>455.4</v>
      </c>
      <c r="P175">
        <v>2592</v>
      </c>
      <c r="Q175">
        <v>338</v>
      </c>
      <c r="R175">
        <v>22.7</v>
      </c>
      <c r="S175">
        <v>416.5</v>
      </c>
      <c r="T175">
        <v>449.2</v>
      </c>
      <c r="U175" s="8">
        <f t="shared" si="42"/>
        <v>1057.4000000000001</v>
      </c>
      <c r="V175" s="8">
        <f t="shared" si="43"/>
        <v>0.11926461345065996</v>
      </c>
      <c r="W175">
        <v>379</v>
      </c>
      <c r="X175">
        <v>3157.6</v>
      </c>
      <c r="Y175" s="8">
        <f t="shared" si="44"/>
        <v>0.21291697160382136</v>
      </c>
      <c r="Z175" s="8">
        <f t="shared" si="45"/>
        <v>708.28959773727217</v>
      </c>
      <c r="AA175">
        <v>113.1</v>
      </c>
      <c r="AB175">
        <v>151.5</v>
      </c>
      <c r="AC175" s="8">
        <f t="shared" si="46"/>
        <v>0.19787443317290745</v>
      </c>
      <c r="AD175" s="8">
        <f t="shared" si="47"/>
        <v>239.21040226272783</v>
      </c>
      <c r="AE175">
        <v>50</v>
      </c>
      <c r="AF175">
        <v>174.6</v>
      </c>
      <c r="AG175" s="8">
        <f t="shared" si="48"/>
        <v>1.4701990649533949E-2</v>
      </c>
      <c r="AH175" s="8">
        <f t="shared" si="49"/>
        <v>50</v>
      </c>
      <c r="AI175">
        <v>526.29999999999995</v>
      </c>
      <c r="AJ175" s="43">
        <f>GovDebt!P175</f>
        <v>2014.7</v>
      </c>
      <c r="AK175" s="2">
        <v>105.824</v>
      </c>
      <c r="AL175" s="24">
        <v>117494</v>
      </c>
      <c r="AM175" s="39">
        <f t="shared" si="55"/>
        <v>84.283090872571805</v>
      </c>
      <c r="AN175" s="39">
        <f t="shared" si="56"/>
        <v>89.191738084990391</v>
      </c>
      <c r="AO175" s="23">
        <v>47.067</v>
      </c>
      <c r="AP175" s="33">
        <v>64.906000000000006</v>
      </c>
      <c r="AQ175">
        <v>78.653999999999996</v>
      </c>
      <c r="AR175" s="34">
        <v>64.671999999999997</v>
      </c>
      <c r="AS175" s="37">
        <v>186602</v>
      </c>
      <c r="AT175" s="35">
        <v>9.08</v>
      </c>
      <c r="AU175" s="43">
        <f t="shared" si="50"/>
        <v>1.4109531479795503</v>
      </c>
      <c r="AV175" s="43">
        <f t="shared" si="51"/>
        <v>9.4281812451852368E-2</v>
      </c>
      <c r="AX175" s="43">
        <f t="shared" si="52"/>
        <v>0.39040790621063853</v>
      </c>
      <c r="AY175" s="43">
        <f t="shared" si="53"/>
        <v>0.10435035364790234</v>
      </c>
      <c r="AZ175" s="43">
        <f t="shared" si="54"/>
        <v>1.0147821761068867</v>
      </c>
    </row>
    <row r="176" spans="1:52">
      <c r="A176" s="31">
        <v>1989.4</v>
      </c>
      <c r="B176" s="26">
        <v>5763.4</v>
      </c>
      <c r="C176" s="12">
        <v>951.3</v>
      </c>
      <c r="D176" s="11">
        <v>2226.9</v>
      </c>
      <c r="E176" s="32">
        <f t="shared" si="38"/>
        <v>3178.2</v>
      </c>
      <c r="F176" s="10">
        <v>491.9</v>
      </c>
      <c r="G176" s="9">
        <v>995.9</v>
      </c>
      <c r="H176" s="32">
        <f t="shared" si="39"/>
        <v>1487.8</v>
      </c>
      <c r="I176">
        <v>386.5</v>
      </c>
      <c r="J176">
        <v>151.19999999999999</v>
      </c>
      <c r="K176">
        <v>-0.8</v>
      </c>
      <c r="L176">
        <v>126.8</v>
      </c>
      <c r="M176" s="8">
        <f t="shared" si="40"/>
        <v>537.70000000000005</v>
      </c>
      <c r="N176" s="32">
        <f t="shared" si="41"/>
        <v>5203.7</v>
      </c>
      <c r="O176">
        <v>465.7</v>
      </c>
      <c r="P176">
        <v>2634.6</v>
      </c>
      <c r="Q176">
        <v>340.7</v>
      </c>
      <c r="R176">
        <v>23.4</v>
      </c>
      <c r="S176">
        <v>400.7</v>
      </c>
      <c r="T176">
        <v>446</v>
      </c>
      <c r="U176" s="8">
        <f t="shared" si="42"/>
        <v>1040.45</v>
      </c>
      <c r="V176" s="8">
        <f t="shared" si="43"/>
        <v>0.12110573672439799</v>
      </c>
      <c r="W176">
        <v>384.4</v>
      </c>
      <c r="X176">
        <v>3211.2</v>
      </c>
      <c r="Y176" s="8">
        <f t="shared" si="44"/>
        <v>0.21413125230296762</v>
      </c>
      <c r="Z176" s="8">
        <f t="shared" si="45"/>
        <v>724.09553622510009</v>
      </c>
      <c r="AA176">
        <v>113.2</v>
      </c>
      <c r="AB176">
        <v>154.5</v>
      </c>
      <c r="AC176" s="8">
        <f t="shared" si="46"/>
        <v>0.20017947510347703</v>
      </c>
      <c r="AD176" s="8">
        <f t="shared" si="47"/>
        <v>239.20446377489989</v>
      </c>
      <c r="AE176">
        <v>48.9</v>
      </c>
      <c r="AF176">
        <v>173.2</v>
      </c>
      <c r="AG176" s="8">
        <f t="shared" si="48"/>
        <v>1.4182134570765661E-2</v>
      </c>
      <c r="AH176" s="8">
        <f t="shared" si="49"/>
        <v>48.9</v>
      </c>
      <c r="AI176">
        <v>536.5</v>
      </c>
      <c r="AJ176" s="43">
        <f>GovDebt!P176</f>
        <v>2077.6999999999998</v>
      </c>
      <c r="AK176" s="2">
        <v>105.42</v>
      </c>
      <c r="AL176" s="24">
        <v>117774</v>
      </c>
      <c r="AM176" s="39">
        <f t="shared" si="55"/>
        <v>84.483945941292944</v>
      </c>
      <c r="AN176" s="39">
        <f t="shared" si="56"/>
        <v>89.06297581131102</v>
      </c>
      <c r="AO176" s="23">
        <v>47.725000000000001</v>
      </c>
      <c r="AP176" s="33">
        <v>65.415000000000006</v>
      </c>
      <c r="AQ176">
        <v>79.19</v>
      </c>
      <c r="AR176" s="34">
        <v>65.122</v>
      </c>
      <c r="AS176" s="37">
        <v>187018</v>
      </c>
      <c r="AT176" s="35">
        <v>8.61</v>
      </c>
      <c r="AU176" s="43">
        <f t="shared" si="50"/>
        <v>1.4419960440018045</v>
      </c>
      <c r="AV176" s="43">
        <f t="shared" si="51"/>
        <v>9.3295624110767958E-2</v>
      </c>
      <c r="AX176" s="43">
        <f t="shared" si="52"/>
        <v>0.39927359378903471</v>
      </c>
      <c r="AY176" s="43">
        <f t="shared" si="53"/>
        <v>0.10333032265503393</v>
      </c>
      <c r="AZ176" s="43">
        <f t="shared" si="54"/>
        <v>1.0090692625533999</v>
      </c>
    </row>
    <row r="177" spans="1:52">
      <c r="A177" s="31">
        <v>1990.1</v>
      </c>
      <c r="B177" s="26">
        <v>5890.8</v>
      </c>
      <c r="C177" s="12">
        <v>974.2</v>
      </c>
      <c r="D177" s="11">
        <v>2264.9</v>
      </c>
      <c r="E177" s="32">
        <f t="shared" si="38"/>
        <v>3239.1000000000004</v>
      </c>
      <c r="F177" s="10">
        <v>515.4</v>
      </c>
      <c r="G177" s="9">
        <v>1010.8</v>
      </c>
      <c r="H177" s="32">
        <f t="shared" si="39"/>
        <v>1526.1999999999998</v>
      </c>
      <c r="I177">
        <v>396.7</v>
      </c>
      <c r="J177">
        <v>155.9</v>
      </c>
      <c r="K177">
        <v>-0.4</v>
      </c>
      <c r="L177">
        <v>128.69999999999999</v>
      </c>
      <c r="M177" s="8">
        <f t="shared" si="40"/>
        <v>552.6</v>
      </c>
      <c r="N177" s="32">
        <f t="shared" si="41"/>
        <v>5317.9</v>
      </c>
      <c r="O177">
        <v>461.2</v>
      </c>
      <c r="P177">
        <v>2686.8</v>
      </c>
      <c r="Q177">
        <v>346.7</v>
      </c>
      <c r="R177">
        <v>25.9</v>
      </c>
      <c r="S177">
        <v>413.5</v>
      </c>
      <c r="T177">
        <v>451</v>
      </c>
      <c r="U177" s="8">
        <f t="shared" si="42"/>
        <v>1063.75</v>
      </c>
      <c r="V177" s="8">
        <f t="shared" si="43"/>
        <v>0.11753612477382196</v>
      </c>
      <c r="W177">
        <v>396.5</v>
      </c>
      <c r="X177">
        <v>3278.8</v>
      </c>
      <c r="Y177" s="8">
        <f t="shared" si="44"/>
        <v>0.21223612741967959</v>
      </c>
      <c r="Z177" s="8">
        <f t="shared" si="45"/>
        <v>732.6709472718469</v>
      </c>
      <c r="AA177">
        <v>113.6</v>
      </c>
      <c r="AB177">
        <v>156.6</v>
      </c>
      <c r="AC177" s="8">
        <f t="shared" si="46"/>
        <v>0.1955414862360414</v>
      </c>
      <c r="AD177" s="8">
        <f t="shared" si="47"/>
        <v>238.62905272815311</v>
      </c>
      <c r="AE177">
        <v>50.3</v>
      </c>
      <c r="AF177">
        <v>183.7</v>
      </c>
      <c r="AG177" s="8">
        <f t="shared" si="48"/>
        <v>1.4287743218292853E-2</v>
      </c>
      <c r="AH177" s="8">
        <f t="shared" si="49"/>
        <v>50.3</v>
      </c>
      <c r="AI177">
        <v>554.70000000000005</v>
      </c>
      <c r="AJ177" s="43">
        <f>GovDebt!P177</f>
        <v>2094.9</v>
      </c>
      <c r="AK177" s="2">
        <v>105.096</v>
      </c>
      <c r="AL177" s="24">
        <v>119114</v>
      </c>
      <c r="AM177" s="39">
        <f t="shared" si="55"/>
        <v>85.445180913029745</v>
      </c>
      <c r="AN177" s="39">
        <f t="shared" si="56"/>
        <v>89.79946733235775</v>
      </c>
      <c r="AO177" s="23">
        <v>48.707000000000001</v>
      </c>
      <c r="AP177" s="33">
        <v>66.349000000000004</v>
      </c>
      <c r="AQ177">
        <v>79.594999999999999</v>
      </c>
      <c r="AR177" s="34">
        <v>65.840999999999994</v>
      </c>
      <c r="AS177" s="37">
        <v>188520</v>
      </c>
      <c r="AT177" s="35">
        <v>8.25</v>
      </c>
      <c r="AU177" s="43">
        <f t="shared" si="50"/>
        <v>1.4224893053575067</v>
      </c>
      <c r="AV177" s="43">
        <f t="shared" si="51"/>
        <v>9.3807292727643099E-2</v>
      </c>
      <c r="AX177" s="43">
        <f t="shared" si="52"/>
        <v>0.39393369563173436</v>
      </c>
      <c r="AY177" s="43">
        <f t="shared" si="53"/>
        <v>0.10391319881908273</v>
      </c>
      <c r="AZ177" s="43">
        <f t="shared" si="54"/>
        <v>1.022105007460874</v>
      </c>
    </row>
    <row r="178" spans="1:52">
      <c r="A178" s="31">
        <v>1990.2</v>
      </c>
      <c r="B178" s="26">
        <v>5974.7</v>
      </c>
      <c r="C178" s="12">
        <v>980.9</v>
      </c>
      <c r="D178" s="11">
        <v>2320.9</v>
      </c>
      <c r="E178" s="32">
        <f t="shared" si="38"/>
        <v>3301.8</v>
      </c>
      <c r="F178" s="10">
        <v>498.4</v>
      </c>
      <c r="G178" s="9">
        <v>1014.8</v>
      </c>
      <c r="H178" s="32">
        <f t="shared" si="39"/>
        <v>1513.1999999999998</v>
      </c>
      <c r="I178">
        <v>401</v>
      </c>
      <c r="J178">
        <v>158.5</v>
      </c>
      <c r="K178">
        <v>-1.4</v>
      </c>
      <c r="L178">
        <v>130.30000000000001</v>
      </c>
      <c r="M178" s="8">
        <f t="shared" si="40"/>
        <v>559.5</v>
      </c>
      <c r="N178" s="32">
        <f t="shared" si="41"/>
        <v>5374.5</v>
      </c>
      <c r="O178">
        <v>470.1</v>
      </c>
      <c r="P178">
        <v>2735.9</v>
      </c>
      <c r="Q178">
        <v>352.3</v>
      </c>
      <c r="R178">
        <v>30.2</v>
      </c>
      <c r="S178">
        <v>433.4</v>
      </c>
      <c r="T178">
        <v>449.3</v>
      </c>
      <c r="U178" s="8">
        <f t="shared" si="42"/>
        <v>1089.0500000000002</v>
      </c>
      <c r="V178" s="8">
        <f t="shared" si="43"/>
        <v>0.11749268951038463</v>
      </c>
      <c r="W178">
        <v>400.4</v>
      </c>
      <c r="X178">
        <v>3334.8</v>
      </c>
      <c r="Y178" s="8">
        <f t="shared" si="44"/>
        <v>0.21149392229701805</v>
      </c>
      <c r="Z178" s="8">
        <f t="shared" si="45"/>
        <v>742.54458648871559</v>
      </c>
      <c r="AA178">
        <v>117.9</v>
      </c>
      <c r="AB178">
        <v>159.69999999999999</v>
      </c>
      <c r="AC178" s="8">
        <f t="shared" si="46"/>
        <v>0.19688121202104855</v>
      </c>
      <c r="AD178" s="8">
        <f t="shared" si="47"/>
        <v>245.85541351128441</v>
      </c>
      <c r="AE178">
        <v>50.8</v>
      </c>
      <c r="AF178">
        <v>181.2</v>
      </c>
      <c r="AG178" s="8">
        <f t="shared" si="48"/>
        <v>1.4236870130598059E-2</v>
      </c>
      <c r="AH178" s="8">
        <f t="shared" si="49"/>
        <v>50.8</v>
      </c>
      <c r="AI178">
        <v>568.4</v>
      </c>
      <c r="AJ178" s="43">
        <f>GovDebt!P178</f>
        <v>2097.9</v>
      </c>
      <c r="AK178" s="2">
        <v>104.492</v>
      </c>
      <c r="AL178" s="24">
        <v>118995</v>
      </c>
      <c r="AM178" s="39">
        <f t="shared" si="55"/>
        <v>85.359817508823284</v>
      </c>
      <c r="AN178" s="39">
        <f t="shared" si="56"/>
        <v>89.19418051131963</v>
      </c>
      <c r="AO178" s="23">
        <v>49.718000000000004</v>
      </c>
      <c r="AP178" s="33">
        <v>66.945999999999998</v>
      </c>
      <c r="AQ178">
        <v>79.873999999999995</v>
      </c>
      <c r="AR178" s="34">
        <v>66.52</v>
      </c>
      <c r="AS178" s="37">
        <v>188916</v>
      </c>
      <c r="AT178" s="35">
        <v>8.24</v>
      </c>
      <c r="AU178" s="43">
        <f t="shared" si="50"/>
        <v>1.4045224027984671</v>
      </c>
      <c r="AV178" s="43">
        <f t="shared" si="51"/>
        <v>9.3644869198453481E-2</v>
      </c>
      <c r="AX178" s="43">
        <f t="shared" si="52"/>
        <v>0.3903432877476975</v>
      </c>
      <c r="AY178" s="43">
        <f t="shared" si="53"/>
        <v>0.10410270722857941</v>
      </c>
      <c r="AZ178" s="43">
        <f t="shared" si="54"/>
        <v>1.0142425477015007</v>
      </c>
    </row>
    <row r="179" spans="1:52">
      <c r="A179" s="31">
        <v>1990.3</v>
      </c>
      <c r="B179" s="26">
        <v>6029.5</v>
      </c>
      <c r="C179" s="12">
        <v>1003.1</v>
      </c>
      <c r="D179" s="11">
        <v>2366.6999999999998</v>
      </c>
      <c r="E179" s="32">
        <f t="shared" si="38"/>
        <v>3369.7999999999997</v>
      </c>
      <c r="F179" s="10">
        <v>493.6</v>
      </c>
      <c r="G179" s="9">
        <v>1000.7</v>
      </c>
      <c r="H179" s="32">
        <f t="shared" si="39"/>
        <v>1494.3000000000002</v>
      </c>
      <c r="I179">
        <v>398.7</v>
      </c>
      <c r="J179">
        <v>159.30000000000001</v>
      </c>
      <c r="K179">
        <v>-1.4</v>
      </c>
      <c r="L179">
        <v>132</v>
      </c>
      <c r="M179" s="8">
        <f t="shared" si="40"/>
        <v>558</v>
      </c>
      <c r="N179" s="32">
        <f t="shared" si="41"/>
        <v>5422.1</v>
      </c>
      <c r="O179">
        <v>475</v>
      </c>
      <c r="P179">
        <v>2768.7</v>
      </c>
      <c r="Q179">
        <v>360.3</v>
      </c>
      <c r="R179">
        <v>34.799999999999997</v>
      </c>
      <c r="S179">
        <v>407.1</v>
      </c>
      <c r="T179">
        <v>447</v>
      </c>
      <c r="U179" s="8">
        <f t="shared" si="42"/>
        <v>1069.05</v>
      </c>
      <c r="V179" s="8">
        <f t="shared" si="43"/>
        <v>0.11822096119863612</v>
      </c>
      <c r="W179">
        <v>405.9</v>
      </c>
      <c r="X179">
        <v>3373.9</v>
      </c>
      <c r="Y179" s="8">
        <f t="shared" si="44"/>
        <v>0.21229748636924017</v>
      </c>
      <c r="Z179" s="8">
        <f t="shared" si="45"/>
        <v>754.51588143059803</v>
      </c>
      <c r="AA179">
        <v>121.6</v>
      </c>
      <c r="AB179">
        <v>163.1</v>
      </c>
      <c r="AC179" s="8">
        <f t="shared" si="46"/>
        <v>0.20126130630962297</v>
      </c>
      <c r="AD179" s="8">
        <f t="shared" si="47"/>
        <v>247.98411856940191</v>
      </c>
      <c r="AE179">
        <v>51.1</v>
      </c>
      <c r="AF179">
        <v>185.3</v>
      </c>
      <c r="AG179" s="8">
        <f t="shared" si="48"/>
        <v>1.4088778604907639E-2</v>
      </c>
      <c r="AH179" s="8">
        <f t="shared" si="49"/>
        <v>51.1</v>
      </c>
      <c r="AI179">
        <v>573.29999999999995</v>
      </c>
      <c r="AJ179" s="43">
        <f>GovDebt!P179</f>
        <v>2208.1</v>
      </c>
      <c r="AK179" s="2">
        <v>104.089</v>
      </c>
      <c r="AL179" s="24">
        <v>118712</v>
      </c>
      <c r="AM179" s="39">
        <f t="shared" si="55"/>
        <v>85.156810421508709</v>
      </c>
      <c r="AN179" s="39">
        <f t="shared" si="56"/>
        <v>88.6388723996442</v>
      </c>
      <c r="AO179" s="23">
        <v>50.421999999999997</v>
      </c>
      <c r="AP179" s="33">
        <v>67.787000000000006</v>
      </c>
      <c r="AQ179">
        <v>80.331999999999994</v>
      </c>
      <c r="AR179" s="34">
        <v>67.114000000000004</v>
      </c>
      <c r="AS179" s="37">
        <v>189353</v>
      </c>
      <c r="AT179" s="35">
        <v>8.16</v>
      </c>
      <c r="AU179" s="43">
        <f t="shared" si="50"/>
        <v>1.4648644166182934</v>
      </c>
      <c r="AV179" s="43">
        <f t="shared" si="51"/>
        <v>9.2544987146529561E-2</v>
      </c>
      <c r="AX179" s="43">
        <f t="shared" si="52"/>
        <v>0.4072407369838254</v>
      </c>
      <c r="AY179" s="43">
        <f t="shared" si="53"/>
        <v>0.10291215580679072</v>
      </c>
      <c r="AZ179" s="43">
        <f t="shared" si="54"/>
        <v>1.0091720086364169</v>
      </c>
    </row>
    <row r="180" spans="1:52">
      <c r="A180" s="31">
        <v>1990.4</v>
      </c>
      <c r="B180" s="26">
        <v>6023.3</v>
      </c>
      <c r="C180" s="12">
        <v>1018.8</v>
      </c>
      <c r="D180" s="11">
        <v>2384.6999999999998</v>
      </c>
      <c r="E180" s="32">
        <f t="shared" si="38"/>
        <v>3403.5</v>
      </c>
      <c r="F180" s="10">
        <v>480.9</v>
      </c>
      <c r="G180" s="9">
        <v>947.6</v>
      </c>
      <c r="H180" s="32">
        <f t="shared" si="39"/>
        <v>1428.5</v>
      </c>
      <c r="I180">
        <v>410.9</v>
      </c>
      <c r="J180">
        <v>159.1</v>
      </c>
      <c r="K180">
        <v>0.1</v>
      </c>
      <c r="L180">
        <v>133.6</v>
      </c>
      <c r="M180" s="8">
        <f t="shared" si="40"/>
        <v>570</v>
      </c>
      <c r="N180" s="32">
        <f t="shared" si="41"/>
        <v>5402</v>
      </c>
      <c r="O180">
        <v>474.3</v>
      </c>
      <c r="P180">
        <v>2773.4</v>
      </c>
      <c r="Q180">
        <v>358.4</v>
      </c>
      <c r="R180">
        <v>34.6</v>
      </c>
      <c r="S180">
        <v>414.6</v>
      </c>
      <c r="T180">
        <v>452.9</v>
      </c>
      <c r="U180" s="8">
        <f t="shared" si="42"/>
        <v>1081.3</v>
      </c>
      <c r="V180" s="8">
        <f t="shared" si="43"/>
        <v>0.11757852202583109</v>
      </c>
      <c r="W180">
        <v>405.4</v>
      </c>
      <c r="X180">
        <v>3383.2</v>
      </c>
      <c r="Y180" s="8">
        <f t="shared" si="44"/>
        <v>0.21125150014974986</v>
      </c>
      <c r="Z180" s="8">
        <f t="shared" si="45"/>
        <v>752.56234413346886</v>
      </c>
      <c r="AA180">
        <v>119.3</v>
      </c>
      <c r="AB180">
        <v>166.7</v>
      </c>
      <c r="AC180" s="8">
        <f t="shared" si="46"/>
        <v>0.19746607040587433</v>
      </c>
      <c r="AD180" s="8">
        <f t="shared" si="47"/>
        <v>246.43765586653114</v>
      </c>
      <c r="AE180">
        <v>51.5</v>
      </c>
      <c r="AF180">
        <v>186.9</v>
      </c>
      <c r="AG180" s="8">
        <f t="shared" si="48"/>
        <v>1.4125068568294021E-2</v>
      </c>
      <c r="AH180" s="8">
        <f t="shared" si="49"/>
        <v>51.5</v>
      </c>
      <c r="AI180">
        <v>580.1</v>
      </c>
      <c r="AJ180" s="43">
        <f>GovDebt!P180</f>
        <v>2269</v>
      </c>
      <c r="AK180" s="2">
        <v>104</v>
      </c>
      <c r="AL180" s="24">
        <v>118361</v>
      </c>
      <c r="AM180" s="39">
        <f t="shared" si="55"/>
        <v>84.905024246076152</v>
      </c>
      <c r="AN180" s="39">
        <f t="shared" si="56"/>
        <v>88.301225215919203</v>
      </c>
      <c r="AO180" s="23">
        <v>50.838000000000001</v>
      </c>
      <c r="AP180" s="33">
        <v>68.676000000000002</v>
      </c>
      <c r="AQ180">
        <v>80.555999999999997</v>
      </c>
      <c r="AR180" s="34">
        <v>67.622</v>
      </c>
      <c r="AS180" s="37">
        <v>189866</v>
      </c>
      <c r="AT180" s="35">
        <v>7.74</v>
      </c>
      <c r="AU180" s="43">
        <f t="shared" si="50"/>
        <v>1.5068152009695681</v>
      </c>
      <c r="AV180" s="43">
        <f t="shared" si="51"/>
        <v>9.4632510417877236E-2</v>
      </c>
      <c r="AX180" s="43">
        <f t="shared" si="52"/>
        <v>0.42002961865975563</v>
      </c>
      <c r="AY180" s="43">
        <f t="shared" si="53"/>
        <v>0.10551647537948908</v>
      </c>
      <c r="AZ180" s="43">
        <f t="shared" si="54"/>
        <v>0.99897172236503862</v>
      </c>
    </row>
    <row r="181" spans="1:52">
      <c r="A181" s="31">
        <v>1991.1</v>
      </c>
      <c r="B181" s="26">
        <v>6054.9</v>
      </c>
      <c r="C181" s="12">
        <v>1014.1</v>
      </c>
      <c r="D181" s="11">
        <v>2404.4</v>
      </c>
      <c r="E181" s="32">
        <f t="shared" si="38"/>
        <v>3418.5</v>
      </c>
      <c r="F181" s="10">
        <v>471.7</v>
      </c>
      <c r="G181" s="9">
        <v>924.6</v>
      </c>
      <c r="H181" s="32">
        <f t="shared" si="39"/>
        <v>1396.3</v>
      </c>
      <c r="I181">
        <v>427.2</v>
      </c>
      <c r="J181">
        <v>155.69999999999999</v>
      </c>
      <c r="K181">
        <v>0.2</v>
      </c>
      <c r="L181">
        <v>135.69999999999999</v>
      </c>
      <c r="M181" s="8">
        <f t="shared" si="40"/>
        <v>582.9</v>
      </c>
      <c r="N181" s="32">
        <f t="shared" si="41"/>
        <v>5397.7</v>
      </c>
      <c r="O181">
        <v>457.3</v>
      </c>
      <c r="P181">
        <v>2776</v>
      </c>
      <c r="Q181">
        <v>349.1</v>
      </c>
      <c r="R181">
        <v>36.200000000000003</v>
      </c>
      <c r="S181">
        <v>454</v>
      </c>
      <c r="T181">
        <v>424.2</v>
      </c>
      <c r="U181" s="8">
        <f t="shared" si="42"/>
        <v>1088.95</v>
      </c>
      <c r="V181" s="8">
        <f t="shared" si="43"/>
        <v>0.11320708008416884</v>
      </c>
      <c r="W181">
        <v>415.5</v>
      </c>
      <c r="X181">
        <v>3395.1</v>
      </c>
      <c r="Y181" s="8">
        <f t="shared" si="44"/>
        <v>0.20997104762157195</v>
      </c>
      <c r="Z181" s="8">
        <f t="shared" si="45"/>
        <v>749.52315014234432</v>
      </c>
      <c r="AA181">
        <v>113</v>
      </c>
      <c r="AB181">
        <v>171.2</v>
      </c>
      <c r="AC181" s="8">
        <f t="shared" si="46"/>
        <v>0.18749898810273036</v>
      </c>
      <c r="AD181" s="8">
        <f t="shared" si="47"/>
        <v>236.27684985765566</v>
      </c>
      <c r="AE181">
        <v>59.7</v>
      </c>
      <c r="AF181">
        <v>184.8</v>
      </c>
      <c r="AG181" s="8">
        <f t="shared" si="48"/>
        <v>1.6375456016677184E-2</v>
      </c>
      <c r="AH181" s="8">
        <f t="shared" si="49"/>
        <v>59.7</v>
      </c>
      <c r="AI181">
        <v>526.20000000000005</v>
      </c>
      <c r="AJ181" s="43">
        <f>GovDebt!P181</f>
        <v>2399.1</v>
      </c>
      <c r="AK181" s="2">
        <v>103.66</v>
      </c>
      <c r="AL181" s="24">
        <v>117782</v>
      </c>
      <c r="AM181" s="39">
        <f t="shared" si="55"/>
        <v>84.489684657542114</v>
      </c>
      <c r="AN181" s="39">
        <f t="shared" si="56"/>
        <v>87.582007116008157</v>
      </c>
      <c r="AO181" s="23">
        <v>51.228000000000002</v>
      </c>
      <c r="AP181" s="33">
        <v>69.016000000000005</v>
      </c>
      <c r="AQ181">
        <v>81.31</v>
      </c>
      <c r="AR181" s="34">
        <v>68.296000000000006</v>
      </c>
      <c r="AS181" s="37">
        <v>190272</v>
      </c>
      <c r="AT181" s="35">
        <v>6.43</v>
      </c>
      <c r="AU181" s="43">
        <f t="shared" si="50"/>
        <v>1.5848981816380123</v>
      </c>
      <c r="AV181" s="43">
        <f t="shared" si="51"/>
        <v>9.6269137392855378E-2</v>
      </c>
      <c r="AX181" s="43">
        <f t="shared" si="52"/>
        <v>0.44446708783370692</v>
      </c>
      <c r="AY181" s="43">
        <f t="shared" si="53"/>
        <v>0.10799044037275135</v>
      </c>
      <c r="AZ181" s="43">
        <f t="shared" si="54"/>
        <v>1.0052462935600086</v>
      </c>
    </row>
    <row r="182" spans="1:52">
      <c r="A182" s="31">
        <v>1991.2</v>
      </c>
      <c r="B182" s="26">
        <v>6143.6</v>
      </c>
      <c r="C182" s="12">
        <v>1021.8</v>
      </c>
      <c r="D182" s="11">
        <v>2446.6999999999998</v>
      </c>
      <c r="E182" s="32">
        <f t="shared" si="38"/>
        <v>3468.5</v>
      </c>
      <c r="F182" s="10">
        <v>475.2</v>
      </c>
      <c r="G182" s="9">
        <v>926.6</v>
      </c>
      <c r="H182" s="32">
        <f t="shared" si="39"/>
        <v>1401.8</v>
      </c>
      <c r="I182">
        <v>426.2</v>
      </c>
      <c r="J182">
        <v>159.30000000000001</v>
      </c>
      <c r="K182">
        <v>0.1</v>
      </c>
      <c r="L182">
        <v>137.4</v>
      </c>
      <c r="M182" s="8">
        <f t="shared" si="40"/>
        <v>585.5</v>
      </c>
      <c r="N182" s="32">
        <f t="shared" si="41"/>
        <v>5455.8</v>
      </c>
      <c r="O182">
        <v>459.2</v>
      </c>
      <c r="P182">
        <v>2801.2</v>
      </c>
      <c r="Q182">
        <v>354.8</v>
      </c>
      <c r="R182">
        <v>38.6</v>
      </c>
      <c r="S182">
        <v>451.5</v>
      </c>
      <c r="T182">
        <v>410.3</v>
      </c>
      <c r="U182" s="8">
        <f t="shared" si="42"/>
        <v>1077.8</v>
      </c>
      <c r="V182" s="8">
        <f t="shared" si="43"/>
        <v>0.11320382605265754</v>
      </c>
      <c r="W182">
        <v>418.3</v>
      </c>
      <c r="X182">
        <v>3430.2</v>
      </c>
      <c r="Y182" s="8">
        <f t="shared" si="44"/>
        <v>0.20941593199923653</v>
      </c>
      <c r="Z182" s="8">
        <f t="shared" si="45"/>
        <v>755.48891628044566</v>
      </c>
      <c r="AA182">
        <v>108.3</v>
      </c>
      <c r="AB182">
        <v>174.7</v>
      </c>
      <c r="AC182" s="8">
        <f t="shared" si="46"/>
        <v>0.18388110476611122</v>
      </c>
      <c r="AD182" s="8">
        <f t="shared" si="47"/>
        <v>230.31108371955429</v>
      </c>
      <c r="AE182">
        <v>61.3</v>
      </c>
      <c r="AF182">
        <v>187.9</v>
      </c>
      <c r="AG182" s="8">
        <f t="shared" si="48"/>
        <v>1.6592231695763973E-2</v>
      </c>
      <c r="AH182" s="8">
        <f t="shared" si="49"/>
        <v>61.3</v>
      </c>
      <c r="AI182">
        <v>585.9</v>
      </c>
      <c r="AJ182" s="43">
        <f>GovDebt!P182</f>
        <v>2426.6999999999998</v>
      </c>
      <c r="AK182" s="2">
        <v>103.502</v>
      </c>
      <c r="AL182" s="24">
        <v>117729</v>
      </c>
      <c r="AM182" s="39">
        <f t="shared" si="55"/>
        <v>84.451665662391321</v>
      </c>
      <c r="AN182" s="39">
        <f t="shared" si="56"/>
        <v>87.409162993888259</v>
      </c>
      <c r="AO182" s="23">
        <v>52.183999999999997</v>
      </c>
      <c r="AP182" s="33">
        <v>69.382000000000005</v>
      </c>
      <c r="AQ182">
        <v>81.475999999999999</v>
      </c>
      <c r="AR182" s="34">
        <v>68.763999999999996</v>
      </c>
      <c r="AS182" s="37">
        <v>190656</v>
      </c>
      <c r="AT182" s="35">
        <v>5.86</v>
      </c>
      <c r="AU182" s="43">
        <f t="shared" si="50"/>
        <v>1.5799856761507909</v>
      </c>
      <c r="AV182" s="43">
        <f t="shared" si="51"/>
        <v>9.530242854352497E-2</v>
      </c>
      <c r="AX182" s="43">
        <f t="shared" si="52"/>
        <v>0.44479269767953367</v>
      </c>
      <c r="AY182" s="43">
        <f t="shared" si="53"/>
        <v>0.10731698376040177</v>
      </c>
      <c r="AZ182" s="43">
        <f t="shared" si="54"/>
        <v>1.0146492923087087</v>
      </c>
    </row>
    <row r="183" spans="1:52">
      <c r="A183" s="31">
        <v>1991.3</v>
      </c>
      <c r="B183" s="26">
        <v>6218.4</v>
      </c>
      <c r="C183" s="12">
        <v>1024.4000000000001</v>
      </c>
      <c r="D183" s="11">
        <v>2480.9</v>
      </c>
      <c r="E183" s="32">
        <f t="shared" si="38"/>
        <v>3505.3</v>
      </c>
      <c r="F183" s="10">
        <v>484.3</v>
      </c>
      <c r="G183" s="9">
        <v>947.5</v>
      </c>
      <c r="H183" s="32">
        <f t="shared" si="39"/>
        <v>1431.8</v>
      </c>
      <c r="I183">
        <v>423.5</v>
      </c>
      <c r="J183">
        <v>157.5</v>
      </c>
      <c r="K183">
        <v>0.1</v>
      </c>
      <c r="L183">
        <v>139</v>
      </c>
      <c r="M183" s="8">
        <f t="shared" si="40"/>
        <v>581</v>
      </c>
      <c r="N183" s="32">
        <f t="shared" si="41"/>
        <v>5518.1</v>
      </c>
      <c r="O183">
        <v>461.9</v>
      </c>
      <c r="P183">
        <v>2826.5</v>
      </c>
      <c r="Q183">
        <v>355.5</v>
      </c>
      <c r="R183">
        <v>43</v>
      </c>
      <c r="S183">
        <v>449.4</v>
      </c>
      <c r="T183">
        <v>407.3</v>
      </c>
      <c r="U183" s="8">
        <f t="shared" si="42"/>
        <v>1077.45</v>
      </c>
      <c r="V183" s="8">
        <f t="shared" si="43"/>
        <v>0.1131636328000588</v>
      </c>
      <c r="W183">
        <v>422.8</v>
      </c>
      <c r="X183">
        <v>3469.2</v>
      </c>
      <c r="Y183" s="8">
        <f t="shared" si="44"/>
        <v>0.20915335933850934</v>
      </c>
      <c r="Z183" s="8">
        <f t="shared" si="45"/>
        <v>762.7718438395766</v>
      </c>
      <c r="AA183">
        <v>108.7</v>
      </c>
      <c r="AB183">
        <v>177.8</v>
      </c>
      <c r="AC183" s="8">
        <f t="shared" si="46"/>
        <v>0.18373085533592781</v>
      </c>
      <c r="AD183" s="8">
        <f t="shared" si="47"/>
        <v>230.62815616042337</v>
      </c>
      <c r="AE183">
        <v>61.8</v>
      </c>
      <c r="AF183">
        <v>193.1</v>
      </c>
      <c r="AG183" s="8">
        <f t="shared" si="48"/>
        <v>1.6547513856534659E-2</v>
      </c>
      <c r="AH183" s="8">
        <f t="shared" si="49"/>
        <v>61.8</v>
      </c>
      <c r="AI183">
        <v>622.5</v>
      </c>
      <c r="AJ183" s="43">
        <f>GovDebt!P183</f>
        <v>2507.1</v>
      </c>
      <c r="AK183" s="2">
        <v>103.645</v>
      </c>
      <c r="AL183" s="24">
        <v>117660</v>
      </c>
      <c r="AM183" s="39">
        <f t="shared" si="55"/>
        <v>84.402169234742189</v>
      </c>
      <c r="AN183" s="39">
        <f t="shared" si="56"/>
        <v>87.478628303348543</v>
      </c>
      <c r="AO183" s="23">
        <v>52.79</v>
      </c>
      <c r="AP183" s="33">
        <v>69.850999999999999</v>
      </c>
      <c r="AQ183">
        <v>81.691000000000003</v>
      </c>
      <c r="AR183" s="34">
        <v>69.269000000000005</v>
      </c>
      <c r="AS183" s="37">
        <v>191121</v>
      </c>
      <c r="AT183" s="35">
        <v>5.64</v>
      </c>
      <c r="AU183" s="43">
        <f t="shared" si="50"/>
        <v>1.6126978000771903</v>
      </c>
      <c r="AV183" s="43">
        <f t="shared" si="51"/>
        <v>9.3432394184999365E-2</v>
      </c>
      <c r="AX183" s="43">
        <f t="shared" si="52"/>
        <v>0.45434116815570574</v>
      </c>
      <c r="AY183" s="43">
        <f t="shared" si="53"/>
        <v>0.10528986426487377</v>
      </c>
      <c r="AZ183" s="43">
        <f t="shared" si="54"/>
        <v>1.0121752718275929</v>
      </c>
    </row>
    <row r="184" spans="1:52">
      <c r="A184" s="31">
        <v>1991.4</v>
      </c>
      <c r="B184" s="26">
        <v>6279.3</v>
      </c>
      <c r="C184" s="12">
        <v>1020.7</v>
      </c>
      <c r="D184" s="11">
        <v>2518.9</v>
      </c>
      <c r="E184" s="32">
        <f t="shared" si="38"/>
        <v>3539.6000000000004</v>
      </c>
      <c r="F184" s="10">
        <v>477.5</v>
      </c>
      <c r="G184" s="9">
        <v>978.8</v>
      </c>
      <c r="H184" s="32">
        <f t="shared" si="39"/>
        <v>1456.3</v>
      </c>
      <c r="I184">
        <v>419</v>
      </c>
      <c r="J184">
        <v>154.69999999999999</v>
      </c>
      <c r="K184">
        <v>0.2</v>
      </c>
      <c r="L184">
        <v>139.6</v>
      </c>
      <c r="M184" s="8">
        <f t="shared" si="40"/>
        <v>573.70000000000005</v>
      </c>
      <c r="N184" s="32">
        <f t="shared" si="41"/>
        <v>5569.6</v>
      </c>
      <c r="O184">
        <v>466.9</v>
      </c>
      <c r="P184">
        <v>2854.2</v>
      </c>
      <c r="Q184">
        <v>364.5</v>
      </c>
      <c r="R184">
        <v>50.2</v>
      </c>
      <c r="S184">
        <v>450.5</v>
      </c>
      <c r="T184">
        <v>392.3</v>
      </c>
      <c r="U184" s="8">
        <f t="shared" si="42"/>
        <v>1075.25</v>
      </c>
      <c r="V184" s="8">
        <f t="shared" si="43"/>
        <v>0.11355400442639298</v>
      </c>
      <c r="W184">
        <v>425.8</v>
      </c>
      <c r="X184">
        <v>3513.5</v>
      </c>
      <c r="Y184" s="8">
        <f t="shared" si="44"/>
        <v>0.20851006067524075</v>
      </c>
      <c r="Z184" s="8">
        <f t="shared" si="45"/>
        <v>770.60105674052102</v>
      </c>
      <c r="AA184">
        <v>109.8</v>
      </c>
      <c r="AB184">
        <v>180.5</v>
      </c>
      <c r="AC184" s="8">
        <f t="shared" si="46"/>
        <v>0.18466967410669244</v>
      </c>
      <c r="AD184" s="8">
        <f t="shared" si="47"/>
        <v>231.89894325947904</v>
      </c>
      <c r="AE184">
        <v>64.2</v>
      </c>
      <c r="AF184">
        <v>196.9</v>
      </c>
      <c r="AG184" s="8">
        <f t="shared" si="48"/>
        <v>1.7092651757188496E-2</v>
      </c>
      <c r="AH184" s="8">
        <f t="shared" si="49"/>
        <v>64.2</v>
      </c>
      <c r="AI184">
        <v>650.9</v>
      </c>
      <c r="AJ184" s="43">
        <f>GovDebt!P184</f>
        <v>2643.6</v>
      </c>
      <c r="AK184" s="2">
        <v>103.65600000000001</v>
      </c>
      <c r="AL184" s="24">
        <v>117679</v>
      </c>
      <c r="AM184" s="39">
        <f t="shared" si="55"/>
        <v>84.415798685833977</v>
      </c>
      <c r="AN184" s="39">
        <f t="shared" si="56"/>
        <v>87.502040285788084</v>
      </c>
      <c r="AO184" s="23">
        <v>53.441000000000003</v>
      </c>
      <c r="AP184" s="33">
        <v>70.350999999999999</v>
      </c>
      <c r="AQ184">
        <v>81.497</v>
      </c>
      <c r="AR184" s="34">
        <v>69.643000000000001</v>
      </c>
      <c r="AS184" s="37">
        <v>191651</v>
      </c>
      <c r="AT184" s="35">
        <v>4.82</v>
      </c>
      <c r="AU184" s="43">
        <f t="shared" si="50"/>
        <v>1.684009364101094</v>
      </c>
      <c r="AV184" s="43">
        <f t="shared" si="51"/>
        <v>9.1363687035179081E-2</v>
      </c>
      <c r="AX184" s="43">
        <f t="shared" si="52"/>
        <v>0.47464808962941679</v>
      </c>
      <c r="AY184" s="43">
        <f t="shared" si="53"/>
        <v>0.10300560183855215</v>
      </c>
      <c r="AZ184" s="43">
        <f t="shared" si="54"/>
        <v>1.009793516016982</v>
      </c>
    </row>
    <row r="185" spans="1:52">
      <c r="A185" s="31">
        <v>1992.1</v>
      </c>
      <c r="B185" s="26">
        <v>6380.8</v>
      </c>
      <c r="C185" s="12">
        <v>1037.7</v>
      </c>
      <c r="D185" s="11">
        <v>2583.8000000000002</v>
      </c>
      <c r="E185" s="32">
        <f t="shared" si="38"/>
        <v>3621.5</v>
      </c>
      <c r="F185" s="10">
        <v>496.2</v>
      </c>
      <c r="G185" s="9">
        <v>956.8</v>
      </c>
      <c r="H185" s="32">
        <f t="shared" si="39"/>
        <v>1453</v>
      </c>
      <c r="I185">
        <v>423.1</v>
      </c>
      <c r="J185">
        <v>155.5</v>
      </c>
      <c r="K185">
        <v>0.2</v>
      </c>
      <c r="L185">
        <v>139.9</v>
      </c>
      <c r="M185" s="8">
        <f t="shared" si="40"/>
        <v>578.6</v>
      </c>
      <c r="N185" s="32">
        <f t="shared" si="41"/>
        <v>5653.1</v>
      </c>
      <c r="O185">
        <v>459.1</v>
      </c>
      <c r="P185">
        <v>2913.5</v>
      </c>
      <c r="Q185">
        <v>380.8</v>
      </c>
      <c r="R185">
        <v>53.9</v>
      </c>
      <c r="S185">
        <v>476.5</v>
      </c>
      <c r="T185">
        <v>387.8</v>
      </c>
      <c r="U185" s="8">
        <f t="shared" si="42"/>
        <v>1108.5999999999999</v>
      </c>
      <c r="V185" s="8">
        <f t="shared" si="43"/>
        <v>0.10898516320474778</v>
      </c>
      <c r="W185">
        <v>438.2</v>
      </c>
      <c r="X185">
        <v>3597.6</v>
      </c>
      <c r="Y185" s="8">
        <f t="shared" si="44"/>
        <v>0.20498390920570661</v>
      </c>
      <c r="Z185" s="8">
        <f t="shared" si="45"/>
        <v>776.47904807121665</v>
      </c>
      <c r="AA185">
        <v>117.6</v>
      </c>
      <c r="AB185">
        <v>182.9</v>
      </c>
      <c r="AC185" s="8">
        <f t="shared" si="46"/>
        <v>0.18460778314268941</v>
      </c>
      <c r="AD185" s="8">
        <f t="shared" si="47"/>
        <v>238.42095192878338</v>
      </c>
      <c r="AE185">
        <v>63.6</v>
      </c>
      <c r="AF185">
        <v>200.6</v>
      </c>
      <c r="AG185" s="8">
        <f t="shared" si="48"/>
        <v>1.6504476449980536E-2</v>
      </c>
      <c r="AH185" s="8">
        <f t="shared" si="49"/>
        <v>63.6</v>
      </c>
      <c r="AI185">
        <v>695.9</v>
      </c>
      <c r="AJ185" s="43">
        <f>GovDebt!P185</f>
        <v>2719.3</v>
      </c>
      <c r="AK185" s="2">
        <v>103.658</v>
      </c>
      <c r="AL185" s="24">
        <v>117958</v>
      </c>
      <c r="AM185" s="39">
        <f t="shared" si="55"/>
        <v>84.615936415023967</v>
      </c>
      <c r="AN185" s="39">
        <f t="shared" si="56"/>
        <v>87.71118736908555</v>
      </c>
      <c r="AO185" s="23">
        <v>54.78</v>
      </c>
      <c r="AP185" s="33">
        <v>70.783000000000001</v>
      </c>
      <c r="AQ185">
        <v>81.159000000000006</v>
      </c>
      <c r="AR185" s="34">
        <v>69.941999999999993</v>
      </c>
      <c r="AS185" s="37">
        <v>192075</v>
      </c>
      <c r="AT185" s="35">
        <v>4.0199999999999996</v>
      </c>
      <c r="AU185" s="43">
        <f t="shared" si="50"/>
        <v>1.7046765295887663</v>
      </c>
      <c r="AV185" s="43">
        <f t="shared" si="51"/>
        <v>9.0678284854563695E-2</v>
      </c>
      <c r="AX185" s="43">
        <f t="shared" si="52"/>
        <v>0.48102810847145816</v>
      </c>
      <c r="AY185" s="43">
        <f t="shared" si="53"/>
        <v>0.10235092250269763</v>
      </c>
      <c r="AZ185" s="43">
        <f t="shared" si="54"/>
        <v>1.0161642221266702</v>
      </c>
    </row>
    <row r="186" spans="1:52">
      <c r="A186" s="31">
        <v>1992.2</v>
      </c>
      <c r="B186" s="26">
        <v>6492.3</v>
      </c>
      <c r="C186" s="12">
        <v>1047.2</v>
      </c>
      <c r="D186" s="11">
        <v>2625.2</v>
      </c>
      <c r="E186" s="32">
        <f t="shared" si="38"/>
        <v>3672.3999999999996</v>
      </c>
      <c r="F186" s="10">
        <v>501</v>
      </c>
      <c r="G186" s="9">
        <v>1013.1</v>
      </c>
      <c r="H186" s="32">
        <f t="shared" si="39"/>
        <v>1514.1</v>
      </c>
      <c r="I186">
        <v>425.5</v>
      </c>
      <c r="J186">
        <v>156.6</v>
      </c>
      <c r="K186">
        <v>0.2</v>
      </c>
      <c r="L186">
        <v>140.9</v>
      </c>
      <c r="M186" s="8">
        <f t="shared" si="40"/>
        <v>582.1</v>
      </c>
      <c r="N186" s="32">
        <f t="shared" si="41"/>
        <v>5768.5999999999995</v>
      </c>
      <c r="O186">
        <v>468</v>
      </c>
      <c r="P186">
        <v>2952.8</v>
      </c>
      <c r="Q186">
        <v>397.4</v>
      </c>
      <c r="R186">
        <v>61.1</v>
      </c>
      <c r="S186">
        <v>477.8</v>
      </c>
      <c r="T186">
        <v>385.6</v>
      </c>
      <c r="U186" s="8">
        <f t="shared" si="42"/>
        <v>1123.2</v>
      </c>
      <c r="V186" s="8">
        <f t="shared" si="43"/>
        <v>0.10948136711348165</v>
      </c>
      <c r="W186">
        <v>442.8</v>
      </c>
      <c r="X186">
        <v>3654.4</v>
      </c>
      <c r="Y186" s="8">
        <f t="shared" si="44"/>
        <v>0.20446667059202656</v>
      </c>
      <c r="Z186" s="8">
        <f t="shared" si="45"/>
        <v>787.83052845813745</v>
      </c>
      <c r="AA186">
        <v>119.4</v>
      </c>
      <c r="AB186">
        <v>184.4</v>
      </c>
      <c r="AC186" s="8">
        <f t="shared" si="46"/>
        <v>0.18535444443397259</v>
      </c>
      <c r="AD186" s="8">
        <f t="shared" si="47"/>
        <v>242.36947154186259</v>
      </c>
      <c r="AE186">
        <v>63.1</v>
      </c>
      <c r="AF186">
        <v>201.6</v>
      </c>
      <c r="AG186" s="8">
        <f t="shared" si="48"/>
        <v>1.6143474812597543E-2</v>
      </c>
      <c r="AH186" s="8">
        <f t="shared" si="49"/>
        <v>63.1</v>
      </c>
      <c r="AI186">
        <v>712.6</v>
      </c>
      <c r="AJ186" s="43">
        <f>GovDebt!P186</f>
        <v>2764</v>
      </c>
      <c r="AK186" s="2">
        <v>103.96599999999999</v>
      </c>
      <c r="AL186" s="24">
        <v>118407</v>
      </c>
      <c r="AM186" s="39">
        <f t="shared" si="55"/>
        <v>84.938021864508912</v>
      </c>
      <c r="AN186" s="39">
        <f t="shared" si="56"/>
        <v>88.306663811655326</v>
      </c>
      <c r="AO186" s="23">
        <v>55.253</v>
      </c>
      <c r="AP186" s="33">
        <v>71.251999999999995</v>
      </c>
      <c r="AQ186">
        <v>81.322000000000003</v>
      </c>
      <c r="AR186" s="34">
        <v>70.388000000000005</v>
      </c>
      <c r="AS186" s="37">
        <v>192507</v>
      </c>
      <c r="AT186" s="35">
        <v>3.77</v>
      </c>
      <c r="AU186" s="43">
        <f t="shared" si="50"/>
        <v>1.7029404063274955</v>
      </c>
      <c r="AV186" s="43">
        <f t="shared" si="51"/>
        <v>8.9660058838932272E-2</v>
      </c>
      <c r="AX186" s="43">
        <f t="shared" si="52"/>
        <v>0.47914571993204597</v>
      </c>
      <c r="AY186" s="43">
        <f t="shared" si="53"/>
        <v>0.10090836598134731</v>
      </c>
      <c r="AZ186" s="43">
        <f t="shared" si="54"/>
        <v>1.017474297893681</v>
      </c>
    </row>
    <row r="187" spans="1:52">
      <c r="A187" s="31">
        <v>1992.3</v>
      </c>
      <c r="B187" s="26">
        <v>6586.5</v>
      </c>
      <c r="C187" s="12">
        <v>1061.0999999999999</v>
      </c>
      <c r="D187" s="11">
        <v>2672.3</v>
      </c>
      <c r="E187" s="32">
        <f t="shared" si="38"/>
        <v>3733.4</v>
      </c>
      <c r="F187" s="10">
        <v>512.1</v>
      </c>
      <c r="G187" s="9">
        <v>1024.2</v>
      </c>
      <c r="H187" s="32">
        <f t="shared" si="39"/>
        <v>1536.3000000000002</v>
      </c>
      <c r="I187">
        <v>435.6</v>
      </c>
      <c r="J187">
        <v>157.1</v>
      </c>
      <c r="K187">
        <v>0.2</v>
      </c>
      <c r="L187">
        <v>141.69999999999999</v>
      </c>
      <c r="M187" s="8">
        <f t="shared" si="40"/>
        <v>592.70000000000005</v>
      </c>
      <c r="N187" s="32">
        <f t="shared" si="41"/>
        <v>5862.4</v>
      </c>
      <c r="O187">
        <v>477.2</v>
      </c>
      <c r="P187">
        <v>2976.1</v>
      </c>
      <c r="Q187">
        <v>410.1</v>
      </c>
      <c r="R187">
        <v>68</v>
      </c>
      <c r="S187">
        <v>463.2</v>
      </c>
      <c r="T187">
        <v>379.1</v>
      </c>
      <c r="U187" s="8">
        <f t="shared" si="42"/>
        <v>1115.3499999999999</v>
      </c>
      <c r="V187" s="8">
        <f t="shared" si="43"/>
        <v>0.11106714767834283</v>
      </c>
      <c r="W187">
        <v>446.6</v>
      </c>
      <c r="X187">
        <v>3690.7</v>
      </c>
      <c r="Y187" s="8">
        <f t="shared" si="44"/>
        <v>0.20533177355758464</v>
      </c>
      <c r="Z187" s="8">
        <f t="shared" si="45"/>
        <v>799.92125683696031</v>
      </c>
      <c r="AA187">
        <v>115.2</v>
      </c>
      <c r="AB187">
        <v>185.4</v>
      </c>
      <c r="AC187" s="8">
        <f t="shared" si="46"/>
        <v>0.18380068665234647</v>
      </c>
      <c r="AD187" s="8">
        <f t="shared" si="47"/>
        <v>239.07874316303969</v>
      </c>
      <c r="AE187">
        <v>61.9</v>
      </c>
      <c r="AF187">
        <v>207.4</v>
      </c>
      <c r="AG187" s="8">
        <f t="shared" si="48"/>
        <v>1.5567627382928422E-2</v>
      </c>
      <c r="AH187" s="8">
        <f t="shared" si="49"/>
        <v>61.9</v>
      </c>
      <c r="AI187">
        <v>721.5</v>
      </c>
      <c r="AJ187" s="43">
        <f>GovDebt!P187</f>
        <v>2886.9</v>
      </c>
      <c r="AK187" s="2">
        <v>103.929</v>
      </c>
      <c r="AL187" s="24">
        <v>118753</v>
      </c>
      <c r="AM187" s="39">
        <f t="shared" si="55"/>
        <v>85.186221342285734</v>
      </c>
      <c r="AN187" s="39">
        <f t="shared" si="56"/>
        <v>88.533187978824131</v>
      </c>
      <c r="AO187" s="23">
        <v>55.884999999999998</v>
      </c>
      <c r="AP187" s="33">
        <v>71.706000000000003</v>
      </c>
      <c r="AQ187">
        <v>81.558999999999997</v>
      </c>
      <c r="AR187" s="34">
        <v>70.722999999999999</v>
      </c>
      <c r="AS187" s="37">
        <v>193024</v>
      </c>
      <c r="AT187" s="35">
        <v>3.26</v>
      </c>
      <c r="AU187" s="43">
        <f t="shared" si="50"/>
        <v>1.7532225005693465</v>
      </c>
      <c r="AV187" s="43">
        <f t="shared" si="51"/>
        <v>8.9987094815152213E-2</v>
      </c>
      <c r="AX187" s="43">
        <f t="shared" si="52"/>
        <v>0.49244336790393017</v>
      </c>
      <c r="AY187" s="43">
        <f t="shared" si="53"/>
        <v>0.10110193777292578</v>
      </c>
      <c r="AZ187" s="43">
        <f t="shared" si="54"/>
        <v>1.0145094958643315</v>
      </c>
    </row>
    <row r="188" spans="1:52">
      <c r="A188" s="31">
        <v>1992.4</v>
      </c>
      <c r="B188" s="26">
        <v>6697.6</v>
      </c>
      <c r="C188" s="12">
        <v>1074.8</v>
      </c>
      <c r="D188" s="11">
        <v>2728.3</v>
      </c>
      <c r="E188" s="32">
        <f t="shared" si="38"/>
        <v>3803.1000000000004</v>
      </c>
      <c r="F188" s="10">
        <v>523.1</v>
      </c>
      <c r="G188" s="9">
        <v>1058</v>
      </c>
      <c r="H188" s="32">
        <f t="shared" si="39"/>
        <v>1581.1</v>
      </c>
      <c r="I188">
        <v>436.6</v>
      </c>
      <c r="J188">
        <v>156.4</v>
      </c>
      <c r="K188">
        <v>0.2</v>
      </c>
      <c r="L188">
        <v>143.19999999999999</v>
      </c>
      <c r="M188" s="8">
        <f t="shared" si="40"/>
        <v>593</v>
      </c>
      <c r="N188" s="32">
        <f t="shared" si="41"/>
        <v>5977.2000000000007</v>
      </c>
      <c r="O188">
        <v>496.7</v>
      </c>
      <c r="P188">
        <v>3019.9</v>
      </c>
      <c r="Q188">
        <v>421.2</v>
      </c>
      <c r="R188">
        <v>74.3</v>
      </c>
      <c r="S188">
        <v>483.5</v>
      </c>
      <c r="T188">
        <v>382.4</v>
      </c>
      <c r="U188" s="8">
        <f t="shared" si="42"/>
        <v>1150.8</v>
      </c>
      <c r="V188" s="8">
        <f t="shared" si="43"/>
        <v>0.11336817839454043</v>
      </c>
      <c r="W188">
        <v>448.2</v>
      </c>
      <c r="X188">
        <v>3741.9</v>
      </c>
      <c r="Y188" s="8">
        <f t="shared" si="44"/>
        <v>0.20605588875485462</v>
      </c>
      <c r="Z188" s="8">
        <f t="shared" si="45"/>
        <v>814.4359003035629</v>
      </c>
      <c r="AA188">
        <v>122.9</v>
      </c>
      <c r="AB188">
        <v>186</v>
      </c>
      <c r="AC188" s="8">
        <f t="shared" si="46"/>
        <v>0.18953029600272078</v>
      </c>
      <c r="AD188" s="8">
        <f t="shared" si="47"/>
        <v>253.36409969643714</v>
      </c>
      <c r="AE188">
        <v>64.599999999999994</v>
      </c>
      <c r="AF188">
        <v>207.7</v>
      </c>
      <c r="AG188" s="8">
        <f t="shared" si="48"/>
        <v>1.5935272207010531E-2</v>
      </c>
      <c r="AH188" s="8">
        <f t="shared" si="49"/>
        <v>64.599999999999994</v>
      </c>
      <c r="AI188">
        <v>741.8</v>
      </c>
      <c r="AJ188" s="43">
        <f>GovDebt!P188</f>
        <v>2926.8</v>
      </c>
      <c r="AK188" s="2">
        <v>104.137</v>
      </c>
      <c r="AL188" s="24">
        <v>118834</v>
      </c>
      <c r="AM188" s="39">
        <f t="shared" si="55"/>
        <v>85.244325844308634</v>
      </c>
      <c r="AN188" s="39">
        <f t="shared" si="56"/>
        <v>88.770883604487679</v>
      </c>
      <c r="AO188" s="23">
        <v>56.276000000000003</v>
      </c>
      <c r="AP188" s="33">
        <v>72.210999999999999</v>
      </c>
      <c r="AQ188">
        <v>81.748000000000005</v>
      </c>
      <c r="AR188" s="34">
        <v>71.200999999999993</v>
      </c>
      <c r="AS188" s="37">
        <v>193616</v>
      </c>
      <c r="AT188" s="35">
        <v>3.04</v>
      </c>
      <c r="AU188" s="43">
        <f t="shared" si="50"/>
        <v>1.7479694218824653</v>
      </c>
      <c r="AV188" s="43">
        <f t="shared" si="51"/>
        <v>8.8539178213091249E-2</v>
      </c>
      <c r="AX188" s="43">
        <f t="shared" si="52"/>
        <v>0.48966071070066247</v>
      </c>
      <c r="AY188" s="43">
        <f t="shared" si="53"/>
        <v>9.9210332597202688E-2</v>
      </c>
      <c r="AZ188" s="43">
        <f t="shared" si="54"/>
        <v>1.0168678357245882</v>
      </c>
    </row>
    <row r="189" spans="1:52">
      <c r="A189" s="31">
        <v>1993.1</v>
      </c>
      <c r="B189" s="26">
        <v>6748.2</v>
      </c>
      <c r="C189" s="12">
        <v>1079.0999999999999</v>
      </c>
      <c r="D189" s="11">
        <v>2761.5</v>
      </c>
      <c r="E189" s="32">
        <f t="shared" si="38"/>
        <v>3840.6</v>
      </c>
      <c r="F189" s="10">
        <v>527.9</v>
      </c>
      <c r="G189" s="9">
        <v>1083.9000000000001</v>
      </c>
      <c r="H189" s="32">
        <f t="shared" si="39"/>
        <v>1611.8000000000002</v>
      </c>
      <c r="I189">
        <v>424.6</v>
      </c>
      <c r="J189">
        <v>152.4</v>
      </c>
      <c r="K189">
        <v>0.2</v>
      </c>
      <c r="L189">
        <v>144</v>
      </c>
      <c r="M189" s="8">
        <f t="shared" si="40"/>
        <v>577</v>
      </c>
      <c r="N189" s="32">
        <f t="shared" si="41"/>
        <v>6029.4</v>
      </c>
      <c r="O189">
        <v>478.1</v>
      </c>
      <c r="P189">
        <v>3018.5</v>
      </c>
      <c r="Q189">
        <v>421.3</v>
      </c>
      <c r="R189">
        <v>83.2</v>
      </c>
      <c r="S189">
        <v>481.3</v>
      </c>
      <c r="T189">
        <v>382.5</v>
      </c>
      <c r="U189" s="8">
        <f t="shared" si="42"/>
        <v>1157.6500000000001</v>
      </c>
      <c r="V189" s="8">
        <f t="shared" si="43"/>
        <v>0.10898604905625969</v>
      </c>
      <c r="W189">
        <v>455.8</v>
      </c>
      <c r="X189">
        <v>3747.9</v>
      </c>
      <c r="Y189" s="8">
        <f t="shared" si="44"/>
        <v>0.20404751747736441</v>
      </c>
      <c r="Z189" s="8">
        <f t="shared" si="45"/>
        <v>807.73230031002095</v>
      </c>
      <c r="AA189">
        <v>127.9</v>
      </c>
      <c r="AB189">
        <v>184.8</v>
      </c>
      <c r="AC189" s="8">
        <f t="shared" si="46"/>
        <v>0.1892567318633685</v>
      </c>
      <c r="AD189" s="8">
        <f t="shared" si="47"/>
        <v>254.06769968997907</v>
      </c>
      <c r="AE189">
        <v>62.2</v>
      </c>
      <c r="AF189">
        <v>210.9</v>
      </c>
      <c r="AG189" s="8">
        <f t="shared" si="48"/>
        <v>1.5187771646237242E-2</v>
      </c>
      <c r="AH189" s="8">
        <f t="shared" si="49"/>
        <v>62.2</v>
      </c>
      <c r="AI189">
        <v>746.4</v>
      </c>
      <c r="AJ189" s="43">
        <f>GovDebt!P189</f>
        <v>3020.4</v>
      </c>
      <c r="AK189" s="2">
        <v>104.20699999999999</v>
      </c>
      <c r="AL189" s="24">
        <v>119297</v>
      </c>
      <c r="AM189" s="39">
        <f t="shared" si="55"/>
        <v>85.576454047229632</v>
      </c>
      <c r="AN189" s="39">
        <f t="shared" si="56"/>
        <v>89.176655468996572</v>
      </c>
      <c r="AO189" s="23">
        <v>55.750999999999998</v>
      </c>
      <c r="AP189" s="33">
        <v>72.641000000000005</v>
      </c>
      <c r="AQ189">
        <v>81.828000000000003</v>
      </c>
      <c r="AR189" s="34">
        <v>71.605999999999995</v>
      </c>
      <c r="AS189" s="37">
        <v>194106</v>
      </c>
      <c r="AT189" s="35">
        <v>3.04</v>
      </c>
      <c r="AU189" s="43">
        <f t="shared" si="50"/>
        <v>1.7903440917578022</v>
      </c>
      <c r="AV189" s="43">
        <f t="shared" si="51"/>
        <v>8.5504282623514422E-2</v>
      </c>
      <c r="AX189" s="43">
        <f t="shared" si="52"/>
        <v>0.50094536769827847</v>
      </c>
      <c r="AY189" s="43">
        <f t="shared" si="53"/>
        <v>9.5697747702922359E-2</v>
      </c>
      <c r="AZ189" s="43">
        <f t="shared" si="54"/>
        <v>1.007554945054945</v>
      </c>
    </row>
    <row r="190" spans="1:52">
      <c r="A190" s="31">
        <v>1993.2</v>
      </c>
      <c r="B190" s="26">
        <v>6829.6</v>
      </c>
      <c r="C190" s="12">
        <v>1086.3</v>
      </c>
      <c r="D190" s="11">
        <v>2803.3</v>
      </c>
      <c r="E190" s="32">
        <f t="shared" si="38"/>
        <v>3889.6000000000004</v>
      </c>
      <c r="F190" s="10">
        <v>547.79999999999995</v>
      </c>
      <c r="G190" s="9">
        <v>1094.5</v>
      </c>
      <c r="H190" s="32">
        <f t="shared" si="39"/>
        <v>1642.3</v>
      </c>
      <c r="I190">
        <v>424.1</v>
      </c>
      <c r="J190">
        <v>151.5</v>
      </c>
      <c r="K190">
        <v>0.2</v>
      </c>
      <c r="L190">
        <v>144.9</v>
      </c>
      <c r="M190" s="8">
        <f t="shared" si="40"/>
        <v>575.6</v>
      </c>
      <c r="N190" s="32">
        <f t="shared" si="41"/>
        <v>6107.5</v>
      </c>
      <c r="O190">
        <v>503</v>
      </c>
      <c r="P190">
        <v>3065.5</v>
      </c>
      <c r="Q190">
        <v>432</v>
      </c>
      <c r="R190">
        <v>91.9</v>
      </c>
      <c r="S190">
        <v>509.4</v>
      </c>
      <c r="T190">
        <v>375.1</v>
      </c>
      <c r="U190" s="8">
        <f t="shared" si="42"/>
        <v>1192.4000000000001</v>
      </c>
      <c r="V190" s="8">
        <f t="shared" si="43"/>
        <v>0.11242987102975034</v>
      </c>
      <c r="W190">
        <v>463.7</v>
      </c>
      <c r="X190">
        <v>3803.3</v>
      </c>
      <c r="Y190" s="8">
        <f t="shared" si="44"/>
        <v>0.20716010792529188</v>
      </c>
      <c r="Z190" s="8">
        <f t="shared" si="45"/>
        <v>832.63862178412569</v>
      </c>
      <c r="AA190">
        <v>137.9</v>
      </c>
      <c r="AB190">
        <v>185.9</v>
      </c>
      <c r="AC190" s="8">
        <f t="shared" si="46"/>
        <v>0.19731653356734694</v>
      </c>
      <c r="AD190" s="8">
        <f t="shared" si="47"/>
        <v>271.96137821587433</v>
      </c>
      <c r="AE190">
        <v>64.8</v>
      </c>
      <c r="AF190">
        <v>214.7</v>
      </c>
      <c r="AG190" s="8">
        <f t="shared" si="48"/>
        <v>1.5584790398999493E-2</v>
      </c>
      <c r="AH190" s="8">
        <f t="shared" si="49"/>
        <v>64.8</v>
      </c>
      <c r="AI190">
        <v>756</v>
      </c>
      <c r="AJ190" s="43">
        <f>GovDebt!P190</f>
        <v>3115</v>
      </c>
      <c r="AK190" s="2">
        <v>104.572</v>
      </c>
      <c r="AL190" s="24">
        <v>119960</v>
      </c>
      <c r="AM190" s="39">
        <f t="shared" si="55"/>
        <v>86.05205015638002</v>
      </c>
      <c r="AN190" s="39">
        <f t="shared" si="56"/>
        <v>89.98634988952972</v>
      </c>
      <c r="AO190" s="23">
        <v>56.185000000000002</v>
      </c>
      <c r="AP190" s="33">
        <v>73.131</v>
      </c>
      <c r="AQ190">
        <v>82.16</v>
      </c>
      <c r="AR190" s="34">
        <v>72.040999999999997</v>
      </c>
      <c r="AS190" s="37">
        <v>194555</v>
      </c>
      <c r="AT190" s="35">
        <v>3</v>
      </c>
      <c r="AU190" s="43">
        <f t="shared" si="50"/>
        <v>1.8244113857326929</v>
      </c>
      <c r="AV190" s="43">
        <f t="shared" si="51"/>
        <v>8.4280192104954896E-2</v>
      </c>
      <c r="AX190" s="43">
        <f t="shared" si="52"/>
        <v>0.51002865329512892</v>
      </c>
      <c r="AY190" s="43">
        <f t="shared" si="53"/>
        <v>9.4244781006958656E-2</v>
      </c>
      <c r="AZ190" s="43">
        <f t="shared" si="54"/>
        <v>1.0120624759195045</v>
      </c>
    </row>
    <row r="191" spans="1:52">
      <c r="A191" s="31">
        <v>1993.3</v>
      </c>
      <c r="B191" s="26">
        <v>6904.2</v>
      </c>
      <c r="C191" s="12">
        <v>1092.5</v>
      </c>
      <c r="D191" s="11">
        <v>2856.9</v>
      </c>
      <c r="E191" s="32">
        <f t="shared" si="38"/>
        <v>3949.4</v>
      </c>
      <c r="F191" s="10">
        <v>556.6</v>
      </c>
      <c r="G191" s="9">
        <v>1095.9000000000001</v>
      </c>
      <c r="H191" s="32">
        <f t="shared" si="39"/>
        <v>1652.5</v>
      </c>
      <c r="I191">
        <v>430.1</v>
      </c>
      <c r="J191">
        <v>148.80000000000001</v>
      </c>
      <c r="K191">
        <v>0.1</v>
      </c>
      <c r="L191">
        <v>145.6</v>
      </c>
      <c r="M191" s="8">
        <f t="shared" si="40"/>
        <v>578.90000000000009</v>
      </c>
      <c r="N191" s="32">
        <f t="shared" si="41"/>
        <v>6180.8</v>
      </c>
      <c r="O191">
        <v>513.4</v>
      </c>
      <c r="P191">
        <v>3093.3</v>
      </c>
      <c r="Q191">
        <v>426</v>
      </c>
      <c r="R191">
        <v>96.3</v>
      </c>
      <c r="S191">
        <v>523.6</v>
      </c>
      <c r="T191">
        <v>367.5</v>
      </c>
      <c r="U191" s="8">
        <f t="shared" si="42"/>
        <v>1200.4000000000001</v>
      </c>
      <c r="V191" s="8">
        <f t="shared" si="43"/>
        <v>0.11391927574500187</v>
      </c>
      <c r="W191">
        <v>468.1</v>
      </c>
      <c r="X191">
        <v>3838</v>
      </c>
      <c r="Y191" s="8">
        <f t="shared" si="44"/>
        <v>0.20852907958422606</v>
      </c>
      <c r="Z191" s="8">
        <f t="shared" si="45"/>
        <v>844.75130139569978</v>
      </c>
      <c r="AA191">
        <v>131.19999999999999</v>
      </c>
      <c r="AB191">
        <v>187.8</v>
      </c>
      <c r="AC191" s="8">
        <f t="shared" si="46"/>
        <v>0.19301880032005492</v>
      </c>
      <c r="AD191" s="8">
        <f t="shared" si="47"/>
        <v>267.94869860430026</v>
      </c>
      <c r="AE191">
        <v>65.400000000000006</v>
      </c>
      <c r="AF191">
        <v>217.4</v>
      </c>
      <c r="AG191" s="8">
        <f t="shared" si="48"/>
        <v>1.5485887478689144E-2</v>
      </c>
      <c r="AH191" s="8">
        <f t="shared" si="49"/>
        <v>65.400000000000006</v>
      </c>
      <c r="AI191">
        <v>768.2</v>
      </c>
      <c r="AJ191" s="43">
        <f>GovDebt!P191</f>
        <v>3171.2</v>
      </c>
      <c r="AK191" s="2">
        <v>104.598</v>
      </c>
      <c r="AL191" s="24">
        <v>120626</v>
      </c>
      <c r="AM191" s="39">
        <f t="shared" si="55"/>
        <v>86.529798284123842</v>
      </c>
      <c r="AN191" s="39">
        <f t="shared" si="56"/>
        <v>90.50843840922785</v>
      </c>
      <c r="AO191" s="23">
        <v>56.255000000000003</v>
      </c>
      <c r="AP191" s="33">
        <v>73.450999999999993</v>
      </c>
      <c r="AQ191">
        <v>82.828999999999994</v>
      </c>
      <c r="AR191" s="34">
        <v>72.474999999999994</v>
      </c>
      <c r="AS191" s="37">
        <v>195068</v>
      </c>
      <c r="AT191" s="35">
        <v>3.06</v>
      </c>
      <c r="AU191" s="43">
        <f t="shared" si="50"/>
        <v>1.8372584803452969</v>
      </c>
      <c r="AV191" s="43">
        <f t="shared" si="51"/>
        <v>8.384751310796329E-2</v>
      </c>
      <c r="AX191" s="43">
        <f t="shared" si="52"/>
        <v>0.51307274139269998</v>
      </c>
      <c r="AY191" s="43">
        <f t="shared" si="53"/>
        <v>9.3661014755371488E-2</v>
      </c>
      <c r="AZ191" s="43">
        <f t="shared" si="54"/>
        <v>1.0109230408808714</v>
      </c>
    </row>
    <row r="192" spans="1:52">
      <c r="A192" s="31">
        <v>1993.4</v>
      </c>
      <c r="B192" s="26">
        <v>7032.8</v>
      </c>
      <c r="C192" s="12">
        <v>1105.3</v>
      </c>
      <c r="D192" s="11">
        <v>2893</v>
      </c>
      <c r="E192" s="32">
        <f t="shared" si="38"/>
        <v>3998.3</v>
      </c>
      <c r="F192" s="10">
        <v>573.79999999999995</v>
      </c>
      <c r="G192" s="9">
        <v>1153</v>
      </c>
      <c r="H192" s="32">
        <f t="shared" si="39"/>
        <v>1726.8</v>
      </c>
      <c r="I192">
        <v>432</v>
      </c>
      <c r="J192">
        <v>150</v>
      </c>
      <c r="K192">
        <v>0.1</v>
      </c>
      <c r="L192">
        <v>146.69999999999999</v>
      </c>
      <c r="M192" s="8">
        <f t="shared" si="40"/>
        <v>582</v>
      </c>
      <c r="N192" s="32">
        <f t="shared" si="41"/>
        <v>6307.1</v>
      </c>
      <c r="O192">
        <v>527.29999999999995</v>
      </c>
      <c r="P192">
        <v>3140.1</v>
      </c>
      <c r="Q192">
        <v>442.6</v>
      </c>
      <c r="R192">
        <v>103.2</v>
      </c>
      <c r="S192">
        <v>573.70000000000005</v>
      </c>
      <c r="T192">
        <v>360.4</v>
      </c>
      <c r="U192" s="8">
        <f t="shared" si="42"/>
        <v>1258.5999999999999</v>
      </c>
      <c r="V192" s="8">
        <f t="shared" si="43"/>
        <v>0.11413419913419913</v>
      </c>
      <c r="W192">
        <v>474.5</v>
      </c>
      <c r="X192">
        <v>3893.5</v>
      </c>
      <c r="Y192" s="8">
        <f t="shared" si="44"/>
        <v>0.20855222537418514</v>
      </c>
      <c r="Z192" s="8">
        <f t="shared" si="45"/>
        <v>858.15069696969704</v>
      </c>
      <c r="AA192">
        <v>156.80000000000001</v>
      </c>
      <c r="AB192">
        <v>190.5</v>
      </c>
      <c r="AC192" s="8">
        <f t="shared" si="46"/>
        <v>0.20733510663881238</v>
      </c>
      <c r="AD192" s="8">
        <f t="shared" si="47"/>
        <v>300.44930303030299</v>
      </c>
      <c r="AE192">
        <v>73.099999999999994</v>
      </c>
      <c r="AF192">
        <v>222.5</v>
      </c>
      <c r="AG192" s="8">
        <f t="shared" si="48"/>
        <v>1.7093417514322459E-2</v>
      </c>
      <c r="AH192" s="8">
        <f t="shared" si="49"/>
        <v>73.099999999999994</v>
      </c>
      <c r="AI192">
        <v>789.8</v>
      </c>
      <c r="AJ192" s="43">
        <f>GovDebt!P192</f>
        <v>3246.2</v>
      </c>
      <c r="AK192" s="2">
        <v>104.675</v>
      </c>
      <c r="AL192" s="24">
        <v>121152</v>
      </c>
      <c r="AM192" s="39">
        <f t="shared" si="55"/>
        <v>86.907118877507102</v>
      </c>
      <c r="AN192" s="39">
        <f t="shared" si="56"/>
        <v>90.970026685030547</v>
      </c>
      <c r="AO192" s="23">
        <v>56.761000000000003</v>
      </c>
      <c r="AP192" s="33">
        <v>73.872</v>
      </c>
      <c r="AQ192">
        <v>82.798000000000002</v>
      </c>
      <c r="AR192" s="34">
        <v>72.852999999999994</v>
      </c>
      <c r="AS192" s="37">
        <v>195621</v>
      </c>
      <c r="AT192" s="35">
        <v>2.99</v>
      </c>
      <c r="AU192" s="43">
        <f t="shared" si="50"/>
        <v>1.8463201001023772</v>
      </c>
      <c r="AV192" s="43">
        <f t="shared" si="51"/>
        <v>8.2755090433397793E-2</v>
      </c>
      <c r="AX192" s="43">
        <f t="shared" si="52"/>
        <v>0.51468979404163551</v>
      </c>
      <c r="AY192" s="43">
        <f t="shared" si="53"/>
        <v>9.2276957714321955E-2</v>
      </c>
      <c r="AZ192" s="43">
        <f t="shared" si="54"/>
        <v>1.0186263433851859</v>
      </c>
    </row>
    <row r="193" spans="1:52">
      <c r="A193" s="31">
        <v>1994.1</v>
      </c>
      <c r="B193" s="26">
        <v>7136.3</v>
      </c>
      <c r="C193" s="12">
        <v>1116.8</v>
      </c>
      <c r="D193" s="11">
        <v>2935.2</v>
      </c>
      <c r="E193" s="32">
        <f t="shared" si="38"/>
        <v>4052</v>
      </c>
      <c r="F193" s="10">
        <v>588.79999999999995</v>
      </c>
      <c r="G193" s="9">
        <v>1202.0999999999999</v>
      </c>
      <c r="H193" s="32">
        <f t="shared" si="39"/>
        <v>1790.8999999999999</v>
      </c>
      <c r="I193">
        <v>423.2</v>
      </c>
      <c r="J193">
        <v>141.19999999999999</v>
      </c>
      <c r="K193">
        <v>-0.1</v>
      </c>
      <c r="L193">
        <v>146.9</v>
      </c>
      <c r="M193" s="8">
        <f t="shared" si="40"/>
        <v>564.4</v>
      </c>
      <c r="N193" s="32">
        <f t="shared" si="41"/>
        <v>6407.2999999999993</v>
      </c>
      <c r="O193">
        <v>524.20000000000005</v>
      </c>
      <c r="P193">
        <v>3152.8</v>
      </c>
      <c r="Q193">
        <v>452.9</v>
      </c>
      <c r="R193">
        <v>112.7</v>
      </c>
      <c r="S193">
        <v>581.6</v>
      </c>
      <c r="T193">
        <v>358.5</v>
      </c>
      <c r="U193" s="8">
        <f t="shared" si="42"/>
        <v>1279.25</v>
      </c>
      <c r="V193" s="8">
        <f t="shared" si="43"/>
        <v>0.11252549103788774</v>
      </c>
      <c r="W193">
        <v>486.2</v>
      </c>
      <c r="X193">
        <v>3917.2</v>
      </c>
      <c r="Y193" s="8">
        <f t="shared" si="44"/>
        <v>0.20910351153929077</v>
      </c>
      <c r="Z193" s="8">
        <f t="shared" si="45"/>
        <v>866.4517655897821</v>
      </c>
      <c r="AA193">
        <v>141</v>
      </c>
      <c r="AB193">
        <v>196</v>
      </c>
      <c r="AC193" s="8">
        <f t="shared" si="46"/>
        <v>0.19315250595507058</v>
      </c>
      <c r="AD193" s="8">
        <f t="shared" si="47"/>
        <v>284.94823441021788</v>
      </c>
      <c r="AE193">
        <v>75.5</v>
      </c>
      <c r="AF193">
        <v>225.7</v>
      </c>
      <c r="AG193" s="8">
        <f t="shared" si="48"/>
        <v>1.7397916858696651E-2</v>
      </c>
      <c r="AH193" s="8">
        <f t="shared" si="49"/>
        <v>75.5</v>
      </c>
      <c r="AI193">
        <v>782.5</v>
      </c>
      <c r="AJ193" s="43">
        <f>GovDebt!P193</f>
        <v>3276.9</v>
      </c>
      <c r="AK193" s="2">
        <v>104.328</v>
      </c>
      <c r="AL193" s="24">
        <v>121994</v>
      </c>
      <c r="AM193" s="39">
        <f t="shared" si="55"/>
        <v>87.511118762732778</v>
      </c>
      <c r="AN193" s="39">
        <f t="shared" si="56"/>
        <v>91.298599982783855</v>
      </c>
      <c r="AO193" s="23">
        <v>56.527000000000001</v>
      </c>
      <c r="AP193" s="33">
        <v>74.134</v>
      </c>
      <c r="AQ193">
        <v>83.116</v>
      </c>
      <c r="AR193" s="34">
        <v>73.206000000000003</v>
      </c>
      <c r="AS193" s="37">
        <v>196085</v>
      </c>
      <c r="AT193" s="35">
        <v>3.21</v>
      </c>
      <c r="AU193" s="43">
        <f t="shared" si="50"/>
        <v>1.8367501366254222</v>
      </c>
      <c r="AV193" s="43">
        <f t="shared" si="51"/>
        <v>7.9088603337864161E-2</v>
      </c>
      <c r="AX193" s="43">
        <f t="shared" si="52"/>
        <v>0.51143227256410662</v>
      </c>
      <c r="AY193" s="43">
        <f t="shared" si="53"/>
        <v>8.8087025736269572E-2</v>
      </c>
      <c r="AZ193" s="43">
        <f t="shared" si="54"/>
        <v>1.0147167557729495</v>
      </c>
    </row>
    <row r="194" spans="1:52">
      <c r="A194" s="31">
        <v>1994.2</v>
      </c>
      <c r="B194" s="26">
        <v>7269.8</v>
      </c>
      <c r="C194" s="12">
        <v>1128.0999999999999</v>
      </c>
      <c r="D194" s="11">
        <v>2976.1</v>
      </c>
      <c r="E194" s="32">
        <f t="shared" si="38"/>
        <v>4104.2</v>
      </c>
      <c r="F194" s="10">
        <v>598.70000000000005</v>
      </c>
      <c r="G194" s="9">
        <v>1265.0999999999999</v>
      </c>
      <c r="H194" s="32">
        <f t="shared" si="39"/>
        <v>1863.8</v>
      </c>
      <c r="I194">
        <v>424.9</v>
      </c>
      <c r="J194">
        <v>144.19999999999999</v>
      </c>
      <c r="K194">
        <v>-0.9</v>
      </c>
      <c r="L194">
        <v>147.69999999999999</v>
      </c>
      <c r="M194" s="8">
        <f t="shared" si="40"/>
        <v>569.09999999999991</v>
      </c>
      <c r="N194" s="32">
        <f t="shared" si="41"/>
        <v>6537.0999999999995</v>
      </c>
      <c r="O194">
        <v>553.4</v>
      </c>
      <c r="P194">
        <v>3224.6</v>
      </c>
      <c r="Q194">
        <v>456.9</v>
      </c>
      <c r="R194">
        <v>117.4</v>
      </c>
      <c r="S194">
        <v>604.5</v>
      </c>
      <c r="T194">
        <v>361.8</v>
      </c>
      <c r="U194" s="8">
        <f t="shared" si="42"/>
        <v>1312.15</v>
      </c>
      <c r="V194" s="8">
        <f t="shared" si="43"/>
        <v>0.11613363552421724</v>
      </c>
      <c r="W194">
        <v>494.2</v>
      </c>
      <c r="X194">
        <v>3997.2</v>
      </c>
      <c r="Y194" s="8">
        <f t="shared" si="44"/>
        <v>0.21185267358794468</v>
      </c>
      <c r="Z194" s="8">
        <f t="shared" si="45"/>
        <v>895.21525014689837</v>
      </c>
      <c r="AA194">
        <v>148.80000000000001</v>
      </c>
      <c r="AB194">
        <v>198.8</v>
      </c>
      <c r="AC194" s="8">
        <f t="shared" si="46"/>
        <v>0.1993346899984127</v>
      </c>
      <c r="AD194" s="8">
        <f t="shared" si="47"/>
        <v>301.18474985310166</v>
      </c>
      <c r="AE194">
        <v>78.599999999999994</v>
      </c>
      <c r="AF194">
        <v>230.9</v>
      </c>
      <c r="AG194" s="8">
        <f t="shared" si="48"/>
        <v>1.789047207174398E-2</v>
      </c>
      <c r="AH194" s="8">
        <f t="shared" si="49"/>
        <v>78.599999999999994</v>
      </c>
      <c r="AI194">
        <v>791.4</v>
      </c>
      <c r="AJ194" s="43">
        <f>GovDebt!P194</f>
        <v>3150.3</v>
      </c>
      <c r="AK194" s="2">
        <v>105.051</v>
      </c>
      <c r="AL194" s="24">
        <v>122596</v>
      </c>
      <c r="AM194" s="39">
        <f t="shared" si="55"/>
        <v>87.942957160483203</v>
      </c>
      <c r="AN194" s="39">
        <f t="shared" si="56"/>
        <v>92.384955926659202</v>
      </c>
      <c r="AO194" s="23">
        <v>56.976999999999997</v>
      </c>
      <c r="AP194" s="33">
        <v>74.546999999999997</v>
      </c>
      <c r="AQ194">
        <v>83.387</v>
      </c>
      <c r="AR194" s="34">
        <v>73.570999999999998</v>
      </c>
      <c r="AS194" s="37">
        <v>196522</v>
      </c>
      <c r="AT194" s="35">
        <v>3.94</v>
      </c>
      <c r="AU194" s="43">
        <f t="shared" si="50"/>
        <v>1.7333626784780876</v>
      </c>
      <c r="AV194" s="43">
        <f t="shared" si="51"/>
        <v>7.8282758810421182E-2</v>
      </c>
      <c r="AX194" s="43">
        <f t="shared" si="52"/>
        <v>0.48191093910143651</v>
      </c>
      <c r="AY194" s="43">
        <f t="shared" si="53"/>
        <v>8.705695185938718E-2</v>
      </c>
      <c r="AZ194" s="43">
        <f t="shared" si="54"/>
        <v>1.0187071731849837</v>
      </c>
    </row>
    <row r="195" spans="1:52">
      <c r="A195" s="31">
        <v>1994.3</v>
      </c>
      <c r="B195" s="26">
        <v>7352.3</v>
      </c>
      <c r="C195" s="12">
        <v>1149.5999999999999</v>
      </c>
      <c r="D195" s="11">
        <v>3014.2</v>
      </c>
      <c r="E195" s="32">
        <f t="shared" si="38"/>
        <v>4163.7999999999993</v>
      </c>
      <c r="F195" s="10">
        <v>609.29999999999995</v>
      </c>
      <c r="G195" s="9">
        <v>1251.5999999999999</v>
      </c>
      <c r="H195" s="32">
        <f t="shared" si="39"/>
        <v>1860.8999999999999</v>
      </c>
      <c r="I195">
        <v>434.2</v>
      </c>
      <c r="J195">
        <v>149.69999999999999</v>
      </c>
      <c r="K195">
        <v>1.4</v>
      </c>
      <c r="L195">
        <v>148.69999999999999</v>
      </c>
      <c r="M195" s="8">
        <f t="shared" si="40"/>
        <v>583.9</v>
      </c>
      <c r="N195" s="32">
        <f t="shared" si="41"/>
        <v>6608.5999999999985</v>
      </c>
      <c r="O195">
        <v>541.70000000000005</v>
      </c>
      <c r="P195">
        <v>3258</v>
      </c>
      <c r="Q195">
        <v>459.7</v>
      </c>
      <c r="R195">
        <v>120.7</v>
      </c>
      <c r="S195">
        <v>638.5</v>
      </c>
      <c r="T195">
        <v>364.9</v>
      </c>
      <c r="U195" s="8">
        <f t="shared" si="42"/>
        <v>1353.9499999999998</v>
      </c>
      <c r="V195" s="8">
        <f t="shared" si="43"/>
        <v>0.11187987938370031</v>
      </c>
      <c r="W195">
        <v>498.6</v>
      </c>
      <c r="X195">
        <v>4035.1</v>
      </c>
      <c r="Y195" s="8">
        <f t="shared" si="44"/>
        <v>0.20840109199602319</v>
      </c>
      <c r="Z195" s="8">
        <f t="shared" si="45"/>
        <v>888.82023730843912</v>
      </c>
      <c r="AA195">
        <v>163.30000000000001</v>
      </c>
      <c r="AB195">
        <v>200.8</v>
      </c>
      <c r="AC195" s="8">
        <f t="shared" si="46"/>
        <v>0.20246326592157007</v>
      </c>
      <c r="AD195" s="8">
        <f t="shared" si="47"/>
        <v>314.77976269156102</v>
      </c>
      <c r="AE195">
        <v>80.5</v>
      </c>
      <c r="AF195">
        <v>233.1</v>
      </c>
      <c r="AG195" s="8">
        <f t="shared" si="48"/>
        <v>1.8051351048323807E-2</v>
      </c>
      <c r="AH195" s="8">
        <f t="shared" si="49"/>
        <v>80.5</v>
      </c>
      <c r="AI195">
        <v>801.5</v>
      </c>
      <c r="AJ195" s="43">
        <f>GovDebt!P195</f>
        <v>3162.1</v>
      </c>
      <c r="AK195" s="2">
        <v>105.114</v>
      </c>
      <c r="AL195" s="24">
        <v>123245</v>
      </c>
      <c r="AM195" s="39">
        <f t="shared" si="55"/>
        <v>88.408510516197524</v>
      </c>
      <c r="AN195" s="39">
        <f t="shared" si="56"/>
        <v>92.92972174399587</v>
      </c>
      <c r="AO195" s="23">
        <v>56.924999999999997</v>
      </c>
      <c r="AP195" s="33">
        <v>75.078999999999994</v>
      </c>
      <c r="AQ195">
        <v>83.878</v>
      </c>
      <c r="AR195" s="34">
        <v>73.968999999999994</v>
      </c>
      <c r="AS195" s="37">
        <v>197050</v>
      </c>
      <c r="AT195" s="35">
        <v>4.49</v>
      </c>
      <c r="AU195" s="43">
        <f t="shared" si="50"/>
        <v>1.7203324129864124</v>
      </c>
      <c r="AV195" s="43">
        <f t="shared" si="51"/>
        <v>7.941732519075663E-2</v>
      </c>
      <c r="AX195" s="43">
        <f t="shared" si="52"/>
        <v>0.47848258330054788</v>
      </c>
      <c r="AY195" s="43">
        <f t="shared" si="53"/>
        <v>8.8354568289804217E-2</v>
      </c>
      <c r="AZ195" s="43">
        <f t="shared" si="54"/>
        <v>1.0113483176978735</v>
      </c>
    </row>
    <row r="196" spans="1:52">
      <c r="A196" s="31">
        <v>1994.4</v>
      </c>
      <c r="B196" s="26">
        <v>7476.7</v>
      </c>
      <c r="C196" s="12">
        <v>1163</v>
      </c>
      <c r="D196" s="11">
        <v>3052.4</v>
      </c>
      <c r="E196" s="32">
        <f t="shared" si="38"/>
        <v>4215.3999999999996</v>
      </c>
      <c r="F196" s="10">
        <v>631.79999999999995</v>
      </c>
      <c r="G196" s="9">
        <v>1307.2</v>
      </c>
      <c r="H196" s="32">
        <f t="shared" si="39"/>
        <v>1939</v>
      </c>
      <c r="I196">
        <v>427</v>
      </c>
      <c r="J196">
        <v>146.30000000000001</v>
      </c>
      <c r="K196">
        <v>-0.1</v>
      </c>
      <c r="L196">
        <v>150</v>
      </c>
      <c r="M196" s="8">
        <f t="shared" si="40"/>
        <v>573.29999999999995</v>
      </c>
      <c r="N196" s="32">
        <f t="shared" si="41"/>
        <v>6727.7</v>
      </c>
      <c r="O196">
        <v>550.9</v>
      </c>
      <c r="P196">
        <v>3310.9</v>
      </c>
      <c r="Q196">
        <v>468.5</v>
      </c>
      <c r="R196">
        <v>119</v>
      </c>
      <c r="S196">
        <v>663.1</v>
      </c>
      <c r="T196">
        <v>378.6</v>
      </c>
      <c r="U196" s="8">
        <f t="shared" si="42"/>
        <v>1394.95</v>
      </c>
      <c r="V196" s="8">
        <f t="shared" si="43"/>
        <v>0.11151596121536</v>
      </c>
      <c r="W196">
        <v>505.6</v>
      </c>
      <c r="X196">
        <v>4091</v>
      </c>
      <c r="Y196" s="8">
        <f t="shared" si="44"/>
        <v>0.20829797350503057</v>
      </c>
      <c r="Z196" s="8">
        <f t="shared" si="45"/>
        <v>900.94080990263353</v>
      </c>
      <c r="AA196">
        <v>173.8</v>
      </c>
      <c r="AB196">
        <v>201.9</v>
      </c>
      <c r="AC196" s="8">
        <f t="shared" si="46"/>
        <v>0.2062555594435084</v>
      </c>
      <c r="AD196" s="8">
        <f t="shared" si="47"/>
        <v>329.35919009736642</v>
      </c>
      <c r="AE196">
        <v>81.400000000000006</v>
      </c>
      <c r="AF196">
        <v>235.9</v>
      </c>
      <c r="AG196" s="8">
        <f t="shared" si="48"/>
        <v>1.7969491600256075E-2</v>
      </c>
      <c r="AH196" s="8">
        <f t="shared" si="49"/>
        <v>81.400000000000006</v>
      </c>
      <c r="AI196">
        <v>824.9</v>
      </c>
      <c r="AJ196" s="43">
        <f>GovDebt!P196</f>
        <v>3162.1</v>
      </c>
      <c r="AK196" s="2">
        <v>105.121</v>
      </c>
      <c r="AL196" s="24">
        <v>124450</v>
      </c>
      <c r="AM196" s="39">
        <f t="shared" si="55"/>
        <v>89.272904651229524</v>
      </c>
      <c r="AN196" s="39">
        <f t="shared" si="56"/>
        <v>93.844570098418984</v>
      </c>
      <c r="AO196" s="23">
        <v>57.26</v>
      </c>
      <c r="AP196" s="33">
        <v>75.432000000000002</v>
      </c>
      <c r="AQ196">
        <v>84.144000000000005</v>
      </c>
      <c r="AR196" s="34">
        <v>74.376000000000005</v>
      </c>
      <c r="AS196" s="37">
        <v>197601</v>
      </c>
      <c r="AT196" s="35">
        <v>5.17</v>
      </c>
      <c r="AU196" s="43">
        <f t="shared" si="50"/>
        <v>1.6917089090106598</v>
      </c>
      <c r="AV196" s="43">
        <f t="shared" si="51"/>
        <v>7.6678213650407265E-2</v>
      </c>
      <c r="AX196" s="43">
        <f t="shared" si="52"/>
        <v>0.4700120397758521</v>
      </c>
      <c r="AY196" s="43">
        <f t="shared" si="53"/>
        <v>8.5214857975236702E-2</v>
      </c>
      <c r="AZ196" s="43">
        <f t="shared" si="54"/>
        <v>1.0169198754131359</v>
      </c>
    </row>
    <row r="197" spans="1:52">
      <c r="A197" s="31">
        <v>1995.1</v>
      </c>
      <c r="B197" s="26">
        <v>7545.3</v>
      </c>
      <c r="C197" s="12">
        <v>1166.9000000000001</v>
      </c>
      <c r="D197" s="11">
        <v>3095.2</v>
      </c>
      <c r="E197" s="32">
        <f t="shared" si="38"/>
        <v>4262.1000000000004</v>
      </c>
      <c r="F197" s="10">
        <v>621.29999999999995</v>
      </c>
      <c r="G197" s="9">
        <v>1327.3</v>
      </c>
      <c r="H197" s="32">
        <f t="shared" si="39"/>
        <v>1948.6</v>
      </c>
      <c r="I197">
        <v>428.9</v>
      </c>
      <c r="J197">
        <v>148.69999999999999</v>
      </c>
      <c r="K197">
        <v>-0.2</v>
      </c>
      <c r="L197">
        <v>151.5</v>
      </c>
      <c r="M197" s="8">
        <f t="shared" si="40"/>
        <v>577.59999999999991</v>
      </c>
      <c r="N197" s="32">
        <f t="shared" si="41"/>
        <v>6788.3</v>
      </c>
      <c r="O197">
        <v>563.20000000000005</v>
      </c>
      <c r="P197">
        <v>3360.6</v>
      </c>
      <c r="Q197">
        <v>470.5</v>
      </c>
      <c r="R197">
        <v>122.2</v>
      </c>
      <c r="S197">
        <v>664.7</v>
      </c>
      <c r="T197">
        <v>383.1</v>
      </c>
      <c r="U197" s="8">
        <f t="shared" si="42"/>
        <v>1405.2500000000002</v>
      </c>
      <c r="V197" s="8">
        <f t="shared" si="43"/>
        <v>0.11261522465057687</v>
      </c>
      <c r="W197">
        <v>514.4</v>
      </c>
      <c r="X197">
        <v>4141.3</v>
      </c>
      <c r="Y197" s="8">
        <f t="shared" si="44"/>
        <v>0.21006213925575551</v>
      </c>
      <c r="Z197" s="8">
        <f t="shared" si="45"/>
        <v>919.34745555977679</v>
      </c>
      <c r="AA197">
        <v>178.1</v>
      </c>
      <c r="AB197">
        <v>200.8</v>
      </c>
      <c r="AC197" s="8">
        <f t="shared" si="46"/>
        <v>0.20942843899020772</v>
      </c>
      <c r="AD197" s="8">
        <f t="shared" si="47"/>
        <v>336.35254444022314</v>
      </c>
      <c r="AE197">
        <v>76.599999999999994</v>
      </c>
      <c r="AF197">
        <v>240.4</v>
      </c>
      <c r="AG197" s="8">
        <f t="shared" si="48"/>
        <v>1.6774702172389626E-2</v>
      </c>
      <c r="AH197" s="8">
        <f t="shared" si="49"/>
        <v>76.599999999999994</v>
      </c>
      <c r="AI197">
        <v>831.1</v>
      </c>
      <c r="AJ197" s="43">
        <f>GovDebt!P197</f>
        <v>3201.7</v>
      </c>
      <c r="AK197" s="2">
        <v>104.932</v>
      </c>
      <c r="AL197" s="24">
        <v>124849</v>
      </c>
      <c r="AM197" s="39">
        <f t="shared" si="55"/>
        <v>89.559123124157125</v>
      </c>
      <c r="AN197" s="39">
        <f t="shared" si="56"/>
        <v>93.976179076640562</v>
      </c>
      <c r="AO197" s="23">
        <v>57.459000000000003</v>
      </c>
      <c r="AP197" s="33">
        <v>75.793999999999997</v>
      </c>
      <c r="AQ197">
        <v>84.524000000000001</v>
      </c>
      <c r="AR197" s="34">
        <v>74.802999999999997</v>
      </c>
      <c r="AS197" s="37">
        <v>197882</v>
      </c>
      <c r="AT197" s="35">
        <v>5.81</v>
      </c>
      <c r="AU197" s="43">
        <f t="shared" si="50"/>
        <v>1.6973215114044504</v>
      </c>
      <c r="AV197" s="43">
        <f t="shared" si="51"/>
        <v>7.6550965501703039E-2</v>
      </c>
      <c r="AX197" s="43">
        <f t="shared" si="52"/>
        <v>0.47164975030567297</v>
      </c>
      <c r="AY197" s="43">
        <f t="shared" si="53"/>
        <v>8.5087577154810468E-2</v>
      </c>
      <c r="AZ197" s="43">
        <f t="shared" si="54"/>
        <v>1.0091751708641514</v>
      </c>
    </row>
    <row r="198" spans="1:52">
      <c r="A198" s="31">
        <v>1995.2</v>
      </c>
      <c r="B198" s="26">
        <v>7604.9</v>
      </c>
      <c r="C198" s="12">
        <v>1177</v>
      </c>
      <c r="D198" s="11">
        <v>3151.1</v>
      </c>
      <c r="E198" s="32">
        <f t="shared" ref="E198:E261" si="57">C198+D198</f>
        <v>4328.1000000000004</v>
      </c>
      <c r="F198" s="10">
        <v>626.9</v>
      </c>
      <c r="G198" s="9">
        <v>1303.8</v>
      </c>
      <c r="H198" s="32">
        <f t="shared" ref="H198:H261" si="58">F198+G198</f>
        <v>1930.6999999999998</v>
      </c>
      <c r="I198">
        <v>430.9</v>
      </c>
      <c r="J198">
        <v>148.80000000000001</v>
      </c>
      <c r="K198">
        <v>-2.8</v>
      </c>
      <c r="L198">
        <v>151.69999999999999</v>
      </c>
      <c r="M198" s="8">
        <f t="shared" ref="M198:M261" si="59">I198+J198</f>
        <v>579.70000000000005</v>
      </c>
      <c r="N198" s="32">
        <f t="shared" ref="N198:N261" si="60">M198+H198+E198</f>
        <v>6838.5</v>
      </c>
      <c r="O198">
        <v>589.9</v>
      </c>
      <c r="P198">
        <v>3395.3</v>
      </c>
      <c r="Q198">
        <v>475.2</v>
      </c>
      <c r="R198">
        <v>126.1</v>
      </c>
      <c r="S198">
        <v>689.2</v>
      </c>
      <c r="T198">
        <v>376.6</v>
      </c>
      <c r="U198" s="8">
        <f t="shared" ref="U198:U261" si="61">T198+S198+R198+Q198/2</f>
        <v>1429.5</v>
      </c>
      <c r="V198" s="8">
        <f t="shared" ref="V198:V261" si="62">O198/(P198+(Q198/2)+U198)</f>
        <v>0.1165257585335019</v>
      </c>
      <c r="W198">
        <v>519.1</v>
      </c>
      <c r="X198">
        <v>4177.6000000000004</v>
      </c>
      <c r="Y198" s="8">
        <f t="shared" ref="Y198:Y261" si="63">(V198*(P198+(Q198/2)) + W198)/(X198+(Q198/2))</f>
        <v>0.21345045030267235</v>
      </c>
      <c r="Z198" s="8">
        <f t="shared" ref="Z198:Z261" si="64">(V198*(P198+(Q198/2)) + W198)</f>
        <v>942.42642817635908</v>
      </c>
      <c r="AA198">
        <v>176.9</v>
      </c>
      <c r="AB198">
        <v>201.6</v>
      </c>
      <c r="AC198" s="8">
        <f t="shared" ref="AC198:AC261" si="65">(V198*U198 + AA198)/(U198+AB198)</f>
        <v>0.21057787494552205</v>
      </c>
      <c r="AD198" s="8">
        <f t="shared" ref="AD198:AD261" si="66">V198*U198 + AA198</f>
        <v>343.47357182364101</v>
      </c>
      <c r="AE198">
        <v>75.7</v>
      </c>
      <c r="AF198">
        <v>239.6</v>
      </c>
      <c r="AG198" s="8">
        <f t="shared" ref="AG198:AG261" si="67">AE198/(C198+D198+F198-AE198-AF198)</f>
        <v>1.6315710067461259E-2</v>
      </c>
      <c r="AH198" s="8">
        <f t="shared" ref="AH198:AH261" si="68">AE198</f>
        <v>75.7</v>
      </c>
      <c r="AI198">
        <v>836.6</v>
      </c>
      <c r="AJ198" s="43">
        <f>GovDebt!P198</f>
        <v>3274.3</v>
      </c>
      <c r="AK198" s="2">
        <v>104.485</v>
      </c>
      <c r="AL198" s="24">
        <v>124629</v>
      </c>
      <c r="AM198" s="39">
        <f t="shared" si="55"/>
        <v>89.401308427304812</v>
      </c>
      <c r="AN198" s="39">
        <f t="shared" si="56"/>
        <v>93.410957110269422</v>
      </c>
      <c r="AO198" s="23">
        <v>57.841000000000001</v>
      </c>
      <c r="AP198" s="33">
        <v>76.221999999999994</v>
      </c>
      <c r="AQ198">
        <v>84.789000000000001</v>
      </c>
      <c r="AR198" s="34">
        <v>75.132000000000005</v>
      </c>
      <c r="AS198" s="37">
        <v>198296</v>
      </c>
      <c r="AT198" s="35">
        <v>6.02</v>
      </c>
      <c r="AU198" s="43">
        <f t="shared" ref="AU198:AU261" si="69">4*(AJ198/B198)</f>
        <v>1.7222054201896149</v>
      </c>
      <c r="AV198" s="43">
        <f t="shared" ref="AV198:AV261" si="70">M198/B198</f>
        <v>7.622716932504045E-2</v>
      </c>
      <c r="AX198" s="43">
        <f t="shared" ref="AX198:AX261" si="71">AJ198/N198</f>
        <v>0.47880383124954307</v>
      </c>
      <c r="AY198" s="43">
        <f t="shared" ref="AY198:AY261" si="72">M198/N198</f>
        <v>8.4770051911968999E-2</v>
      </c>
      <c r="AZ198" s="43">
        <f t="shared" si="54"/>
        <v>1.0078989569665884</v>
      </c>
    </row>
    <row r="199" spans="1:52">
      <c r="A199" s="31">
        <v>1995.3</v>
      </c>
      <c r="B199" s="26">
        <v>7706.5</v>
      </c>
      <c r="C199" s="12">
        <v>1183.7</v>
      </c>
      <c r="D199" s="11">
        <v>3194.2</v>
      </c>
      <c r="E199" s="32">
        <f t="shared" si="57"/>
        <v>4377.8999999999996</v>
      </c>
      <c r="F199" s="10">
        <v>642.5</v>
      </c>
      <c r="G199" s="9">
        <v>1303.2</v>
      </c>
      <c r="H199" s="32">
        <f t="shared" si="58"/>
        <v>1945.7</v>
      </c>
      <c r="I199">
        <v>430.2</v>
      </c>
      <c r="J199">
        <v>146.69999999999999</v>
      </c>
      <c r="K199">
        <v>-28.3</v>
      </c>
      <c r="L199">
        <v>152.30000000000001</v>
      </c>
      <c r="M199" s="8">
        <f t="shared" si="59"/>
        <v>576.9</v>
      </c>
      <c r="N199" s="32">
        <f t="shared" si="60"/>
        <v>6900.5</v>
      </c>
      <c r="O199">
        <v>587</v>
      </c>
      <c r="P199">
        <v>3438.2</v>
      </c>
      <c r="Q199">
        <v>487.8</v>
      </c>
      <c r="R199">
        <v>130.19999999999999</v>
      </c>
      <c r="S199">
        <v>723.2</v>
      </c>
      <c r="T199">
        <v>373.1</v>
      </c>
      <c r="U199" s="8">
        <f t="shared" si="61"/>
        <v>1470.4000000000003</v>
      </c>
      <c r="V199" s="8">
        <f t="shared" si="62"/>
        <v>0.11392527899078117</v>
      </c>
      <c r="W199">
        <v>524.6</v>
      </c>
      <c r="X199">
        <v>4223.7</v>
      </c>
      <c r="Y199" s="8">
        <f t="shared" si="63"/>
        <v>0.21131799395020939</v>
      </c>
      <c r="Z199" s="8">
        <f t="shared" si="64"/>
        <v>944.08426977195541</v>
      </c>
      <c r="AA199">
        <v>182.8</v>
      </c>
      <c r="AB199">
        <v>203</v>
      </c>
      <c r="AC199" s="8">
        <f t="shared" si="65"/>
        <v>0.20934368963071867</v>
      </c>
      <c r="AD199" s="8">
        <f t="shared" si="66"/>
        <v>350.31573022804469</v>
      </c>
      <c r="AE199">
        <v>75.400000000000006</v>
      </c>
      <c r="AF199">
        <v>243.7</v>
      </c>
      <c r="AG199" s="8">
        <f t="shared" si="67"/>
        <v>1.6038117116542235E-2</v>
      </c>
      <c r="AH199" s="8">
        <f t="shared" si="68"/>
        <v>75.400000000000006</v>
      </c>
      <c r="AI199">
        <v>843.6</v>
      </c>
      <c r="AJ199" s="43">
        <f>GovDebt!P199</f>
        <v>3395.3</v>
      </c>
      <c r="AK199" s="2">
        <v>105.023</v>
      </c>
      <c r="AL199" s="24">
        <v>124934</v>
      </c>
      <c r="AM199" s="39">
        <f t="shared" si="55"/>
        <v>89.62009698430461</v>
      </c>
      <c r="AN199" s="39">
        <f t="shared" si="56"/>
        <v>94.121714455826222</v>
      </c>
      <c r="AO199" s="23">
        <v>58.173000000000002</v>
      </c>
      <c r="AP199" s="33">
        <v>76.528000000000006</v>
      </c>
      <c r="AQ199">
        <v>85.254999999999995</v>
      </c>
      <c r="AR199" s="34">
        <v>75.489000000000004</v>
      </c>
      <c r="AS199" s="37">
        <v>198807</v>
      </c>
      <c r="AT199" s="35">
        <v>5.8</v>
      </c>
      <c r="AU199" s="43">
        <f t="shared" si="69"/>
        <v>1.7623045481087394</v>
      </c>
      <c r="AV199" s="43">
        <f t="shared" si="70"/>
        <v>7.4858885356517219E-2</v>
      </c>
      <c r="AX199" s="43">
        <f t="shared" si="71"/>
        <v>0.49203680892688939</v>
      </c>
      <c r="AY199" s="43">
        <f t="shared" si="72"/>
        <v>8.3602637490036949E-2</v>
      </c>
      <c r="AZ199" s="43">
        <f t="shared" ref="AZ199:AZ262" si="73">B199/B198</f>
        <v>1.0133598074925378</v>
      </c>
    </row>
    <row r="200" spans="1:52">
      <c r="A200" s="31">
        <v>1995.4</v>
      </c>
      <c r="B200" s="26">
        <v>7799.5</v>
      </c>
      <c r="C200" s="12">
        <v>1191.7</v>
      </c>
      <c r="D200" s="11">
        <v>3234</v>
      </c>
      <c r="E200" s="32">
        <f t="shared" si="57"/>
        <v>4425.7</v>
      </c>
      <c r="F200" s="10">
        <v>652.20000000000005</v>
      </c>
      <c r="G200" s="9">
        <v>1335.6</v>
      </c>
      <c r="H200" s="32">
        <f t="shared" si="58"/>
        <v>1987.8</v>
      </c>
      <c r="I200">
        <v>420.6</v>
      </c>
      <c r="J200">
        <v>146.69999999999999</v>
      </c>
      <c r="K200">
        <v>-0.4</v>
      </c>
      <c r="L200">
        <v>152.19999999999999</v>
      </c>
      <c r="M200" s="8">
        <f t="shared" si="59"/>
        <v>567.29999999999995</v>
      </c>
      <c r="N200" s="32">
        <f t="shared" si="60"/>
        <v>6980.7999999999993</v>
      </c>
      <c r="O200">
        <v>603.1</v>
      </c>
      <c r="P200">
        <v>3478</v>
      </c>
      <c r="Q200">
        <v>504.4</v>
      </c>
      <c r="R200">
        <v>138.30000000000001</v>
      </c>
      <c r="S200">
        <v>735</v>
      </c>
      <c r="T200">
        <v>373.1</v>
      </c>
      <c r="U200" s="8">
        <f t="shared" si="61"/>
        <v>1498.6</v>
      </c>
      <c r="V200" s="8">
        <f t="shared" si="62"/>
        <v>0.1153419522643819</v>
      </c>
      <c r="W200">
        <v>529.5</v>
      </c>
      <c r="X200">
        <v>4268</v>
      </c>
      <c r="Y200" s="8">
        <f t="shared" si="63"/>
        <v>0.2123243551914954</v>
      </c>
      <c r="Z200" s="8">
        <f t="shared" si="64"/>
        <v>959.74855033659742</v>
      </c>
      <c r="AA200">
        <v>179.6</v>
      </c>
      <c r="AB200">
        <v>204.9</v>
      </c>
      <c r="AC200" s="8">
        <f t="shared" si="65"/>
        <v>0.2068984148302922</v>
      </c>
      <c r="AD200" s="8">
        <f t="shared" si="66"/>
        <v>352.45144966340274</v>
      </c>
      <c r="AE200">
        <v>74.5</v>
      </c>
      <c r="AF200">
        <v>247.3</v>
      </c>
      <c r="AG200" s="8">
        <f t="shared" si="67"/>
        <v>1.5664094531233574E-2</v>
      </c>
      <c r="AH200" s="8">
        <f t="shared" si="68"/>
        <v>74.5</v>
      </c>
      <c r="AI200">
        <v>845.6</v>
      </c>
      <c r="AJ200" s="43">
        <f>GovDebt!P200</f>
        <v>3463.4</v>
      </c>
      <c r="AK200" s="2">
        <v>104.809</v>
      </c>
      <c r="AL200" s="24">
        <v>125221</v>
      </c>
      <c r="AM200" s="39">
        <f t="shared" si="55"/>
        <v>89.825973429743769</v>
      </c>
      <c r="AN200" s="39">
        <f t="shared" si="56"/>
        <v>94.14570449198014</v>
      </c>
      <c r="AO200" s="23">
        <v>58.756999999999998</v>
      </c>
      <c r="AP200" s="33">
        <v>76.864000000000004</v>
      </c>
      <c r="AQ200">
        <v>85.253</v>
      </c>
      <c r="AR200" s="34">
        <v>75.861000000000004</v>
      </c>
      <c r="AS200" s="37">
        <v>199352</v>
      </c>
      <c r="AT200" s="35">
        <v>5.72</v>
      </c>
      <c r="AU200" s="43">
        <f t="shared" si="69"/>
        <v>1.776216424129752</v>
      </c>
      <c r="AV200" s="43">
        <f t="shared" si="70"/>
        <v>7.2735431758446045E-2</v>
      </c>
      <c r="AX200" s="43">
        <f t="shared" si="71"/>
        <v>0.49613224845289944</v>
      </c>
      <c r="AY200" s="43">
        <f t="shared" si="72"/>
        <v>8.1265757506303007E-2</v>
      </c>
      <c r="AZ200" s="43">
        <f t="shared" si="73"/>
        <v>1.0120677350288718</v>
      </c>
    </row>
    <row r="201" spans="1:52">
      <c r="A201" s="31">
        <v>1996.1</v>
      </c>
      <c r="B201" s="26">
        <v>7893.1</v>
      </c>
      <c r="C201" s="12">
        <v>1211.2</v>
      </c>
      <c r="D201" s="11">
        <v>3282.8</v>
      </c>
      <c r="E201" s="32">
        <f t="shared" si="57"/>
        <v>4494</v>
      </c>
      <c r="F201" s="10">
        <v>659.8</v>
      </c>
      <c r="G201" s="9">
        <v>1355.2</v>
      </c>
      <c r="H201" s="32">
        <f t="shared" si="58"/>
        <v>2015</v>
      </c>
      <c r="I201">
        <v>423.5</v>
      </c>
      <c r="J201">
        <v>153.69999999999999</v>
      </c>
      <c r="K201">
        <v>-1.2</v>
      </c>
      <c r="L201">
        <v>152.5</v>
      </c>
      <c r="M201" s="8">
        <f t="shared" si="59"/>
        <v>577.20000000000005</v>
      </c>
      <c r="N201" s="32">
        <f t="shared" si="60"/>
        <v>7086.2</v>
      </c>
      <c r="O201">
        <v>631.29999999999995</v>
      </c>
      <c r="P201">
        <v>3525.9</v>
      </c>
      <c r="Q201">
        <v>526.79999999999995</v>
      </c>
      <c r="R201">
        <v>143.9</v>
      </c>
      <c r="S201">
        <v>768.9</v>
      </c>
      <c r="T201">
        <v>370.3</v>
      </c>
      <c r="U201" s="8">
        <f t="shared" si="61"/>
        <v>1546.5</v>
      </c>
      <c r="V201" s="8">
        <f t="shared" si="62"/>
        <v>0.11831402976123541</v>
      </c>
      <c r="W201">
        <v>534</v>
      </c>
      <c r="X201">
        <v>4321.3999999999996</v>
      </c>
      <c r="Y201" s="8">
        <f t="shared" si="63"/>
        <v>0.21425740555187783</v>
      </c>
      <c r="Z201" s="8">
        <f t="shared" si="64"/>
        <v>982.32735297424938</v>
      </c>
      <c r="AA201">
        <v>182.3</v>
      </c>
      <c r="AB201">
        <v>208.1</v>
      </c>
      <c r="AC201" s="8">
        <f t="shared" si="65"/>
        <v>0.20818001084335491</v>
      </c>
      <c r="AD201" s="8">
        <f t="shared" si="66"/>
        <v>365.27264702575053</v>
      </c>
      <c r="AE201">
        <v>72.599999999999994</v>
      </c>
      <c r="AF201">
        <v>252.4</v>
      </c>
      <c r="AG201" s="8">
        <f t="shared" si="67"/>
        <v>1.5034791252485087E-2</v>
      </c>
      <c r="AH201" s="8">
        <f t="shared" si="68"/>
        <v>72.599999999999994</v>
      </c>
      <c r="AI201">
        <v>877.7</v>
      </c>
      <c r="AJ201" s="43">
        <f>GovDebt!P201</f>
        <v>3526.2</v>
      </c>
      <c r="AK201" s="2">
        <v>103.92100000000001</v>
      </c>
      <c r="AL201" s="24">
        <v>125542</v>
      </c>
      <c r="AM201" s="39">
        <f t="shared" si="55"/>
        <v>90.056239419241919</v>
      </c>
      <c r="AN201" s="39">
        <f t="shared" si="56"/>
        <v>93.587344566870399</v>
      </c>
      <c r="AO201" s="23">
        <v>59.642000000000003</v>
      </c>
      <c r="AP201" s="33">
        <v>77.295000000000002</v>
      </c>
      <c r="AQ201">
        <v>85.200999999999993</v>
      </c>
      <c r="AR201" s="34">
        <v>76.272000000000006</v>
      </c>
      <c r="AS201" s="37">
        <v>199776</v>
      </c>
      <c r="AT201" s="35">
        <v>5.36</v>
      </c>
      <c r="AU201" s="43">
        <f t="shared" si="69"/>
        <v>1.7869785002090433</v>
      </c>
      <c r="AV201" s="43">
        <f t="shared" si="70"/>
        <v>7.3127161698192097E-2</v>
      </c>
      <c r="AX201" s="43">
        <f t="shared" si="71"/>
        <v>0.49761508283706357</v>
      </c>
      <c r="AY201" s="43">
        <f t="shared" si="72"/>
        <v>8.1454093872597458E-2</v>
      </c>
      <c r="AZ201" s="43">
        <f t="shared" si="73"/>
        <v>1.0120007692800821</v>
      </c>
    </row>
    <row r="202" spans="1:52">
      <c r="A202" s="31">
        <v>1996.2</v>
      </c>
      <c r="B202" s="26">
        <v>8061.5</v>
      </c>
      <c r="C202" s="12">
        <v>1239.5</v>
      </c>
      <c r="D202" s="11">
        <v>3328.3</v>
      </c>
      <c r="E202" s="32">
        <f t="shared" si="57"/>
        <v>4567.8</v>
      </c>
      <c r="F202" s="10">
        <v>676.3</v>
      </c>
      <c r="G202" s="9">
        <v>1418.6</v>
      </c>
      <c r="H202" s="32">
        <f t="shared" si="58"/>
        <v>2094.8999999999996</v>
      </c>
      <c r="I202">
        <v>430.4</v>
      </c>
      <c r="J202">
        <v>152.1</v>
      </c>
      <c r="K202">
        <v>-0.7</v>
      </c>
      <c r="L202">
        <v>152.4</v>
      </c>
      <c r="M202" s="8">
        <f t="shared" si="59"/>
        <v>582.5</v>
      </c>
      <c r="N202" s="32">
        <f t="shared" si="60"/>
        <v>7245.2</v>
      </c>
      <c r="O202">
        <v>668.5</v>
      </c>
      <c r="P202">
        <v>3590.6</v>
      </c>
      <c r="Q202">
        <v>551</v>
      </c>
      <c r="R202">
        <v>146</v>
      </c>
      <c r="S202">
        <v>781.4</v>
      </c>
      <c r="T202">
        <v>378.5</v>
      </c>
      <c r="U202" s="8">
        <f t="shared" si="61"/>
        <v>1581.4</v>
      </c>
      <c r="V202" s="8">
        <f t="shared" si="62"/>
        <v>0.12271684258834328</v>
      </c>
      <c r="W202">
        <v>542.20000000000005</v>
      </c>
      <c r="X202">
        <v>4393.5</v>
      </c>
      <c r="Y202" s="8">
        <f t="shared" si="63"/>
        <v>0.21774161172216619</v>
      </c>
      <c r="Z202" s="8">
        <f t="shared" si="64"/>
        <v>1016.635585130794</v>
      </c>
      <c r="AA202">
        <v>191.9</v>
      </c>
      <c r="AB202">
        <v>210.9</v>
      </c>
      <c r="AC202" s="8">
        <f t="shared" si="65"/>
        <v>0.21534587673336272</v>
      </c>
      <c r="AD202" s="8">
        <f t="shared" si="66"/>
        <v>385.96441486920605</v>
      </c>
      <c r="AE202">
        <v>71.2</v>
      </c>
      <c r="AF202">
        <v>255.7</v>
      </c>
      <c r="AG202" s="8">
        <f t="shared" si="67"/>
        <v>1.4479785243634587E-2</v>
      </c>
      <c r="AH202" s="8">
        <f t="shared" si="68"/>
        <v>71.2</v>
      </c>
      <c r="AI202">
        <v>883.8</v>
      </c>
      <c r="AJ202" s="43">
        <f>GovDebt!P202</f>
        <v>3438.6</v>
      </c>
      <c r="AK202" s="2">
        <v>104.09099999999999</v>
      </c>
      <c r="AL202" s="24">
        <v>126280</v>
      </c>
      <c r="AM202" s="39">
        <f t="shared" ref="AM202:AM265" si="74">AL202/$AL$255*100</f>
        <v>90.585635993228323</v>
      </c>
      <c r="AN202" s="39">
        <f t="shared" ref="AN202:AN265" si="75">AK202*AM202/100</f>
        <v>94.291494361711287</v>
      </c>
      <c r="AO202" s="23">
        <v>60.281999999999996</v>
      </c>
      <c r="AP202" s="33">
        <v>77.805000000000007</v>
      </c>
      <c r="AQ202">
        <v>85.061999999999998</v>
      </c>
      <c r="AR202" s="34">
        <v>76.561999999999998</v>
      </c>
      <c r="AS202" s="37">
        <v>200279</v>
      </c>
      <c r="AT202" s="35">
        <v>5.24</v>
      </c>
      <c r="AU202" s="43">
        <f t="shared" si="69"/>
        <v>1.7061837127085528</v>
      </c>
      <c r="AV202" s="43">
        <f t="shared" si="70"/>
        <v>7.2257024127023506E-2</v>
      </c>
      <c r="AX202" s="43">
        <f t="shared" si="71"/>
        <v>0.4746038756694087</v>
      </c>
      <c r="AY202" s="43">
        <f t="shared" si="72"/>
        <v>8.0398056644399057E-2</v>
      </c>
      <c r="AZ202" s="43">
        <f t="shared" si="73"/>
        <v>1.0213350901420228</v>
      </c>
    </row>
    <row r="203" spans="1:52">
      <c r="A203" s="31">
        <v>1996.3</v>
      </c>
      <c r="B203" s="26">
        <v>8159</v>
      </c>
      <c r="C203" s="12">
        <v>1246.5</v>
      </c>
      <c r="D203" s="11">
        <v>3372.4</v>
      </c>
      <c r="E203" s="32">
        <f t="shared" si="57"/>
        <v>4618.8999999999996</v>
      </c>
      <c r="F203" s="10">
        <v>679.4</v>
      </c>
      <c r="G203" s="9">
        <v>1474.4</v>
      </c>
      <c r="H203" s="32">
        <f t="shared" si="58"/>
        <v>2153.8000000000002</v>
      </c>
      <c r="I203">
        <v>427.3</v>
      </c>
      <c r="J203">
        <v>149.6</v>
      </c>
      <c r="K203">
        <v>-1.6</v>
      </c>
      <c r="L203">
        <v>152.4</v>
      </c>
      <c r="M203" s="8">
        <f t="shared" si="59"/>
        <v>576.9</v>
      </c>
      <c r="N203" s="32">
        <f t="shared" si="60"/>
        <v>7349.6</v>
      </c>
      <c r="O203">
        <v>669.1</v>
      </c>
      <c r="P203">
        <v>3646.7</v>
      </c>
      <c r="Q203">
        <v>551.1</v>
      </c>
      <c r="R203">
        <v>148</v>
      </c>
      <c r="S203">
        <v>786.6</v>
      </c>
      <c r="T203">
        <v>384.7</v>
      </c>
      <c r="U203" s="8">
        <f t="shared" si="61"/>
        <v>1594.85</v>
      </c>
      <c r="V203" s="8">
        <f t="shared" si="62"/>
        <v>0.12127748273549509</v>
      </c>
      <c r="W203">
        <v>549.20000000000005</v>
      </c>
      <c r="X203">
        <v>4455.7</v>
      </c>
      <c r="Y203" s="8">
        <f t="shared" si="63"/>
        <v>0.21661941488175337</v>
      </c>
      <c r="Z203" s="8">
        <f t="shared" si="64"/>
        <v>1024.8806066592956</v>
      </c>
      <c r="AA203">
        <v>192.6</v>
      </c>
      <c r="AB203">
        <v>213.7</v>
      </c>
      <c r="AC203" s="8">
        <f t="shared" si="65"/>
        <v>0.21344137200558697</v>
      </c>
      <c r="AD203" s="8">
        <f t="shared" si="66"/>
        <v>386.01939334070431</v>
      </c>
      <c r="AE203">
        <v>71.7</v>
      </c>
      <c r="AF203">
        <v>256.8</v>
      </c>
      <c r="AG203" s="8">
        <f t="shared" si="67"/>
        <v>1.4427139925147896E-2</v>
      </c>
      <c r="AH203" s="8">
        <f t="shared" si="68"/>
        <v>71.7</v>
      </c>
      <c r="AI203">
        <v>885.1</v>
      </c>
      <c r="AJ203" s="43">
        <f>GovDebt!P203</f>
        <v>3458.5</v>
      </c>
      <c r="AK203" s="2">
        <v>104.244</v>
      </c>
      <c r="AL203" s="24">
        <v>127218</v>
      </c>
      <c r="AM203" s="39">
        <f t="shared" si="74"/>
        <v>91.258500473444087</v>
      </c>
      <c r="AN203" s="39">
        <f t="shared" si="75"/>
        <v>95.131511233537054</v>
      </c>
      <c r="AO203" s="23">
        <v>60.764000000000003</v>
      </c>
      <c r="AP203" s="33">
        <v>78.138000000000005</v>
      </c>
      <c r="AQ203">
        <v>84.52</v>
      </c>
      <c r="AR203" s="34">
        <v>76.778000000000006</v>
      </c>
      <c r="AS203" s="37">
        <v>200850</v>
      </c>
      <c r="AT203" s="35">
        <v>5.31</v>
      </c>
      <c r="AU203" s="43">
        <f t="shared" si="69"/>
        <v>1.6955509253584997</v>
      </c>
      <c r="AV203" s="43">
        <f t="shared" si="70"/>
        <v>7.0707194509131016E-2</v>
      </c>
      <c r="AX203" s="43">
        <f t="shared" si="71"/>
        <v>0.47056982692935667</v>
      </c>
      <c r="AY203" s="43">
        <f t="shared" si="72"/>
        <v>7.8494067704364859E-2</v>
      </c>
      <c r="AZ203" s="43">
        <f t="shared" si="73"/>
        <v>1.0120945233517336</v>
      </c>
    </row>
    <row r="204" spans="1:52">
      <c r="A204" s="31">
        <v>1996.4</v>
      </c>
      <c r="B204" s="26">
        <v>8287.1</v>
      </c>
      <c r="C204" s="12">
        <v>1268.3</v>
      </c>
      <c r="D204" s="11">
        <v>3418.1</v>
      </c>
      <c r="E204" s="32">
        <f t="shared" si="57"/>
        <v>4686.3999999999996</v>
      </c>
      <c r="F204" s="10">
        <v>689.6</v>
      </c>
      <c r="G204" s="9">
        <v>1480</v>
      </c>
      <c r="H204" s="32">
        <f t="shared" si="58"/>
        <v>2169.6</v>
      </c>
      <c r="I204">
        <v>432.5</v>
      </c>
      <c r="J204">
        <v>143.80000000000001</v>
      </c>
      <c r="K204">
        <v>-15.6</v>
      </c>
      <c r="L204">
        <v>152.19999999999999</v>
      </c>
      <c r="M204" s="8">
        <f t="shared" si="59"/>
        <v>576.29999999999995</v>
      </c>
      <c r="N204" s="32">
        <f t="shared" si="60"/>
        <v>7432.2999999999993</v>
      </c>
      <c r="O204">
        <v>684.3</v>
      </c>
      <c r="P204">
        <v>3702.7</v>
      </c>
      <c r="Q204">
        <v>560.6</v>
      </c>
      <c r="R204">
        <v>149.9</v>
      </c>
      <c r="S204">
        <v>807.3</v>
      </c>
      <c r="T204">
        <v>394</v>
      </c>
      <c r="U204" s="8">
        <f t="shared" si="61"/>
        <v>1631.5</v>
      </c>
      <c r="V204" s="8">
        <f t="shared" si="62"/>
        <v>0.12188084424258615</v>
      </c>
      <c r="W204">
        <v>556.4</v>
      </c>
      <c r="X204">
        <v>4517.8999999999996</v>
      </c>
      <c r="Y204" s="8">
        <f t="shared" si="63"/>
        <v>0.21713380072073291</v>
      </c>
      <c r="Z204" s="8">
        <f t="shared" si="64"/>
        <v>1041.8514026182206</v>
      </c>
      <c r="AA204">
        <v>195.6</v>
      </c>
      <c r="AB204">
        <v>216.7</v>
      </c>
      <c r="AC204" s="8">
        <f t="shared" si="65"/>
        <v>0.21342311296492766</v>
      </c>
      <c r="AD204" s="8">
        <f t="shared" si="66"/>
        <v>394.44859738177934</v>
      </c>
      <c r="AE204">
        <v>75.900000000000006</v>
      </c>
      <c r="AF204">
        <v>259.89999999999998</v>
      </c>
      <c r="AG204" s="8">
        <f t="shared" si="67"/>
        <v>1.5058926233085988E-2</v>
      </c>
      <c r="AH204" s="8">
        <f t="shared" si="68"/>
        <v>75.900000000000006</v>
      </c>
      <c r="AI204">
        <v>898.8</v>
      </c>
      <c r="AJ204" s="43">
        <f>GovDebt!P204</f>
        <v>3525.4</v>
      </c>
      <c r="AK204" s="2">
        <v>104.545</v>
      </c>
      <c r="AL204" s="24">
        <v>127840</v>
      </c>
      <c r="AM204" s="39">
        <f t="shared" si="74"/>
        <v>91.70468566181745</v>
      </c>
      <c r="AN204" s="39">
        <f t="shared" si="75"/>
        <v>95.872663625147055</v>
      </c>
      <c r="AO204" s="23">
        <v>61.037999999999997</v>
      </c>
      <c r="AP204" s="33">
        <v>78.667000000000002</v>
      </c>
      <c r="AQ204">
        <v>84.864999999999995</v>
      </c>
      <c r="AR204" s="34">
        <v>77.168000000000006</v>
      </c>
      <c r="AS204" s="37">
        <v>201457</v>
      </c>
      <c r="AT204" s="35">
        <v>5.28</v>
      </c>
      <c r="AU204" s="43">
        <f t="shared" si="69"/>
        <v>1.7016326579865091</v>
      </c>
      <c r="AV204" s="43">
        <f t="shared" si="70"/>
        <v>6.9541818006298939E-2</v>
      </c>
      <c r="AX204" s="43">
        <f t="shared" si="71"/>
        <v>0.47433499724176909</v>
      </c>
      <c r="AY204" s="43">
        <f t="shared" si="72"/>
        <v>7.7539927075064255E-2</v>
      </c>
      <c r="AZ204" s="43">
        <f t="shared" si="73"/>
        <v>1.0157004534869469</v>
      </c>
    </row>
    <row r="205" spans="1:52">
      <c r="A205" s="31">
        <v>1997.1</v>
      </c>
      <c r="B205" s="26">
        <v>8402.1</v>
      </c>
      <c r="C205" s="12">
        <v>1281.0999999999999</v>
      </c>
      <c r="D205" s="11">
        <v>3470</v>
      </c>
      <c r="E205" s="32">
        <f t="shared" si="57"/>
        <v>4751.1000000000004</v>
      </c>
      <c r="F205" s="10">
        <v>705.6</v>
      </c>
      <c r="G205" s="9">
        <v>1522</v>
      </c>
      <c r="H205" s="32">
        <f t="shared" si="58"/>
        <v>2227.6</v>
      </c>
      <c r="I205">
        <v>430.6</v>
      </c>
      <c r="J205">
        <v>141.5</v>
      </c>
      <c r="K205">
        <v>-1.3</v>
      </c>
      <c r="L205">
        <v>152.5</v>
      </c>
      <c r="M205" s="8">
        <f t="shared" si="59"/>
        <v>572.1</v>
      </c>
      <c r="N205" s="32">
        <f t="shared" si="60"/>
        <v>7550.8</v>
      </c>
      <c r="O205">
        <v>718.7</v>
      </c>
      <c r="P205">
        <v>3777.3</v>
      </c>
      <c r="Q205">
        <v>579.4</v>
      </c>
      <c r="R205">
        <v>149</v>
      </c>
      <c r="S205">
        <v>835.3</v>
      </c>
      <c r="T205">
        <v>403.8</v>
      </c>
      <c r="U205" s="8">
        <f t="shared" si="61"/>
        <v>1677.8</v>
      </c>
      <c r="V205" s="8">
        <f t="shared" si="62"/>
        <v>0.12510444227823422</v>
      </c>
      <c r="W205">
        <v>567.20000000000005</v>
      </c>
      <c r="X205">
        <v>4599.5</v>
      </c>
      <c r="Y205" s="8">
        <f t="shared" si="63"/>
        <v>0.22007685648890998</v>
      </c>
      <c r="Z205" s="8">
        <f t="shared" si="64"/>
        <v>1075.9997667455787</v>
      </c>
      <c r="AA205">
        <v>196.9</v>
      </c>
      <c r="AB205">
        <v>220</v>
      </c>
      <c r="AC205" s="8">
        <f t="shared" si="65"/>
        <v>0.21435358481105565</v>
      </c>
      <c r="AD205" s="8">
        <f t="shared" si="66"/>
        <v>406.80023325442141</v>
      </c>
      <c r="AE205">
        <v>72</v>
      </c>
      <c r="AF205">
        <v>262.8</v>
      </c>
      <c r="AG205" s="8">
        <f t="shared" si="67"/>
        <v>1.4057283429977155E-2</v>
      </c>
      <c r="AH205" s="8">
        <f t="shared" si="68"/>
        <v>72</v>
      </c>
      <c r="AI205">
        <v>904.7</v>
      </c>
      <c r="AJ205" s="43">
        <f>GovDebt!P205</f>
        <v>3512.2</v>
      </c>
      <c r="AK205" s="2">
        <v>104.866</v>
      </c>
      <c r="AL205" s="24">
        <v>128496</v>
      </c>
      <c r="AM205" s="39">
        <f t="shared" si="74"/>
        <v>92.175260394249804</v>
      </c>
      <c r="AN205" s="39">
        <f t="shared" si="75"/>
        <v>96.660508565033993</v>
      </c>
      <c r="AO205" s="23">
        <v>61.598999999999997</v>
      </c>
      <c r="AP205" s="33">
        <v>79.013999999999996</v>
      </c>
      <c r="AQ205">
        <v>85.427000000000007</v>
      </c>
      <c r="AR205" s="34">
        <v>77.647000000000006</v>
      </c>
      <c r="AS205" s="37">
        <v>202396</v>
      </c>
      <c r="AT205" s="35">
        <v>5.28</v>
      </c>
      <c r="AU205" s="43">
        <f t="shared" si="69"/>
        <v>1.6720581759322073</v>
      </c>
      <c r="AV205" s="43">
        <f t="shared" si="70"/>
        <v>6.8090120327061091E-2</v>
      </c>
      <c r="AX205" s="43">
        <f t="shared" si="71"/>
        <v>0.46514276632939555</v>
      </c>
      <c r="AY205" s="43">
        <f t="shared" si="72"/>
        <v>7.5766806166234046E-2</v>
      </c>
      <c r="AZ205" s="43">
        <f t="shared" si="73"/>
        <v>1.0138769895379567</v>
      </c>
    </row>
    <row r="206" spans="1:52">
      <c r="A206" s="31">
        <v>1997.2</v>
      </c>
      <c r="B206" s="26">
        <v>8551.9</v>
      </c>
      <c r="C206" s="12">
        <v>1277.9000000000001</v>
      </c>
      <c r="D206" s="11">
        <v>3520.6</v>
      </c>
      <c r="E206" s="32">
        <f t="shared" si="57"/>
        <v>4798.5</v>
      </c>
      <c r="F206" s="10">
        <v>696.6</v>
      </c>
      <c r="G206" s="9">
        <v>1589.9</v>
      </c>
      <c r="H206" s="32">
        <f t="shared" si="58"/>
        <v>2286.5</v>
      </c>
      <c r="I206">
        <v>443.3</v>
      </c>
      <c r="J206">
        <v>142.4</v>
      </c>
      <c r="K206">
        <v>-27.6</v>
      </c>
      <c r="L206">
        <v>153.1</v>
      </c>
      <c r="M206" s="8">
        <f t="shared" si="59"/>
        <v>585.70000000000005</v>
      </c>
      <c r="N206" s="32">
        <f t="shared" si="60"/>
        <v>7670.7</v>
      </c>
      <c r="O206">
        <v>733.6</v>
      </c>
      <c r="P206">
        <v>3835.5</v>
      </c>
      <c r="Q206">
        <v>579</v>
      </c>
      <c r="R206">
        <v>149.9</v>
      </c>
      <c r="S206">
        <v>857.7</v>
      </c>
      <c r="T206">
        <v>409.9</v>
      </c>
      <c r="U206" s="8">
        <f t="shared" si="61"/>
        <v>1707</v>
      </c>
      <c r="V206" s="8">
        <f t="shared" si="62"/>
        <v>0.12578875171467765</v>
      </c>
      <c r="W206">
        <v>574.29999999999995</v>
      </c>
      <c r="X206">
        <v>4665.8</v>
      </c>
      <c r="Y206" s="8">
        <f t="shared" si="63"/>
        <v>0.22060795528485563</v>
      </c>
      <c r="Z206" s="8">
        <f t="shared" si="64"/>
        <v>1093.1786008230451</v>
      </c>
      <c r="AA206">
        <v>200.9</v>
      </c>
      <c r="AB206">
        <v>222.6</v>
      </c>
      <c r="AC206" s="8">
        <f t="shared" si="65"/>
        <v>0.21539251615721122</v>
      </c>
      <c r="AD206" s="8">
        <f t="shared" si="66"/>
        <v>415.62139917695475</v>
      </c>
      <c r="AE206">
        <v>79.7</v>
      </c>
      <c r="AF206">
        <v>266.8</v>
      </c>
      <c r="AG206" s="8">
        <f t="shared" si="67"/>
        <v>1.5479936293361302E-2</v>
      </c>
      <c r="AH206" s="8">
        <f t="shared" si="68"/>
        <v>79.7</v>
      </c>
      <c r="AI206">
        <v>907.7</v>
      </c>
      <c r="AJ206" s="43">
        <f>GovDebt!P206</f>
        <v>3446.7</v>
      </c>
      <c r="AK206" s="2">
        <v>104.90300000000001</v>
      </c>
      <c r="AL206" s="24">
        <v>129340</v>
      </c>
      <c r="AM206" s="39">
        <f t="shared" si="74"/>
        <v>92.780694958537779</v>
      </c>
      <c r="AN206" s="39">
        <f t="shared" si="75"/>
        <v>97.329732432354888</v>
      </c>
      <c r="AO206" s="23">
        <v>62.073</v>
      </c>
      <c r="AP206" s="33">
        <v>79.209000000000003</v>
      </c>
      <c r="AQ206">
        <v>84.567999999999998</v>
      </c>
      <c r="AR206" s="34">
        <v>77.856999999999999</v>
      </c>
      <c r="AS206" s="37">
        <v>202835</v>
      </c>
      <c r="AT206" s="35">
        <v>5.52</v>
      </c>
      <c r="AU206" s="43">
        <f t="shared" si="69"/>
        <v>1.6121329762976648</v>
      </c>
      <c r="AV206" s="43">
        <f t="shared" si="70"/>
        <v>6.8487704486722256E-2</v>
      </c>
      <c r="AX206" s="43">
        <f t="shared" si="71"/>
        <v>0.44933317689389496</v>
      </c>
      <c r="AY206" s="43">
        <f t="shared" si="72"/>
        <v>7.6355482550484313E-2</v>
      </c>
      <c r="AZ206" s="43">
        <f t="shared" si="73"/>
        <v>1.0178288761143046</v>
      </c>
    </row>
    <row r="207" spans="1:52">
      <c r="A207" s="31">
        <v>1997.3</v>
      </c>
      <c r="B207" s="26">
        <v>8691.7999999999993</v>
      </c>
      <c r="C207" s="12">
        <v>1297.7</v>
      </c>
      <c r="D207" s="11">
        <v>3583</v>
      </c>
      <c r="E207" s="32">
        <f t="shared" si="57"/>
        <v>4880.7</v>
      </c>
      <c r="F207" s="10">
        <v>722.8</v>
      </c>
      <c r="G207" s="9">
        <v>1625.3</v>
      </c>
      <c r="H207" s="32">
        <f t="shared" si="58"/>
        <v>2348.1</v>
      </c>
      <c r="I207">
        <v>438.8</v>
      </c>
      <c r="J207">
        <v>146.6</v>
      </c>
      <c r="K207">
        <v>-4.0999999999999996</v>
      </c>
      <c r="L207">
        <v>153.30000000000001</v>
      </c>
      <c r="M207" s="8">
        <f t="shared" si="59"/>
        <v>585.4</v>
      </c>
      <c r="N207" s="32">
        <f t="shared" si="60"/>
        <v>7814.2</v>
      </c>
      <c r="O207">
        <v>751.4</v>
      </c>
      <c r="P207">
        <v>3903.7</v>
      </c>
      <c r="Q207">
        <v>592.5</v>
      </c>
      <c r="R207">
        <v>152.6</v>
      </c>
      <c r="S207">
        <v>892.6</v>
      </c>
      <c r="T207">
        <v>416</v>
      </c>
      <c r="U207" s="8">
        <f t="shared" si="61"/>
        <v>1757.4499999999998</v>
      </c>
      <c r="V207" s="8">
        <f t="shared" si="62"/>
        <v>0.12612884815523551</v>
      </c>
      <c r="W207">
        <v>582.6</v>
      </c>
      <c r="X207">
        <v>4745.3999999999996</v>
      </c>
      <c r="Y207" s="8">
        <f t="shared" si="63"/>
        <v>0.2206291305048112</v>
      </c>
      <c r="Z207" s="8">
        <f t="shared" si="64"/>
        <v>1112.3348558095813</v>
      </c>
      <c r="AA207">
        <v>211.3</v>
      </c>
      <c r="AB207">
        <v>224.8</v>
      </c>
      <c r="AC207" s="8">
        <f t="shared" si="65"/>
        <v>0.21842105899377914</v>
      </c>
      <c r="AD207" s="8">
        <f t="shared" si="66"/>
        <v>432.96514419041864</v>
      </c>
      <c r="AE207">
        <v>79.900000000000006</v>
      </c>
      <c r="AF207">
        <v>270.5</v>
      </c>
      <c r="AG207" s="8">
        <f t="shared" si="67"/>
        <v>1.5210066436961033E-2</v>
      </c>
      <c r="AH207" s="8">
        <f t="shared" si="68"/>
        <v>79.900000000000006</v>
      </c>
      <c r="AI207">
        <v>913.2</v>
      </c>
      <c r="AJ207" s="43">
        <f>GovDebt!P207</f>
        <v>3542</v>
      </c>
      <c r="AK207" s="2">
        <v>105.032</v>
      </c>
      <c r="AL207" s="24">
        <v>129950</v>
      </c>
      <c r="AM207" s="39">
        <f t="shared" si="74"/>
        <v>93.218272072537374</v>
      </c>
      <c r="AN207" s="39">
        <f t="shared" si="75"/>
        <v>97.909015523227438</v>
      </c>
      <c r="AO207" s="23">
        <v>62.673999999999999</v>
      </c>
      <c r="AP207" s="33">
        <v>79.412999999999997</v>
      </c>
      <c r="AQ207">
        <v>84.935000000000002</v>
      </c>
      <c r="AR207" s="34">
        <v>78.135000000000005</v>
      </c>
      <c r="AS207" s="37">
        <v>203367</v>
      </c>
      <c r="AT207" s="35">
        <v>5.53</v>
      </c>
      <c r="AU207" s="43">
        <f t="shared" si="69"/>
        <v>1.6300421086541339</v>
      </c>
      <c r="AV207" s="43">
        <f t="shared" si="70"/>
        <v>6.7350836420534299E-2</v>
      </c>
      <c r="AX207" s="43">
        <f t="shared" si="71"/>
        <v>0.45327736684497455</v>
      </c>
      <c r="AY207" s="43">
        <f t="shared" si="72"/>
        <v>7.4914898518082459E-2</v>
      </c>
      <c r="AZ207" s="43">
        <f t="shared" si="73"/>
        <v>1.0163589377799085</v>
      </c>
    </row>
    <row r="208" spans="1:52">
      <c r="A208" s="31">
        <v>1997.4</v>
      </c>
      <c r="B208" s="26">
        <v>8788.2999999999993</v>
      </c>
      <c r="C208" s="12">
        <v>1308.2</v>
      </c>
      <c r="D208" s="11">
        <v>3642.2</v>
      </c>
      <c r="E208" s="32">
        <f t="shared" si="57"/>
        <v>4950.3999999999996</v>
      </c>
      <c r="F208" s="10">
        <v>737.2</v>
      </c>
      <c r="G208" s="9">
        <v>1645.3</v>
      </c>
      <c r="H208" s="32">
        <f t="shared" si="58"/>
        <v>2382.5</v>
      </c>
      <c r="I208">
        <v>442.1</v>
      </c>
      <c r="J208">
        <v>144.4</v>
      </c>
      <c r="K208">
        <v>-2.2000000000000002</v>
      </c>
      <c r="L208">
        <v>153.1</v>
      </c>
      <c r="M208" s="8">
        <f t="shared" si="59"/>
        <v>586.5</v>
      </c>
      <c r="N208" s="32">
        <f t="shared" si="60"/>
        <v>7919.4</v>
      </c>
      <c r="O208">
        <v>773</v>
      </c>
      <c r="P208">
        <v>3990.9</v>
      </c>
      <c r="Q208">
        <v>600.6</v>
      </c>
      <c r="R208">
        <v>156.80000000000001</v>
      </c>
      <c r="S208">
        <v>877.5</v>
      </c>
      <c r="T208">
        <v>429.1</v>
      </c>
      <c r="U208" s="8">
        <f t="shared" si="61"/>
        <v>1763.6999999999998</v>
      </c>
      <c r="V208" s="8">
        <f t="shared" si="62"/>
        <v>0.127665196782771</v>
      </c>
      <c r="W208">
        <v>593.6</v>
      </c>
      <c r="X208">
        <v>4848.1000000000004</v>
      </c>
      <c r="Y208" s="8">
        <f t="shared" si="63"/>
        <v>0.22170711141990268</v>
      </c>
      <c r="Z208" s="8">
        <f t="shared" si="64"/>
        <v>1141.436892434227</v>
      </c>
      <c r="AA208">
        <v>202.8</v>
      </c>
      <c r="AB208">
        <v>226.8</v>
      </c>
      <c r="AC208" s="8">
        <f t="shared" si="65"/>
        <v>0.21500281716441758</v>
      </c>
      <c r="AD208" s="8">
        <f t="shared" si="66"/>
        <v>427.96310756577316</v>
      </c>
      <c r="AE208">
        <v>79.7</v>
      </c>
      <c r="AF208">
        <v>274.5</v>
      </c>
      <c r="AG208" s="8">
        <f t="shared" si="67"/>
        <v>1.4943563205459934E-2</v>
      </c>
      <c r="AH208" s="8">
        <f t="shared" si="68"/>
        <v>79.7</v>
      </c>
      <c r="AI208">
        <v>935</v>
      </c>
      <c r="AJ208" s="43">
        <f>GovDebt!P208</f>
        <v>3561.3</v>
      </c>
      <c r="AK208" s="2">
        <v>104.873</v>
      </c>
      <c r="AL208" s="24">
        <v>130504</v>
      </c>
      <c r="AM208" s="39">
        <f t="shared" si="74"/>
        <v>93.615678172792755</v>
      </c>
      <c r="AN208" s="39">
        <f t="shared" si="75"/>
        <v>98.177570170152961</v>
      </c>
      <c r="AO208" s="23">
        <v>63.802999999999997</v>
      </c>
      <c r="AP208" s="33">
        <v>79.659000000000006</v>
      </c>
      <c r="AQ208">
        <v>84.777000000000001</v>
      </c>
      <c r="AR208" s="34">
        <v>78.394999999999996</v>
      </c>
      <c r="AS208" s="37">
        <v>203935</v>
      </c>
      <c r="AT208" s="35">
        <v>5.51</v>
      </c>
      <c r="AU208" s="43">
        <f t="shared" si="69"/>
        <v>1.6209278244939296</v>
      </c>
      <c r="AV208" s="43">
        <f t="shared" si="70"/>
        <v>6.673645642501963E-2</v>
      </c>
      <c r="AX208" s="43">
        <f t="shared" si="71"/>
        <v>0.44969315857261916</v>
      </c>
      <c r="AY208" s="43">
        <f t="shared" si="72"/>
        <v>7.4058640806121678E-2</v>
      </c>
      <c r="AZ208" s="43">
        <f t="shared" si="73"/>
        <v>1.0111024183713384</v>
      </c>
    </row>
    <row r="209" spans="1:52">
      <c r="A209" s="31">
        <v>1998.1</v>
      </c>
      <c r="B209" s="26">
        <v>8889.7000000000007</v>
      </c>
      <c r="C209" s="12">
        <v>1307.0999999999999</v>
      </c>
      <c r="D209" s="11">
        <v>3701.2</v>
      </c>
      <c r="E209" s="32">
        <f t="shared" si="57"/>
        <v>5008.2999999999993</v>
      </c>
      <c r="F209" s="10">
        <v>737.7</v>
      </c>
      <c r="G209" s="9">
        <v>1712.3</v>
      </c>
      <c r="H209" s="32">
        <f t="shared" si="58"/>
        <v>2450</v>
      </c>
      <c r="I209">
        <v>427.5</v>
      </c>
      <c r="J209">
        <v>144</v>
      </c>
      <c r="K209">
        <v>-3</v>
      </c>
      <c r="L209">
        <v>152.69999999999999</v>
      </c>
      <c r="M209" s="8">
        <f t="shared" si="59"/>
        <v>571.5</v>
      </c>
      <c r="N209" s="32">
        <f t="shared" si="60"/>
        <v>8029.7999999999993</v>
      </c>
      <c r="O209">
        <v>794.6</v>
      </c>
      <c r="P209">
        <v>4076.3</v>
      </c>
      <c r="Q209">
        <v>621.4</v>
      </c>
      <c r="R209">
        <v>161.5</v>
      </c>
      <c r="S209">
        <v>808.5</v>
      </c>
      <c r="T209">
        <v>460.7</v>
      </c>
      <c r="U209" s="8">
        <f t="shared" si="61"/>
        <v>1741.4</v>
      </c>
      <c r="V209" s="8">
        <f t="shared" si="62"/>
        <v>0.12965863847007378</v>
      </c>
      <c r="W209">
        <v>604.4</v>
      </c>
      <c r="X209">
        <v>4950.3999999999996</v>
      </c>
      <c r="Y209" s="8">
        <f t="shared" si="63"/>
        <v>0.22299755696873536</v>
      </c>
      <c r="Z209" s="8">
        <f t="shared" si="64"/>
        <v>1173.2124469682135</v>
      </c>
      <c r="AA209">
        <v>205.1</v>
      </c>
      <c r="AB209">
        <v>227.9</v>
      </c>
      <c r="AC209" s="8">
        <f t="shared" si="65"/>
        <v>0.21880239325231629</v>
      </c>
      <c r="AD209" s="8">
        <f t="shared" si="66"/>
        <v>430.88755303178652</v>
      </c>
      <c r="AE209">
        <v>79.5</v>
      </c>
      <c r="AF209">
        <v>277.5</v>
      </c>
      <c r="AG209" s="8">
        <f t="shared" si="67"/>
        <v>1.4752273149007239E-2</v>
      </c>
      <c r="AH209" s="8">
        <f t="shared" si="68"/>
        <v>79.5</v>
      </c>
      <c r="AI209">
        <v>933.4</v>
      </c>
      <c r="AJ209" s="43">
        <f>GovDebt!P209</f>
        <v>3598.7</v>
      </c>
      <c r="AK209" s="2">
        <v>104.893</v>
      </c>
      <c r="AL209" s="24">
        <v>130782</v>
      </c>
      <c r="AM209" s="39">
        <f t="shared" si="74"/>
        <v>93.815098562451581</v>
      </c>
      <c r="AN209" s="39">
        <f t="shared" si="75"/>
        <v>98.405471335112338</v>
      </c>
      <c r="AO209" s="23">
        <v>64.944000000000003</v>
      </c>
      <c r="AP209" s="33">
        <v>79.655000000000001</v>
      </c>
      <c r="AQ209">
        <v>84.47</v>
      </c>
      <c r="AR209" s="34">
        <v>78.522999999999996</v>
      </c>
      <c r="AS209" s="37">
        <v>204395</v>
      </c>
      <c r="AT209" s="35">
        <v>5.52</v>
      </c>
      <c r="AU209" s="43">
        <f t="shared" si="69"/>
        <v>1.6192672418641796</v>
      </c>
      <c r="AV209" s="43">
        <f t="shared" si="70"/>
        <v>6.4287883730609577E-2</v>
      </c>
      <c r="AX209" s="43">
        <f t="shared" si="71"/>
        <v>0.44816807392463076</v>
      </c>
      <c r="AY209" s="43">
        <f t="shared" si="72"/>
        <v>7.1172382873795126E-2</v>
      </c>
      <c r="AZ209" s="43">
        <f t="shared" si="73"/>
        <v>1.0115380676581365</v>
      </c>
    </row>
    <row r="210" spans="1:52">
      <c r="A210" s="31">
        <v>1998.2</v>
      </c>
      <c r="B210" s="26">
        <v>8994.7000000000007</v>
      </c>
      <c r="C210" s="12">
        <v>1320.3</v>
      </c>
      <c r="D210" s="11">
        <v>3768.3</v>
      </c>
      <c r="E210" s="32">
        <f t="shared" si="57"/>
        <v>5088.6000000000004</v>
      </c>
      <c r="F210" s="10">
        <v>769.2</v>
      </c>
      <c r="G210" s="9">
        <v>1694.8</v>
      </c>
      <c r="H210" s="32">
        <f t="shared" si="58"/>
        <v>2464</v>
      </c>
      <c r="I210">
        <v>439.4</v>
      </c>
      <c r="J210">
        <v>147.30000000000001</v>
      </c>
      <c r="K210">
        <v>-11.2</v>
      </c>
      <c r="L210">
        <v>153.30000000000001</v>
      </c>
      <c r="M210" s="8">
        <f t="shared" si="59"/>
        <v>586.70000000000005</v>
      </c>
      <c r="N210" s="32">
        <f t="shared" si="60"/>
        <v>8139.3</v>
      </c>
      <c r="O210">
        <v>814.9</v>
      </c>
      <c r="P210">
        <v>4146.2</v>
      </c>
      <c r="Q210">
        <v>633.70000000000005</v>
      </c>
      <c r="R210">
        <v>167.2</v>
      </c>
      <c r="S210">
        <v>805.2</v>
      </c>
      <c r="T210">
        <v>479.6</v>
      </c>
      <c r="U210" s="8">
        <f t="shared" si="61"/>
        <v>1768.8500000000004</v>
      </c>
      <c r="V210" s="8">
        <f t="shared" si="62"/>
        <v>0.13076268874661018</v>
      </c>
      <c r="W210">
        <v>613</v>
      </c>
      <c r="X210">
        <v>5035.8999999999996</v>
      </c>
      <c r="Y210" s="8">
        <f t="shared" si="63"/>
        <v>0.22354872131344797</v>
      </c>
      <c r="Z210" s="8">
        <f t="shared" si="64"/>
        <v>1196.6004180105585</v>
      </c>
      <c r="AA210">
        <v>201.9</v>
      </c>
      <c r="AB210">
        <v>229.6</v>
      </c>
      <c r="AC210" s="8">
        <f t="shared" si="65"/>
        <v>0.2167677860288931</v>
      </c>
      <c r="AD210" s="8">
        <f t="shared" si="66"/>
        <v>433.19958198944147</v>
      </c>
      <c r="AE210">
        <v>80.099999999999994</v>
      </c>
      <c r="AF210">
        <v>281.5</v>
      </c>
      <c r="AG210" s="8">
        <f t="shared" si="67"/>
        <v>1.4573705469233289E-2</v>
      </c>
      <c r="AH210" s="8">
        <f t="shared" si="68"/>
        <v>80.099999999999994</v>
      </c>
      <c r="AI210">
        <v>933.4</v>
      </c>
      <c r="AJ210" s="43">
        <f>GovDebt!P210</f>
        <v>3526</v>
      </c>
      <c r="AK210" s="2">
        <v>104.666</v>
      </c>
      <c r="AL210" s="24">
        <v>131259</v>
      </c>
      <c r="AM210" s="39">
        <f t="shared" si="74"/>
        <v>94.157269518808633</v>
      </c>
      <c r="AN210" s="39">
        <f t="shared" si="75"/>
        <v>98.550647714556234</v>
      </c>
      <c r="AO210" s="23">
        <v>65.799000000000007</v>
      </c>
      <c r="AP210" s="33">
        <v>79.796000000000006</v>
      </c>
      <c r="AQ210">
        <v>84.174000000000007</v>
      </c>
      <c r="AR210" s="34">
        <v>78.686999999999998</v>
      </c>
      <c r="AS210" s="37">
        <v>204905</v>
      </c>
      <c r="AT210" s="35">
        <v>5.5</v>
      </c>
      <c r="AU210" s="43">
        <f t="shared" si="69"/>
        <v>1.5680345092109798</v>
      </c>
      <c r="AV210" s="43">
        <f t="shared" si="70"/>
        <v>6.5227300521418174E-2</v>
      </c>
      <c r="AX210" s="43">
        <f t="shared" si="71"/>
        <v>0.43320678682441977</v>
      </c>
      <c r="AY210" s="43">
        <f t="shared" si="72"/>
        <v>7.2082365805413245E-2</v>
      </c>
      <c r="AZ210" s="43">
        <f t="shared" si="73"/>
        <v>1.0118114222077235</v>
      </c>
    </row>
    <row r="211" spans="1:52">
      <c r="A211" s="31">
        <v>1998.3</v>
      </c>
      <c r="B211" s="26">
        <v>9146.5</v>
      </c>
      <c r="C211" s="12">
        <v>1335.1</v>
      </c>
      <c r="D211" s="11">
        <v>3832.7</v>
      </c>
      <c r="E211" s="32">
        <f t="shared" si="57"/>
        <v>5167.7999999999993</v>
      </c>
      <c r="F211" s="10">
        <v>785</v>
      </c>
      <c r="G211" s="9">
        <v>1739.8</v>
      </c>
      <c r="H211" s="32">
        <f t="shared" si="58"/>
        <v>2524.8000000000002</v>
      </c>
      <c r="I211">
        <v>433.9</v>
      </c>
      <c r="J211">
        <v>150.9</v>
      </c>
      <c r="K211">
        <v>-8.5</v>
      </c>
      <c r="L211">
        <v>153.69999999999999</v>
      </c>
      <c r="M211" s="8">
        <f t="shared" si="59"/>
        <v>584.79999999999995</v>
      </c>
      <c r="N211" s="32">
        <f t="shared" si="60"/>
        <v>8277.4</v>
      </c>
      <c r="O211">
        <v>835.6</v>
      </c>
      <c r="P211">
        <v>4216.8</v>
      </c>
      <c r="Q211">
        <v>649</v>
      </c>
      <c r="R211">
        <v>172.6</v>
      </c>
      <c r="S211">
        <v>813.2</v>
      </c>
      <c r="T211">
        <v>489</v>
      </c>
      <c r="U211" s="8">
        <f t="shared" si="61"/>
        <v>1799.3</v>
      </c>
      <c r="V211" s="8">
        <f t="shared" si="62"/>
        <v>0.13178563542882377</v>
      </c>
      <c r="W211">
        <v>621.79999999999995</v>
      </c>
      <c r="X211">
        <v>5120.8999999999996</v>
      </c>
      <c r="Y211" s="8">
        <f t="shared" si="63"/>
        <v>0.22409338270336751</v>
      </c>
      <c r="Z211" s="8">
        <f t="shared" si="64"/>
        <v>1220.2781061729174</v>
      </c>
      <c r="AA211">
        <v>206.9</v>
      </c>
      <c r="AB211">
        <v>231.9</v>
      </c>
      <c r="AC211" s="8">
        <f t="shared" si="65"/>
        <v>0.21860077482625179</v>
      </c>
      <c r="AD211" s="8">
        <f t="shared" si="66"/>
        <v>444.02189382708264</v>
      </c>
      <c r="AE211">
        <v>81.5</v>
      </c>
      <c r="AF211">
        <v>285.5</v>
      </c>
      <c r="AG211" s="8">
        <f t="shared" si="67"/>
        <v>1.4590568942676073E-2</v>
      </c>
      <c r="AH211" s="8">
        <f t="shared" si="68"/>
        <v>81.5</v>
      </c>
      <c r="AI211">
        <v>943.7</v>
      </c>
      <c r="AJ211" s="43">
        <f>GovDebt!P211</f>
        <v>3516.4</v>
      </c>
      <c r="AK211" s="2">
        <v>104.376</v>
      </c>
      <c r="AL211" s="24">
        <v>131568</v>
      </c>
      <c r="AM211" s="39">
        <f t="shared" si="74"/>
        <v>94.378927433933029</v>
      </c>
      <c r="AN211" s="39">
        <f t="shared" si="75"/>
        <v>98.508949298441948</v>
      </c>
      <c r="AO211" s="23">
        <v>66.834999999999994</v>
      </c>
      <c r="AP211" s="33">
        <v>80.037000000000006</v>
      </c>
      <c r="AQ211">
        <v>84.161000000000001</v>
      </c>
      <c r="AR211" s="34">
        <v>78.980999999999995</v>
      </c>
      <c r="AS211" s="37">
        <v>205483</v>
      </c>
      <c r="AT211" s="35">
        <v>5.53</v>
      </c>
      <c r="AU211" s="43">
        <f t="shared" si="69"/>
        <v>1.5378122779205161</v>
      </c>
      <c r="AV211" s="43">
        <f t="shared" si="70"/>
        <v>6.393702509156507E-2</v>
      </c>
      <c r="AX211" s="43">
        <f t="shared" si="71"/>
        <v>0.42481938773044681</v>
      </c>
      <c r="AY211" s="43">
        <f t="shared" si="72"/>
        <v>7.0650204170391667E-2</v>
      </c>
      <c r="AZ211" s="43">
        <f t="shared" si="73"/>
        <v>1.0168766051118991</v>
      </c>
    </row>
    <row r="212" spans="1:52">
      <c r="A212" s="31">
        <v>1998.4</v>
      </c>
      <c r="B212" s="26">
        <v>9325.7000000000007</v>
      </c>
      <c r="C212" s="12">
        <v>1355.3</v>
      </c>
      <c r="D212" s="11">
        <v>3875.1</v>
      </c>
      <c r="E212" s="32">
        <f t="shared" si="57"/>
        <v>5230.3999999999996</v>
      </c>
      <c r="F212" s="10">
        <v>825.2</v>
      </c>
      <c r="G212" s="9">
        <v>1794.4</v>
      </c>
      <c r="H212" s="32">
        <f t="shared" si="58"/>
        <v>2619.6000000000004</v>
      </c>
      <c r="I212">
        <v>445</v>
      </c>
      <c r="J212">
        <v>148.6</v>
      </c>
      <c r="K212">
        <v>-1.5</v>
      </c>
      <c r="L212">
        <v>154.6</v>
      </c>
      <c r="M212" s="8">
        <f t="shared" si="59"/>
        <v>593.6</v>
      </c>
      <c r="N212" s="32">
        <f t="shared" si="60"/>
        <v>8443.6</v>
      </c>
      <c r="O212">
        <v>855.7</v>
      </c>
      <c r="P212">
        <v>4287.1000000000004</v>
      </c>
      <c r="Q212">
        <v>672.7</v>
      </c>
      <c r="R212">
        <v>178.1</v>
      </c>
      <c r="S212">
        <v>789.6</v>
      </c>
      <c r="T212">
        <v>482.1</v>
      </c>
      <c r="U212" s="8">
        <f t="shared" si="61"/>
        <v>1786.15</v>
      </c>
      <c r="V212" s="8">
        <f t="shared" si="62"/>
        <v>0.13350287069395905</v>
      </c>
      <c r="W212">
        <v>630.4</v>
      </c>
      <c r="X212">
        <v>5204.2</v>
      </c>
      <c r="Y212" s="8">
        <f t="shared" si="63"/>
        <v>0.22518411484599635</v>
      </c>
      <c r="Z212" s="8">
        <f t="shared" si="64"/>
        <v>1247.6438475099851</v>
      </c>
      <c r="AA212">
        <v>203</v>
      </c>
      <c r="AB212">
        <v>234.7</v>
      </c>
      <c r="AC212" s="8">
        <f t="shared" si="65"/>
        <v>0.21845072741174007</v>
      </c>
      <c r="AD212" s="8">
        <f t="shared" si="66"/>
        <v>441.45615249001497</v>
      </c>
      <c r="AE212">
        <v>81.7</v>
      </c>
      <c r="AF212">
        <v>290.89999999999998</v>
      </c>
      <c r="AG212" s="8">
        <f t="shared" si="67"/>
        <v>1.4376209748372339E-2</v>
      </c>
      <c r="AH212" s="8">
        <f t="shared" si="68"/>
        <v>81.7</v>
      </c>
      <c r="AI212">
        <v>961.9</v>
      </c>
      <c r="AJ212" s="43">
        <f>GovDebt!P212</f>
        <v>3603.4</v>
      </c>
      <c r="AK212" s="2">
        <v>105.316</v>
      </c>
      <c r="AL212" s="24">
        <v>132294</v>
      </c>
      <c r="AM212" s="39">
        <f t="shared" si="74"/>
        <v>94.899715933545664</v>
      </c>
      <c r="AN212" s="39">
        <f t="shared" si="75"/>
        <v>99.944584832572943</v>
      </c>
      <c r="AO212" s="23">
        <v>67.078999999999994</v>
      </c>
      <c r="AP212" s="33">
        <v>80.239999999999995</v>
      </c>
      <c r="AQ212">
        <v>84.421999999999997</v>
      </c>
      <c r="AR212" s="34">
        <v>79.227999999999994</v>
      </c>
      <c r="AS212" s="37">
        <v>206098</v>
      </c>
      <c r="AT212" s="35">
        <v>4.8600000000000003</v>
      </c>
      <c r="AU212" s="43">
        <f t="shared" si="69"/>
        <v>1.5455783480060477</v>
      </c>
      <c r="AV212" s="43">
        <f t="shared" si="70"/>
        <v>6.3652058290530472E-2</v>
      </c>
      <c r="AX212" s="43">
        <f t="shared" si="71"/>
        <v>0.42676109716234778</v>
      </c>
      <c r="AY212" s="43">
        <f t="shared" si="72"/>
        <v>7.0301767018807138E-2</v>
      </c>
      <c r="AZ212" s="43">
        <f t="shared" si="73"/>
        <v>1.0195921937353087</v>
      </c>
    </row>
    <row r="213" spans="1:52">
      <c r="A213" s="31">
        <v>1999.1</v>
      </c>
      <c r="B213" s="26">
        <v>9447.1</v>
      </c>
      <c r="C213" s="12">
        <v>1384.8</v>
      </c>
      <c r="D213" s="11">
        <v>3924.2</v>
      </c>
      <c r="E213" s="32">
        <f t="shared" si="57"/>
        <v>5309</v>
      </c>
      <c r="F213" s="10">
        <v>819.9</v>
      </c>
      <c r="G213" s="9">
        <v>1850.6</v>
      </c>
      <c r="H213" s="32">
        <f t="shared" si="58"/>
        <v>2670.5</v>
      </c>
      <c r="I213">
        <v>446.4</v>
      </c>
      <c r="J213">
        <v>148.1</v>
      </c>
      <c r="K213">
        <v>-0.3</v>
      </c>
      <c r="L213">
        <v>155.19999999999999</v>
      </c>
      <c r="M213" s="8">
        <f t="shared" si="59"/>
        <v>594.5</v>
      </c>
      <c r="N213" s="32">
        <f t="shared" si="60"/>
        <v>8574</v>
      </c>
      <c r="O213">
        <v>865.4</v>
      </c>
      <c r="P213">
        <v>4368.8999999999996</v>
      </c>
      <c r="Q213">
        <v>686</v>
      </c>
      <c r="R213">
        <v>180.8</v>
      </c>
      <c r="S213">
        <v>842.2</v>
      </c>
      <c r="T213">
        <v>473.2</v>
      </c>
      <c r="U213" s="8">
        <f t="shared" si="61"/>
        <v>1839.2</v>
      </c>
      <c r="V213" s="8">
        <f t="shared" si="62"/>
        <v>0.13209995267970265</v>
      </c>
      <c r="W213">
        <v>645.79999999999995</v>
      </c>
      <c r="X213">
        <v>5298.8</v>
      </c>
      <c r="Y213" s="8">
        <f t="shared" si="63"/>
        <v>0.2247938188222714</v>
      </c>
      <c r="Z213" s="8">
        <f t="shared" si="64"/>
        <v>1268.2417670314908</v>
      </c>
      <c r="AA213">
        <v>210</v>
      </c>
      <c r="AB213">
        <v>238</v>
      </c>
      <c r="AC213" s="8">
        <f t="shared" si="65"/>
        <v>0.2180619261354271</v>
      </c>
      <c r="AD213" s="8">
        <f t="shared" si="66"/>
        <v>452.95823296850915</v>
      </c>
      <c r="AE213">
        <v>81.3</v>
      </c>
      <c r="AF213">
        <v>292.8</v>
      </c>
      <c r="AG213" s="8">
        <f t="shared" si="67"/>
        <v>1.412733717939807E-2</v>
      </c>
      <c r="AH213" s="8">
        <f t="shared" si="68"/>
        <v>81.3</v>
      </c>
      <c r="AI213">
        <v>969</v>
      </c>
      <c r="AJ213" s="43">
        <f>GovDebt!P213</f>
        <v>3562.7</v>
      </c>
      <c r="AK213" s="2">
        <v>105.136</v>
      </c>
      <c r="AL213" s="24">
        <v>132943</v>
      </c>
      <c r="AM213" s="39">
        <f t="shared" si="74"/>
        <v>95.365269289259984</v>
      </c>
      <c r="AN213" s="39">
        <f t="shared" si="75"/>
        <v>100.26322951995637</v>
      </c>
      <c r="AO213" s="23">
        <v>68.162999999999997</v>
      </c>
      <c r="AP213" s="33">
        <v>80.447000000000003</v>
      </c>
      <c r="AQ213">
        <v>84.656000000000006</v>
      </c>
      <c r="AR213" s="34">
        <v>79.623999999999995</v>
      </c>
      <c r="AS213" s="37">
        <v>206876</v>
      </c>
      <c r="AT213" s="35">
        <v>4.7300000000000004</v>
      </c>
      <c r="AU213" s="43">
        <f t="shared" si="69"/>
        <v>1.5084840850631409</v>
      </c>
      <c r="AV213" s="43">
        <f t="shared" si="70"/>
        <v>6.2929364566904122E-2</v>
      </c>
      <c r="AX213" s="43">
        <f t="shared" si="71"/>
        <v>0.41552367623046416</v>
      </c>
      <c r="AY213" s="43">
        <f t="shared" si="72"/>
        <v>6.9337532073711225E-2</v>
      </c>
      <c r="AZ213" s="43">
        <f t="shared" si="73"/>
        <v>1.01301778954931</v>
      </c>
    </row>
    <row r="214" spans="1:52">
      <c r="A214" s="31">
        <v>1999.2</v>
      </c>
      <c r="B214" s="26">
        <v>9557</v>
      </c>
      <c r="C214" s="12">
        <v>1417.9</v>
      </c>
      <c r="D214" s="11">
        <v>3980.3</v>
      </c>
      <c r="E214" s="32">
        <f t="shared" si="57"/>
        <v>5398.2000000000007</v>
      </c>
      <c r="F214" s="10">
        <v>854.8</v>
      </c>
      <c r="G214" s="9">
        <v>1845.8</v>
      </c>
      <c r="H214" s="32">
        <f t="shared" si="58"/>
        <v>2700.6</v>
      </c>
      <c r="I214">
        <v>446.7</v>
      </c>
      <c r="J214">
        <v>154.30000000000001</v>
      </c>
      <c r="K214">
        <v>-0.8</v>
      </c>
      <c r="L214">
        <v>156.30000000000001</v>
      </c>
      <c r="M214" s="8">
        <f t="shared" si="59"/>
        <v>601</v>
      </c>
      <c r="N214" s="32">
        <f t="shared" si="60"/>
        <v>8699.8000000000011</v>
      </c>
      <c r="O214">
        <v>881.4</v>
      </c>
      <c r="P214">
        <v>4410.7</v>
      </c>
      <c r="Q214">
        <v>694.1</v>
      </c>
      <c r="R214">
        <v>184.1</v>
      </c>
      <c r="S214">
        <v>835.6</v>
      </c>
      <c r="T214">
        <v>478.7</v>
      </c>
      <c r="U214" s="8">
        <f t="shared" si="61"/>
        <v>1845.4499999999998</v>
      </c>
      <c r="V214" s="8">
        <f t="shared" si="62"/>
        <v>0.1334807366125515</v>
      </c>
      <c r="W214">
        <v>650</v>
      </c>
      <c r="X214">
        <v>5352.5</v>
      </c>
      <c r="Y214" s="8">
        <f t="shared" si="63"/>
        <v>0.22546832199355507</v>
      </c>
      <c r="Z214" s="8">
        <f t="shared" si="64"/>
        <v>1285.0679746183669</v>
      </c>
      <c r="AA214">
        <v>209</v>
      </c>
      <c r="AB214">
        <v>241.3</v>
      </c>
      <c r="AC214" s="8">
        <f t="shared" si="65"/>
        <v>0.2182015216876162</v>
      </c>
      <c r="AD214" s="8">
        <f t="shared" si="66"/>
        <v>455.33202538163312</v>
      </c>
      <c r="AE214">
        <v>81.599999999999994</v>
      </c>
      <c r="AF214">
        <v>298.89999999999998</v>
      </c>
      <c r="AG214" s="8">
        <f t="shared" si="67"/>
        <v>1.3895274584929755E-2</v>
      </c>
      <c r="AH214" s="8">
        <f t="shared" si="68"/>
        <v>81.599999999999994</v>
      </c>
      <c r="AI214">
        <v>971.4</v>
      </c>
      <c r="AJ214" s="43">
        <f>GovDebt!P214</f>
        <v>3401.3</v>
      </c>
      <c r="AK214" s="2">
        <v>105.199</v>
      </c>
      <c r="AL214" s="24">
        <v>133215</v>
      </c>
      <c r="AM214" s="39">
        <f t="shared" si="74"/>
        <v>95.560385641731955</v>
      </c>
      <c r="AN214" s="39">
        <f t="shared" si="75"/>
        <v>100.5285700912456</v>
      </c>
      <c r="AO214" s="23">
        <v>68.320999999999998</v>
      </c>
      <c r="AP214" s="33">
        <v>80.876000000000005</v>
      </c>
      <c r="AQ214">
        <v>84.358999999999995</v>
      </c>
      <c r="AR214" s="34">
        <v>79.891000000000005</v>
      </c>
      <c r="AS214" s="37">
        <v>207432</v>
      </c>
      <c r="AT214" s="35">
        <v>4.75</v>
      </c>
      <c r="AU214" s="43">
        <f t="shared" si="69"/>
        <v>1.423584806947787</v>
      </c>
      <c r="AV214" s="43">
        <f t="shared" si="70"/>
        <v>6.2885842837710579E-2</v>
      </c>
      <c r="AX214" s="43">
        <f t="shared" si="71"/>
        <v>0.3909630106439228</v>
      </c>
      <c r="AY214" s="43">
        <f t="shared" si="72"/>
        <v>6.9082047863169266E-2</v>
      </c>
      <c r="AZ214" s="43">
        <f t="shared" si="73"/>
        <v>1.0116331996062282</v>
      </c>
    </row>
    <row r="215" spans="1:52">
      <c r="A215" s="31">
        <v>1999.3</v>
      </c>
      <c r="B215" s="26">
        <v>9712.2999999999993</v>
      </c>
      <c r="C215" s="12">
        <v>1439.7</v>
      </c>
      <c r="D215" s="11">
        <v>4046.3</v>
      </c>
      <c r="E215" s="32">
        <f t="shared" si="57"/>
        <v>5486</v>
      </c>
      <c r="F215" s="10">
        <v>871.2</v>
      </c>
      <c r="G215" s="9">
        <v>1890.9</v>
      </c>
      <c r="H215" s="32">
        <f t="shared" si="58"/>
        <v>2762.1000000000004</v>
      </c>
      <c r="I215">
        <v>457.5</v>
      </c>
      <c r="J215">
        <v>157.1</v>
      </c>
      <c r="K215">
        <v>-3.4</v>
      </c>
      <c r="L215">
        <v>157</v>
      </c>
      <c r="M215" s="8">
        <f t="shared" si="59"/>
        <v>614.6</v>
      </c>
      <c r="N215" s="32">
        <f t="shared" si="60"/>
        <v>8862.7000000000007</v>
      </c>
      <c r="O215">
        <v>899.8</v>
      </c>
      <c r="P215">
        <v>4472</v>
      </c>
      <c r="Q215">
        <v>703.8</v>
      </c>
      <c r="R215">
        <v>183.9</v>
      </c>
      <c r="S215">
        <v>819.2</v>
      </c>
      <c r="T215">
        <v>490.3</v>
      </c>
      <c r="U215" s="8">
        <f t="shared" si="61"/>
        <v>1845.3000000000002</v>
      </c>
      <c r="V215" s="8">
        <f t="shared" si="62"/>
        <v>0.13491873088226475</v>
      </c>
      <c r="W215">
        <v>655.9</v>
      </c>
      <c r="X215">
        <v>5429.7</v>
      </c>
      <c r="Y215" s="8">
        <f t="shared" si="63"/>
        <v>0.22601606231890081</v>
      </c>
      <c r="Z215" s="8">
        <f t="shared" si="64"/>
        <v>1306.7344659029568</v>
      </c>
      <c r="AA215">
        <v>213</v>
      </c>
      <c r="AB215">
        <v>244.4</v>
      </c>
      <c r="AC215" s="8">
        <f t="shared" si="65"/>
        <v>0.22106787294685509</v>
      </c>
      <c r="AD215" s="8">
        <f t="shared" si="66"/>
        <v>461.96553409704313</v>
      </c>
      <c r="AE215">
        <v>83.8</v>
      </c>
      <c r="AF215">
        <v>305.2</v>
      </c>
      <c r="AG215" s="8">
        <f t="shared" si="67"/>
        <v>1.404108441406119E-2</v>
      </c>
      <c r="AH215" s="8">
        <f t="shared" si="68"/>
        <v>83.8</v>
      </c>
      <c r="AI215">
        <v>984</v>
      </c>
      <c r="AJ215" s="43">
        <f>GovDebt!P215</f>
        <v>3308.2</v>
      </c>
      <c r="AK215" s="2">
        <v>105.309</v>
      </c>
      <c r="AL215" s="24">
        <v>133571</v>
      </c>
      <c r="AM215" s="39">
        <f t="shared" si="74"/>
        <v>95.815758514820232</v>
      </c>
      <c r="AN215" s="39">
        <f t="shared" si="75"/>
        <v>100.90261713437204</v>
      </c>
      <c r="AO215" s="23">
        <v>68.896000000000001</v>
      </c>
      <c r="AP215" s="33">
        <v>81.302000000000007</v>
      </c>
      <c r="AQ215">
        <v>84.311000000000007</v>
      </c>
      <c r="AR215" s="34">
        <v>80.180000000000007</v>
      </c>
      <c r="AS215" s="37">
        <v>208044</v>
      </c>
      <c r="AT215" s="35">
        <v>5.09</v>
      </c>
      <c r="AU215" s="43">
        <f t="shared" si="69"/>
        <v>1.3624785066359153</v>
      </c>
      <c r="AV215" s="43">
        <f t="shared" si="70"/>
        <v>6.3280582354334203E-2</v>
      </c>
      <c r="AX215" s="43">
        <f t="shared" si="71"/>
        <v>0.37327225337651049</v>
      </c>
      <c r="AY215" s="43">
        <f t="shared" si="72"/>
        <v>6.9346813047942504E-2</v>
      </c>
      <c r="AZ215" s="43">
        <f t="shared" si="73"/>
        <v>1.0162498692058177</v>
      </c>
    </row>
    <row r="216" spans="1:52">
      <c r="A216" s="31">
        <v>1999.4</v>
      </c>
      <c r="B216" s="26">
        <v>9926.1</v>
      </c>
      <c r="C216" s="12">
        <v>1482.3</v>
      </c>
      <c r="D216" s="11">
        <v>4130.3</v>
      </c>
      <c r="E216" s="32">
        <f t="shared" si="57"/>
        <v>5612.6</v>
      </c>
      <c r="F216" s="10">
        <v>876.3</v>
      </c>
      <c r="G216" s="9">
        <v>1949.4</v>
      </c>
      <c r="H216" s="32">
        <f t="shared" si="58"/>
        <v>2825.7</v>
      </c>
      <c r="I216">
        <v>471.7</v>
      </c>
      <c r="J216">
        <v>159.9</v>
      </c>
      <c r="K216">
        <v>-0.3</v>
      </c>
      <c r="L216">
        <v>158.6</v>
      </c>
      <c r="M216" s="8">
        <f t="shared" si="59"/>
        <v>631.6</v>
      </c>
      <c r="N216" s="32">
        <f t="shared" si="60"/>
        <v>9069.9</v>
      </c>
      <c r="O216">
        <v>925.6</v>
      </c>
      <c r="P216">
        <v>4580.3</v>
      </c>
      <c r="Q216">
        <v>717.9</v>
      </c>
      <c r="R216">
        <v>183.6</v>
      </c>
      <c r="S216">
        <v>823.9</v>
      </c>
      <c r="T216">
        <v>509.6</v>
      </c>
      <c r="U216" s="8">
        <f t="shared" si="61"/>
        <v>1876.05</v>
      </c>
      <c r="V216" s="8">
        <f t="shared" si="62"/>
        <v>0.13581206990154504</v>
      </c>
      <c r="W216">
        <v>667.6</v>
      </c>
      <c r="X216">
        <v>5560.2</v>
      </c>
      <c r="Y216" s="8">
        <f t="shared" si="63"/>
        <v>0.22611519665175009</v>
      </c>
      <c r="Z216" s="8">
        <f t="shared" si="64"/>
        <v>1338.4097662612064</v>
      </c>
      <c r="AA216">
        <v>219.8</v>
      </c>
      <c r="AB216">
        <v>247.5</v>
      </c>
      <c r="AC216" s="8">
        <f t="shared" si="65"/>
        <v>0.22348907901334725</v>
      </c>
      <c r="AD216" s="8">
        <f t="shared" si="66"/>
        <v>474.59023373879359</v>
      </c>
      <c r="AE216">
        <v>87</v>
      </c>
      <c r="AF216">
        <v>309.39999999999998</v>
      </c>
      <c r="AG216" s="8">
        <f t="shared" si="67"/>
        <v>1.4279852277390231E-2</v>
      </c>
      <c r="AH216" s="8">
        <f t="shared" si="68"/>
        <v>87</v>
      </c>
      <c r="AI216">
        <v>1001.8</v>
      </c>
      <c r="AJ216" s="43">
        <f>GovDebt!P216</f>
        <v>3273.3</v>
      </c>
      <c r="AK216" s="2">
        <v>105.209</v>
      </c>
      <c r="AL216" s="24">
        <v>134275</v>
      </c>
      <c r="AM216" s="39">
        <f t="shared" si="74"/>
        <v>96.320765544747644</v>
      </c>
      <c r="AN216" s="39">
        <f t="shared" si="75"/>
        <v>101.33811422197356</v>
      </c>
      <c r="AO216" s="23">
        <v>70.334999999999994</v>
      </c>
      <c r="AP216" s="33">
        <v>81.784000000000006</v>
      </c>
      <c r="AQ216">
        <v>84.441000000000003</v>
      </c>
      <c r="AR216" s="34">
        <v>80.546999999999997</v>
      </c>
      <c r="AS216" s="37">
        <v>208660</v>
      </c>
      <c r="AT216" s="35">
        <v>5.31</v>
      </c>
      <c r="AU216" s="43">
        <f t="shared" si="69"/>
        <v>1.3190679118687099</v>
      </c>
      <c r="AV216" s="43">
        <f t="shared" si="70"/>
        <v>6.3630227380340715E-2</v>
      </c>
      <c r="AX216" s="43">
        <f t="shared" si="71"/>
        <v>0.36089703304336324</v>
      </c>
      <c r="AY216" s="43">
        <f t="shared" si="72"/>
        <v>6.963693094741949E-2</v>
      </c>
      <c r="AZ216" s="43">
        <f t="shared" si="73"/>
        <v>1.022013323311677</v>
      </c>
    </row>
    <row r="217" spans="1:52">
      <c r="A217" s="31">
        <v>2000.1</v>
      </c>
      <c r="B217" s="26">
        <v>10031</v>
      </c>
      <c r="C217" s="12">
        <v>1491.8</v>
      </c>
      <c r="D217" s="11">
        <v>4230</v>
      </c>
      <c r="E217" s="32">
        <f t="shared" si="57"/>
        <v>5721.8</v>
      </c>
      <c r="F217" s="10">
        <v>920.9</v>
      </c>
      <c r="G217" s="9">
        <v>1945.9</v>
      </c>
      <c r="H217" s="32">
        <f t="shared" si="58"/>
        <v>2866.8</v>
      </c>
      <c r="I217">
        <v>461.8</v>
      </c>
      <c r="J217">
        <v>156.30000000000001</v>
      </c>
      <c r="K217">
        <v>-0.3</v>
      </c>
      <c r="L217">
        <v>160</v>
      </c>
      <c r="M217" s="8">
        <f t="shared" si="59"/>
        <v>618.1</v>
      </c>
      <c r="N217" s="32">
        <f t="shared" si="60"/>
        <v>9206.7000000000007</v>
      </c>
      <c r="O217">
        <v>972.5</v>
      </c>
      <c r="P217">
        <v>4752.8999999999996</v>
      </c>
      <c r="Q217">
        <v>724.9</v>
      </c>
      <c r="R217">
        <v>184.2</v>
      </c>
      <c r="S217">
        <v>803.3</v>
      </c>
      <c r="T217">
        <v>547.1</v>
      </c>
      <c r="U217" s="8">
        <f t="shared" si="61"/>
        <v>1897.0500000000002</v>
      </c>
      <c r="V217" s="8">
        <f t="shared" si="62"/>
        <v>0.13868290456904911</v>
      </c>
      <c r="W217">
        <v>690.9</v>
      </c>
      <c r="X217">
        <v>5759.9</v>
      </c>
      <c r="Y217" s="8">
        <f t="shared" si="63"/>
        <v>0.22872125832193285</v>
      </c>
      <c r="Z217" s="8">
        <f t="shared" si="64"/>
        <v>1400.3115958872854</v>
      </c>
      <c r="AA217">
        <v>226.9</v>
      </c>
      <c r="AB217">
        <v>250.4</v>
      </c>
      <c r="AC217" s="8">
        <f t="shared" si="65"/>
        <v>0.22817220615740277</v>
      </c>
      <c r="AD217" s="8">
        <f t="shared" si="66"/>
        <v>489.98840411271465</v>
      </c>
      <c r="AE217">
        <v>86.1</v>
      </c>
      <c r="AF217">
        <v>314.10000000000002</v>
      </c>
      <c r="AG217" s="8">
        <f t="shared" si="67"/>
        <v>1.379255106127353E-2</v>
      </c>
      <c r="AH217" s="8">
        <f t="shared" si="68"/>
        <v>86.1</v>
      </c>
      <c r="AI217">
        <v>1000.5</v>
      </c>
      <c r="AJ217" s="43">
        <f>GovDebt!P217</f>
        <v>3168.6</v>
      </c>
      <c r="AK217" s="2">
        <v>104.904</v>
      </c>
      <c r="AL217" s="24">
        <v>136619</v>
      </c>
      <c r="AM217" s="39">
        <f t="shared" si="74"/>
        <v>98.002209405755934</v>
      </c>
      <c r="AN217" s="39">
        <f t="shared" si="75"/>
        <v>102.8082377550142</v>
      </c>
      <c r="AO217" s="23">
        <v>72.963999999999999</v>
      </c>
      <c r="AP217" s="33">
        <v>82.468999999999994</v>
      </c>
      <c r="AQ217">
        <v>85.055000000000007</v>
      </c>
      <c r="AR217" s="34">
        <v>81.162999999999997</v>
      </c>
      <c r="AS217" s="37">
        <v>211586</v>
      </c>
      <c r="AT217" s="35">
        <v>5.68</v>
      </c>
      <c r="AU217" s="43">
        <f t="shared" si="69"/>
        <v>1.2635230784567839</v>
      </c>
      <c r="AV217" s="43">
        <f t="shared" si="70"/>
        <v>6.1618981158408935E-2</v>
      </c>
      <c r="AX217" s="43">
        <f t="shared" si="71"/>
        <v>0.34416240346704025</v>
      </c>
      <c r="AY217" s="43">
        <f t="shared" si="72"/>
        <v>6.7135890166943629E-2</v>
      </c>
      <c r="AZ217" s="43">
        <f t="shared" si="73"/>
        <v>1.0105680982460381</v>
      </c>
    </row>
    <row r="218" spans="1:52">
      <c r="A218" s="31">
        <v>2000.2</v>
      </c>
      <c r="B218" s="26">
        <v>10278.299999999999</v>
      </c>
      <c r="C218" s="12">
        <v>1534.8</v>
      </c>
      <c r="D218" s="11">
        <v>4300.5</v>
      </c>
      <c r="E218" s="32">
        <f t="shared" si="57"/>
        <v>5835.3</v>
      </c>
      <c r="F218" s="10">
        <v>901.9</v>
      </c>
      <c r="G218" s="9">
        <v>2071.8000000000002</v>
      </c>
      <c r="H218" s="32">
        <f t="shared" si="58"/>
        <v>2973.7000000000003</v>
      </c>
      <c r="I218">
        <v>483</v>
      </c>
      <c r="J218">
        <v>156.30000000000001</v>
      </c>
      <c r="K218">
        <v>-0.5</v>
      </c>
      <c r="L218">
        <v>161</v>
      </c>
      <c r="M218" s="8">
        <f t="shared" si="59"/>
        <v>639.29999999999995</v>
      </c>
      <c r="N218" s="32">
        <f t="shared" si="60"/>
        <v>9448.2999999999993</v>
      </c>
      <c r="O218">
        <v>982.8</v>
      </c>
      <c r="P218">
        <v>4780.1000000000004</v>
      </c>
      <c r="Q218">
        <v>755.2</v>
      </c>
      <c r="R218">
        <v>184.3</v>
      </c>
      <c r="S218">
        <v>792.8</v>
      </c>
      <c r="T218">
        <v>565.29999999999995</v>
      </c>
      <c r="U218" s="8">
        <f t="shared" si="61"/>
        <v>1920</v>
      </c>
      <c r="V218" s="8">
        <f t="shared" si="62"/>
        <v>0.13885866877657993</v>
      </c>
      <c r="W218">
        <v>692</v>
      </c>
      <c r="X218">
        <v>5800.8</v>
      </c>
      <c r="Y218" s="8">
        <f t="shared" si="63"/>
        <v>0.22792168780735564</v>
      </c>
      <c r="Z218" s="8">
        <f t="shared" si="64"/>
        <v>1408.1913559489662</v>
      </c>
      <c r="AA218">
        <v>226</v>
      </c>
      <c r="AB218">
        <v>253.3</v>
      </c>
      <c r="AC218" s="8">
        <f t="shared" si="65"/>
        <v>0.2266638954820013</v>
      </c>
      <c r="AD218" s="8">
        <f t="shared" si="66"/>
        <v>492.60864405103348</v>
      </c>
      <c r="AE218">
        <v>88.4</v>
      </c>
      <c r="AF218">
        <v>316.60000000000002</v>
      </c>
      <c r="AG218" s="8">
        <f t="shared" si="67"/>
        <v>1.3960392912415907E-2</v>
      </c>
      <c r="AH218" s="8">
        <f t="shared" si="68"/>
        <v>88.4</v>
      </c>
      <c r="AI218">
        <v>1022.8</v>
      </c>
      <c r="AJ218" s="43">
        <f>GovDebt!P218</f>
        <v>3150</v>
      </c>
      <c r="AK218" s="2">
        <v>104.667</v>
      </c>
      <c r="AL218" s="24">
        <v>136947</v>
      </c>
      <c r="AM218" s="39">
        <f t="shared" si="74"/>
        <v>98.237496771972104</v>
      </c>
      <c r="AN218" s="39">
        <f t="shared" si="75"/>
        <v>102.82224074632003</v>
      </c>
      <c r="AO218" s="23">
        <v>73.197999999999993</v>
      </c>
      <c r="AP218" s="33">
        <v>82.846999999999994</v>
      </c>
      <c r="AQ218">
        <v>85.448999999999998</v>
      </c>
      <c r="AR218" s="34">
        <v>81.623000000000005</v>
      </c>
      <c r="AS218" s="37">
        <v>212242</v>
      </c>
      <c r="AT218" s="35">
        <v>6.27</v>
      </c>
      <c r="AU218" s="43">
        <f t="shared" si="69"/>
        <v>1.2258836578033334</v>
      </c>
      <c r="AV218" s="43">
        <f t="shared" si="70"/>
        <v>6.2199001780450076E-2</v>
      </c>
      <c r="AX218" s="43">
        <f t="shared" si="71"/>
        <v>0.33339330884921098</v>
      </c>
      <c r="AY218" s="43">
        <f t="shared" si="72"/>
        <v>6.7662965824539859E-2</v>
      </c>
      <c r="AZ218" s="43">
        <f t="shared" si="73"/>
        <v>1.0246535739208453</v>
      </c>
    </row>
    <row r="219" spans="1:52">
      <c r="A219" s="31">
        <v>2000.3</v>
      </c>
      <c r="B219" s="26">
        <v>10357.4</v>
      </c>
      <c r="C219" s="12">
        <v>1557.2</v>
      </c>
      <c r="D219" s="11">
        <v>4376.3</v>
      </c>
      <c r="E219" s="32">
        <f t="shared" si="57"/>
        <v>5933.5</v>
      </c>
      <c r="F219" s="10">
        <v>911.7</v>
      </c>
      <c r="G219" s="9">
        <v>2055.8000000000002</v>
      </c>
      <c r="H219" s="32">
        <f t="shared" si="58"/>
        <v>2967.5</v>
      </c>
      <c r="I219">
        <v>477.7</v>
      </c>
      <c r="J219">
        <v>158.5</v>
      </c>
      <c r="K219">
        <v>-1.2</v>
      </c>
      <c r="L219">
        <v>162.1</v>
      </c>
      <c r="M219" s="8">
        <f t="shared" si="59"/>
        <v>636.20000000000005</v>
      </c>
      <c r="N219" s="32">
        <f t="shared" si="60"/>
        <v>9537.2000000000007</v>
      </c>
      <c r="O219">
        <v>1007</v>
      </c>
      <c r="P219">
        <v>4872.6000000000004</v>
      </c>
      <c r="Q219">
        <v>764.7</v>
      </c>
      <c r="R219">
        <v>186.9</v>
      </c>
      <c r="S219">
        <v>775.8</v>
      </c>
      <c r="T219">
        <v>573.29999999999995</v>
      </c>
      <c r="U219" s="8">
        <f t="shared" si="61"/>
        <v>1918.35</v>
      </c>
      <c r="V219" s="8">
        <f t="shared" si="62"/>
        <v>0.14038169322348151</v>
      </c>
      <c r="W219">
        <v>703.7</v>
      </c>
      <c r="X219">
        <v>5914</v>
      </c>
      <c r="Y219" s="8">
        <f t="shared" si="63"/>
        <v>0.22892608873470094</v>
      </c>
      <c r="Z219" s="8">
        <f t="shared" si="64"/>
        <v>1441.3987788047343</v>
      </c>
      <c r="AA219">
        <v>211.2</v>
      </c>
      <c r="AB219">
        <v>256.10000000000002</v>
      </c>
      <c r="AC219" s="8">
        <f t="shared" si="65"/>
        <v>0.22097598068259364</v>
      </c>
      <c r="AD219" s="8">
        <f t="shared" si="66"/>
        <v>480.50122119526571</v>
      </c>
      <c r="AE219">
        <v>87.5</v>
      </c>
      <c r="AF219">
        <v>316.60000000000002</v>
      </c>
      <c r="AG219" s="8">
        <f t="shared" si="67"/>
        <v>1.3584636164630267E-2</v>
      </c>
      <c r="AH219" s="8">
        <f t="shared" si="68"/>
        <v>87.5</v>
      </c>
      <c r="AI219">
        <v>1041.4000000000001</v>
      </c>
      <c r="AJ219" s="43">
        <f>GovDebt!P219</f>
        <v>3049.9</v>
      </c>
      <c r="AK219" s="2">
        <v>104.477</v>
      </c>
      <c r="AL219" s="24">
        <v>136695</v>
      </c>
      <c r="AM219" s="39">
        <f t="shared" si="74"/>
        <v>98.0567272101231</v>
      </c>
      <c r="AN219" s="39">
        <f t="shared" si="75"/>
        <v>102.44672688732031</v>
      </c>
      <c r="AO219" s="23">
        <v>74.674999999999997</v>
      </c>
      <c r="AP219" s="33">
        <v>83.363</v>
      </c>
      <c r="AQ219">
        <v>85.867000000000004</v>
      </c>
      <c r="AR219" s="34">
        <v>82.152000000000001</v>
      </c>
      <c r="AS219" s="37">
        <v>212919</v>
      </c>
      <c r="AT219" s="35">
        <v>6.52</v>
      </c>
      <c r="AU219" s="43">
        <f t="shared" si="69"/>
        <v>1.177863170293703</v>
      </c>
      <c r="AV219" s="43">
        <f t="shared" si="70"/>
        <v>6.1424681869967371E-2</v>
      </c>
      <c r="AX219" s="43">
        <f t="shared" si="71"/>
        <v>0.3197898754351382</v>
      </c>
      <c r="AY219" s="43">
        <f t="shared" si="72"/>
        <v>6.6707209663213515E-2</v>
      </c>
      <c r="AZ219" s="43">
        <f t="shared" si="73"/>
        <v>1.0076958251850987</v>
      </c>
    </row>
    <row r="220" spans="1:52">
      <c r="A220" s="31">
        <v>2000.4</v>
      </c>
      <c r="B220" s="26">
        <v>10472.299999999999</v>
      </c>
      <c r="C220" s="12">
        <v>1577.3</v>
      </c>
      <c r="D220" s="11">
        <v>4451.3</v>
      </c>
      <c r="E220" s="32">
        <f t="shared" si="57"/>
        <v>6028.6</v>
      </c>
      <c r="F220" s="10">
        <v>915.8</v>
      </c>
      <c r="G220" s="9">
        <v>2061.6</v>
      </c>
      <c r="H220" s="32">
        <f t="shared" si="58"/>
        <v>2977.3999999999996</v>
      </c>
      <c r="I220">
        <v>477.8</v>
      </c>
      <c r="J220">
        <v>158.30000000000001</v>
      </c>
      <c r="K220">
        <v>-0.5</v>
      </c>
      <c r="L220">
        <v>162.80000000000001</v>
      </c>
      <c r="M220" s="8">
        <f t="shared" si="59"/>
        <v>636.1</v>
      </c>
      <c r="N220" s="32">
        <f t="shared" si="60"/>
        <v>9642.1</v>
      </c>
      <c r="O220">
        <v>1019.9</v>
      </c>
      <c r="P220">
        <v>4897.8</v>
      </c>
      <c r="Q220">
        <v>786.3</v>
      </c>
      <c r="R220">
        <v>195.4</v>
      </c>
      <c r="S220">
        <v>753</v>
      </c>
      <c r="T220">
        <v>574.1</v>
      </c>
      <c r="U220" s="8">
        <f t="shared" si="61"/>
        <v>1915.65</v>
      </c>
      <c r="V220" s="8">
        <f t="shared" si="62"/>
        <v>0.14152304831682069</v>
      </c>
      <c r="W220">
        <v>707.7</v>
      </c>
      <c r="X220">
        <v>5951.7</v>
      </c>
      <c r="Y220" s="8">
        <f t="shared" si="63"/>
        <v>0.22955489451947367</v>
      </c>
      <c r="Z220" s="8">
        <f t="shared" si="64"/>
        <v>1456.4913724918824</v>
      </c>
      <c r="AA220">
        <v>213.7</v>
      </c>
      <c r="AB220">
        <v>258.89999999999998</v>
      </c>
      <c r="AC220" s="8">
        <f t="shared" si="65"/>
        <v>0.22294664528666508</v>
      </c>
      <c r="AD220" s="8">
        <f t="shared" si="66"/>
        <v>484.80862750811758</v>
      </c>
      <c r="AE220">
        <v>87</v>
      </c>
      <c r="AF220">
        <v>320</v>
      </c>
      <c r="AG220" s="8">
        <f t="shared" si="67"/>
        <v>1.3308042952855875E-2</v>
      </c>
      <c r="AH220" s="8">
        <f t="shared" si="68"/>
        <v>87</v>
      </c>
      <c r="AI220">
        <v>1065.5</v>
      </c>
      <c r="AJ220" s="43">
        <f>GovDebt!P220</f>
        <v>2993.1</v>
      </c>
      <c r="AK220" s="2">
        <v>104.114</v>
      </c>
      <c r="AL220" s="24">
        <v>137341</v>
      </c>
      <c r="AM220" s="39">
        <f t="shared" si="74"/>
        <v>98.520128547243985</v>
      </c>
      <c r="AN220" s="39">
        <f t="shared" si="75"/>
        <v>102.57324663567761</v>
      </c>
      <c r="AO220" s="23">
        <v>75.090999999999994</v>
      </c>
      <c r="AP220" s="33">
        <v>83.825000000000003</v>
      </c>
      <c r="AQ220">
        <v>86.058000000000007</v>
      </c>
      <c r="AR220" s="34">
        <v>82.593000000000004</v>
      </c>
      <c r="AS220" s="37">
        <v>213560</v>
      </c>
      <c r="AT220" s="35">
        <v>6.47</v>
      </c>
      <c r="AU220" s="43">
        <f t="shared" si="69"/>
        <v>1.143244559456853</v>
      </c>
      <c r="AV220" s="43">
        <f t="shared" si="70"/>
        <v>6.0741193434107124E-2</v>
      </c>
      <c r="AX220" s="43">
        <f t="shared" si="71"/>
        <v>0.3104199292685203</v>
      </c>
      <c r="AY220" s="43">
        <f t="shared" si="72"/>
        <v>6.5971105879424605E-2</v>
      </c>
      <c r="AZ220" s="43">
        <f t="shared" si="73"/>
        <v>1.0110935176781817</v>
      </c>
    </row>
    <row r="221" spans="1:52">
      <c r="A221" s="31">
        <v>2001.1</v>
      </c>
      <c r="B221" s="26">
        <v>10508.1</v>
      </c>
      <c r="C221" s="12">
        <v>1572.1</v>
      </c>
      <c r="D221" s="11">
        <v>4521.5</v>
      </c>
      <c r="E221" s="32">
        <f t="shared" si="57"/>
        <v>6093.6</v>
      </c>
      <c r="F221" s="10">
        <v>926.8</v>
      </c>
      <c r="G221" s="9">
        <v>1967.5</v>
      </c>
      <c r="H221" s="32">
        <f t="shared" si="58"/>
        <v>2894.3</v>
      </c>
      <c r="I221">
        <v>493.7</v>
      </c>
      <c r="J221">
        <v>158.69999999999999</v>
      </c>
      <c r="K221">
        <v>-4.7</v>
      </c>
      <c r="L221">
        <v>162.9</v>
      </c>
      <c r="M221" s="8">
        <f t="shared" si="59"/>
        <v>652.4</v>
      </c>
      <c r="N221" s="32">
        <f t="shared" si="60"/>
        <v>9640.3000000000011</v>
      </c>
      <c r="O221">
        <v>1046.9000000000001</v>
      </c>
      <c r="P221">
        <v>4982.8</v>
      </c>
      <c r="Q221">
        <v>816.2</v>
      </c>
      <c r="R221">
        <v>201.7</v>
      </c>
      <c r="S221">
        <v>743.6</v>
      </c>
      <c r="T221">
        <v>577.4</v>
      </c>
      <c r="U221" s="8">
        <f t="shared" si="61"/>
        <v>1930.8000000000002</v>
      </c>
      <c r="V221" s="8">
        <f t="shared" si="62"/>
        <v>0.14298591857082371</v>
      </c>
      <c r="W221">
        <v>726.5</v>
      </c>
      <c r="X221">
        <v>6059.4</v>
      </c>
      <c r="Y221" s="8">
        <f t="shared" si="63"/>
        <v>0.23151492669863991</v>
      </c>
      <c r="Z221" s="8">
        <f t="shared" si="64"/>
        <v>1497.3227884234536</v>
      </c>
      <c r="AA221">
        <v>184.7</v>
      </c>
      <c r="AB221">
        <v>261.7</v>
      </c>
      <c r="AC221" s="8">
        <f t="shared" si="65"/>
        <v>0.2101606438205457</v>
      </c>
      <c r="AD221" s="8">
        <f t="shared" si="66"/>
        <v>460.77721157654645</v>
      </c>
      <c r="AE221">
        <v>87.1</v>
      </c>
      <c r="AF221">
        <v>322.3</v>
      </c>
      <c r="AG221" s="8">
        <f t="shared" si="67"/>
        <v>1.3175011344728482E-2</v>
      </c>
      <c r="AH221" s="8">
        <f t="shared" si="68"/>
        <v>87.1</v>
      </c>
      <c r="AI221">
        <v>1091.0999999999999</v>
      </c>
      <c r="AJ221" s="43">
        <f>GovDebt!P221</f>
        <v>3035.5</v>
      </c>
      <c r="AK221" s="2">
        <v>103.529</v>
      </c>
      <c r="AL221" s="24">
        <v>137724</v>
      </c>
      <c r="AM221" s="39">
        <f t="shared" si="74"/>
        <v>98.794869587673233</v>
      </c>
      <c r="AN221" s="39">
        <f t="shared" si="75"/>
        <v>102.28134053542222</v>
      </c>
      <c r="AO221" s="23">
        <v>76.923000000000002</v>
      </c>
      <c r="AP221" s="33">
        <v>84.385999999999996</v>
      </c>
      <c r="AQ221">
        <v>86.096999999999994</v>
      </c>
      <c r="AR221" s="34">
        <v>83.111999999999995</v>
      </c>
      <c r="AS221" s="37">
        <v>214101</v>
      </c>
      <c r="AT221" s="35">
        <v>5.59</v>
      </c>
      <c r="AU221" s="43">
        <f t="shared" si="69"/>
        <v>1.1554895747090339</v>
      </c>
      <c r="AV221" s="43">
        <f t="shared" si="70"/>
        <v>6.2085438851933267E-2</v>
      </c>
      <c r="AX221" s="43">
        <f t="shared" si="71"/>
        <v>0.31487609306764308</v>
      </c>
      <c r="AY221" s="43">
        <f t="shared" si="72"/>
        <v>6.7674242502826665E-2</v>
      </c>
      <c r="AZ221" s="43">
        <f t="shared" si="73"/>
        <v>1.0034185422495536</v>
      </c>
    </row>
    <row r="222" spans="1:52">
      <c r="A222" s="31">
        <v>2001.2</v>
      </c>
      <c r="B222" s="26">
        <v>10638.4</v>
      </c>
      <c r="C222" s="12">
        <v>1590.2</v>
      </c>
      <c r="D222" s="11">
        <v>4562.3999999999996</v>
      </c>
      <c r="E222" s="32">
        <f t="shared" si="57"/>
        <v>6152.5999999999995</v>
      </c>
      <c r="F222" s="10">
        <v>919.5</v>
      </c>
      <c r="G222" s="9">
        <v>1967</v>
      </c>
      <c r="H222" s="32">
        <f t="shared" si="58"/>
        <v>2886.5</v>
      </c>
      <c r="I222">
        <v>502.9</v>
      </c>
      <c r="J222">
        <v>163.5</v>
      </c>
      <c r="K222">
        <v>-0.7</v>
      </c>
      <c r="L222">
        <v>163.30000000000001</v>
      </c>
      <c r="M222" s="8">
        <f t="shared" si="59"/>
        <v>666.4</v>
      </c>
      <c r="N222" s="32">
        <f t="shared" si="60"/>
        <v>9705.5</v>
      </c>
      <c r="O222">
        <v>1044.7</v>
      </c>
      <c r="P222">
        <v>4963.8</v>
      </c>
      <c r="Q222">
        <v>835</v>
      </c>
      <c r="R222">
        <v>207.5</v>
      </c>
      <c r="S222">
        <v>774</v>
      </c>
      <c r="T222">
        <v>575.5</v>
      </c>
      <c r="U222" s="8">
        <f t="shared" si="61"/>
        <v>1974.5</v>
      </c>
      <c r="V222" s="8">
        <f t="shared" si="62"/>
        <v>0.1420239810761576</v>
      </c>
      <c r="W222">
        <v>724.3</v>
      </c>
      <c r="X222">
        <v>6050.2</v>
      </c>
      <c r="Y222" s="8">
        <f t="shared" si="63"/>
        <v>0.23015502409900382</v>
      </c>
      <c r="Z222" s="8">
        <f t="shared" si="64"/>
        <v>1488.573649365127</v>
      </c>
      <c r="AA222">
        <v>176.6</v>
      </c>
      <c r="AB222">
        <v>265.3</v>
      </c>
      <c r="AC222" s="8">
        <f t="shared" si="65"/>
        <v>0.20404783937622697</v>
      </c>
      <c r="AD222" s="8">
        <f t="shared" si="66"/>
        <v>457.02635063487321</v>
      </c>
      <c r="AE222">
        <v>86.3</v>
      </c>
      <c r="AF222">
        <v>320.10000000000002</v>
      </c>
      <c r="AG222" s="8">
        <f t="shared" si="67"/>
        <v>1.2946877297208097E-2</v>
      </c>
      <c r="AH222" s="8">
        <f t="shared" si="68"/>
        <v>86.3</v>
      </c>
      <c r="AI222">
        <v>1113.7</v>
      </c>
      <c r="AJ222" s="43">
        <f>GovDebt!P222</f>
        <v>2912.1</v>
      </c>
      <c r="AK222" s="2">
        <v>103.155</v>
      </c>
      <c r="AL222" s="24">
        <v>137088</v>
      </c>
      <c r="AM222" s="39">
        <f t="shared" si="74"/>
        <v>98.338641645863817</v>
      </c>
      <c r="AN222" s="39">
        <f t="shared" si="75"/>
        <v>101.44122578979082</v>
      </c>
      <c r="AO222" s="23">
        <v>77.116</v>
      </c>
      <c r="AP222" s="33">
        <v>84.79</v>
      </c>
      <c r="AQ222">
        <v>86.382999999999996</v>
      </c>
      <c r="AR222" s="34">
        <v>83.698999999999998</v>
      </c>
      <c r="AS222" s="37">
        <v>214736</v>
      </c>
      <c r="AT222" s="35">
        <v>4.33</v>
      </c>
      <c r="AU222" s="43">
        <f t="shared" si="69"/>
        <v>1.0949390885847496</v>
      </c>
      <c r="AV222" s="43">
        <f t="shared" si="70"/>
        <v>6.2640998646412996E-2</v>
      </c>
      <c r="AX222" s="43">
        <f t="shared" si="71"/>
        <v>0.30004636546288188</v>
      </c>
      <c r="AY222" s="43">
        <f t="shared" si="72"/>
        <v>6.8662098809953123E-2</v>
      </c>
      <c r="AZ222" s="43">
        <f t="shared" si="73"/>
        <v>1.0123999581275396</v>
      </c>
    </row>
    <row r="223" spans="1:52">
      <c r="A223" s="31">
        <v>2001.3</v>
      </c>
      <c r="B223" s="26">
        <v>10639.5</v>
      </c>
      <c r="C223" s="12">
        <v>1591</v>
      </c>
      <c r="D223" s="11">
        <v>4588.5</v>
      </c>
      <c r="E223" s="32">
        <f t="shared" si="57"/>
        <v>6179.5</v>
      </c>
      <c r="F223" s="10">
        <v>923.9</v>
      </c>
      <c r="G223" s="9">
        <v>1937.3</v>
      </c>
      <c r="H223" s="32">
        <f t="shared" si="58"/>
        <v>2861.2</v>
      </c>
      <c r="I223">
        <v>509.1</v>
      </c>
      <c r="J223">
        <v>165.7</v>
      </c>
      <c r="K223">
        <v>-0.4</v>
      </c>
      <c r="L223">
        <v>163.4</v>
      </c>
      <c r="M223" s="8">
        <f t="shared" si="59"/>
        <v>674.8</v>
      </c>
      <c r="N223" s="32">
        <f t="shared" si="60"/>
        <v>9715.5</v>
      </c>
      <c r="O223">
        <v>877.5</v>
      </c>
      <c r="P223">
        <v>4936.6000000000004</v>
      </c>
      <c r="Q223">
        <v>851.5</v>
      </c>
      <c r="R223">
        <v>210.1</v>
      </c>
      <c r="S223">
        <v>742.3</v>
      </c>
      <c r="T223">
        <v>564.79999999999995</v>
      </c>
      <c r="U223" s="8">
        <f t="shared" si="61"/>
        <v>1942.9499999999998</v>
      </c>
      <c r="V223" s="8">
        <f t="shared" si="62"/>
        <v>0.12011827029690772</v>
      </c>
      <c r="W223">
        <v>721.2</v>
      </c>
      <c r="X223">
        <v>6033.7</v>
      </c>
      <c r="Y223" s="8">
        <f t="shared" si="63"/>
        <v>0.21136725367122949</v>
      </c>
      <c r="Z223" s="8">
        <f t="shared" si="64"/>
        <v>1365.3162067266232</v>
      </c>
      <c r="AA223">
        <v>157.30000000000001</v>
      </c>
      <c r="AB223">
        <v>269.8</v>
      </c>
      <c r="AC223" s="8">
        <f t="shared" si="65"/>
        <v>0.17656029523144362</v>
      </c>
      <c r="AD223" s="8">
        <f t="shared" si="66"/>
        <v>390.68379327337686</v>
      </c>
      <c r="AE223">
        <v>83.6</v>
      </c>
      <c r="AF223">
        <v>319.5</v>
      </c>
      <c r="AG223" s="8">
        <f t="shared" si="67"/>
        <v>1.2477053266271659E-2</v>
      </c>
      <c r="AH223" s="8">
        <f t="shared" si="68"/>
        <v>83.6</v>
      </c>
      <c r="AI223">
        <v>1130.3</v>
      </c>
      <c r="AJ223" s="43">
        <f>GovDebt!P223</f>
        <v>2894.3</v>
      </c>
      <c r="AK223" s="2">
        <v>102.804</v>
      </c>
      <c r="AL223" s="24">
        <v>136719</v>
      </c>
      <c r="AM223" s="39">
        <f t="shared" si="74"/>
        <v>98.073943358870622</v>
      </c>
      <c r="AN223" s="39">
        <f t="shared" si="75"/>
        <v>100.82393673065334</v>
      </c>
      <c r="AO223" s="23">
        <v>77.206000000000003</v>
      </c>
      <c r="AP223" s="33">
        <v>84.853999999999999</v>
      </c>
      <c r="AQ223">
        <v>86.62</v>
      </c>
      <c r="AR223" s="34">
        <v>83.972999999999999</v>
      </c>
      <c r="AS223" s="37">
        <v>215422</v>
      </c>
      <c r="AT223" s="35">
        <v>3.5</v>
      </c>
      <c r="AU223" s="43">
        <f t="shared" si="69"/>
        <v>1.0881338408759811</v>
      </c>
      <c r="AV223" s="43">
        <f t="shared" si="70"/>
        <v>6.3424033084261477E-2</v>
      </c>
      <c r="AX223" s="43">
        <f t="shared" si="71"/>
        <v>0.29790540888271322</v>
      </c>
      <c r="AY223" s="43">
        <f t="shared" si="72"/>
        <v>6.9456023879368015E-2</v>
      </c>
      <c r="AZ223" s="43">
        <f t="shared" si="73"/>
        <v>1.0001033990073696</v>
      </c>
    </row>
    <row r="224" spans="1:52">
      <c r="A224" s="31">
        <v>2001.4</v>
      </c>
      <c r="B224" s="26">
        <v>10701.3</v>
      </c>
      <c r="C224" s="12">
        <v>1581.6</v>
      </c>
      <c r="D224" s="11">
        <v>4639.1000000000004</v>
      </c>
      <c r="E224" s="32">
        <f t="shared" si="57"/>
        <v>6220.7000000000007</v>
      </c>
      <c r="F224" s="10">
        <v>995.9</v>
      </c>
      <c r="G224" s="9">
        <v>1842.7</v>
      </c>
      <c r="H224" s="32">
        <f t="shared" si="58"/>
        <v>2838.6</v>
      </c>
      <c r="I224">
        <v>515.79999999999995</v>
      </c>
      <c r="J224">
        <v>167.4</v>
      </c>
      <c r="K224">
        <v>0</v>
      </c>
      <c r="L224">
        <v>163.6</v>
      </c>
      <c r="M224" s="8">
        <f t="shared" si="59"/>
        <v>683.19999999999993</v>
      </c>
      <c r="N224" s="32">
        <f t="shared" si="60"/>
        <v>9742.5</v>
      </c>
      <c r="O224">
        <v>998.2</v>
      </c>
      <c r="P224">
        <v>4934.6000000000004</v>
      </c>
      <c r="Q224">
        <v>844.4</v>
      </c>
      <c r="R224">
        <v>210.8</v>
      </c>
      <c r="S224">
        <v>756.2</v>
      </c>
      <c r="T224">
        <v>548</v>
      </c>
      <c r="U224" s="8">
        <f t="shared" si="61"/>
        <v>1937.2</v>
      </c>
      <c r="V224" s="8">
        <f t="shared" si="62"/>
        <v>0.13685220729366604</v>
      </c>
      <c r="W224">
        <v>720.9</v>
      </c>
      <c r="X224">
        <v>6042.9</v>
      </c>
      <c r="Y224" s="8">
        <f t="shared" si="63"/>
        <v>0.22489828525942529</v>
      </c>
      <c r="Z224" s="8">
        <f t="shared" si="64"/>
        <v>1453.9899040307102</v>
      </c>
      <c r="AA224">
        <v>140</v>
      </c>
      <c r="AB224">
        <v>275.3</v>
      </c>
      <c r="AC224" s="8">
        <f t="shared" si="65"/>
        <v>0.18310060834770162</v>
      </c>
      <c r="AD224" s="8">
        <f t="shared" si="66"/>
        <v>405.11009596928983</v>
      </c>
      <c r="AE224">
        <v>84.1</v>
      </c>
      <c r="AF224">
        <v>325.3</v>
      </c>
      <c r="AG224" s="8">
        <f t="shared" si="67"/>
        <v>1.2354565753907627E-2</v>
      </c>
      <c r="AH224" s="8">
        <f t="shared" si="68"/>
        <v>84.1</v>
      </c>
      <c r="AI224">
        <v>1163.5999999999999</v>
      </c>
      <c r="AJ224" s="43">
        <f>GovDebt!P224</f>
        <v>3036.5</v>
      </c>
      <c r="AK224" s="2">
        <v>102.57899999999999</v>
      </c>
      <c r="AL224" s="24">
        <v>136226</v>
      </c>
      <c r="AM224" s="39">
        <f t="shared" si="74"/>
        <v>97.720294970015203</v>
      </c>
      <c r="AN224" s="39">
        <f t="shared" si="75"/>
        <v>100.24050137729189</v>
      </c>
      <c r="AO224" s="23">
        <v>77.875</v>
      </c>
      <c r="AP224" s="33">
        <v>84.91</v>
      </c>
      <c r="AQ224">
        <v>86.638000000000005</v>
      </c>
      <c r="AR224" s="34">
        <v>84.227000000000004</v>
      </c>
      <c r="AS224" s="37">
        <v>216112</v>
      </c>
      <c r="AT224" s="35">
        <v>2.13</v>
      </c>
      <c r="AU224" s="43">
        <f t="shared" si="69"/>
        <v>1.1350022894414697</v>
      </c>
      <c r="AV224" s="43">
        <f t="shared" si="70"/>
        <v>6.384271069870015E-2</v>
      </c>
      <c r="AX224" s="43">
        <f t="shared" si="71"/>
        <v>0.31167564793430846</v>
      </c>
      <c r="AY224" s="43">
        <f t="shared" si="72"/>
        <v>7.0125737746984856E-2</v>
      </c>
      <c r="AZ224" s="43">
        <f t="shared" si="73"/>
        <v>1.0058085436345692</v>
      </c>
    </row>
    <row r="225" spans="1:52">
      <c r="A225" s="31">
        <v>2002.1</v>
      </c>
      <c r="B225" s="26">
        <v>10834.4</v>
      </c>
      <c r="C225" s="12">
        <v>1584.6</v>
      </c>
      <c r="D225" s="11">
        <v>4691.8</v>
      </c>
      <c r="E225" s="32">
        <f t="shared" si="57"/>
        <v>6276.4</v>
      </c>
      <c r="F225" s="10">
        <v>974.9</v>
      </c>
      <c r="G225" s="9">
        <v>1910</v>
      </c>
      <c r="H225" s="32">
        <f t="shared" si="58"/>
        <v>2884.9</v>
      </c>
      <c r="I225">
        <v>542.5</v>
      </c>
      <c r="J225">
        <v>171.8</v>
      </c>
      <c r="K225">
        <v>-0.1</v>
      </c>
      <c r="L225">
        <v>164.1</v>
      </c>
      <c r="M225" s="8">
        <f t="shared" si="59"/>
        <v>714.3</v>
      </c>
      <c r="N225" s="32">
        <f t="shared" si="60"/>
        <v>9875.5999999999985</v>
      </c>
      <c r="O225">
        <v>843.9</v>
      </c>
      <c r="P225">
        <v>4952.5</v>
      </c>
      <c r="Q225">
        <v>861.1</v>
      </c>
      <c r="R225">
        <v>215.2</v>
      </c>
      <c r="S225">
        <v>850.7</v>
      </c>
      <c r="T225">
        <v>521.29999999999995</v>
      </c>
      <c r="U225" s="8">
        <f t="shared" si="61"/>
        <v>2017.75</v>
      </c>
      <c r="V225" s="8">
        <f t="shared" si="62"/>
        <v>0.1140282131661442</v>
      </c>
      <c r="W225">
        <v>734.2</v>
      </c>
      <c r="X225">
        <v>6074.8</v>
      </c>
      <c r="Y225" s="8">
        <f t="shared" si="63"/>
        <v>0.20721707100832584</v>
      </c>
      <c r="Z225" s="8">
        <f t="shared" si="64"/>
        <v>1348.0195728840126</v>
      </c>
      <c r="AA225">
        <v>140.80000000000001</v>
      </c>
      <c r="AB225">
        <v>281.39999999999998</v>
      </c>
      <c r="AC225" s="8">
        <f t="shared" si="65"/>
        <v>0.16131197491072241</v>
      </c>
      <c r="AD225" s="8">
        <f t="shared" si="66"/>
        <v>370.88042711598746</v>
      </c>
      <c r="AE225">
        <v>84.5</v>
      </c>
      <c r="AF225">
        <v>325.2</v>
      </c>
      <c r="AG225" s="8">
        <f t="shared" si="67"/>
        <v>1.2350912067352667E-2</v>
      </c>
      <c r="AH225" s="8">
        <f t="shared" si="68"/>
        <v>84.5</v>
      </c>
      <c r="AI225">
        <v>1205.3</v>
      </c>
      <c r="AJ225" s="43">
        <f>GovDebt!P225</f>
        <v>2967.9</v>
      </c>
      <c r="AK225" s="2">
        <v>102.60599999999999</v>
      </c>
      <c r="AL225" s="24">
        <v>136105</v>
      </c>
      <c r="AM225" s="39">
        <f t="shared" si="74"/>
        <v>97.633496886746443</v>
      </c>
      <c r="AN225" s="39">
        <f t="shared" si="75"/>
        <v>100.17782581561505</v>
      </c>
      <c r="AO225" s="23">
        <v>78.289000000000001</v>
      </c>
      <c r="AP225" s="33">
        <v>85.063999999999993</v>
      </c>
      <c r="AQ225">
        <v>86.71</v>
      </c>
      <c r="AR225" s="34">
        <v>84.497</v>
      </c>
      <c r="AS225" s="37">
        <v>216664</v>
      </c>
      <c r="AT225" s="35">
        <v>1.73</v>
      </c>
      <c r="AU225" s="43">
        <f t="shared" si="69"/>
        <v>1.0957321125304587</v>
      </c>
      <c r="AV225" s="43">
        <f t="shared" si="70"/>
        <v>6.592889315513549E-2</v>
      </c>
      <c r="AX225" s="43">
        <f t="shared" si="71"/>
        <v>0.30052857547895828</v>
      </c>
      <c r="AY225" s="43">
        <f t="shared" si="72"/>
        <v>7.2329782494228209E-2</v>
      </c>
      <c r="AZ225" s="43">
        <f t="shared" si="73"/>
        <v>1.012437741209012</v>
      </c>
    </row>
    <row r="226" spans="1:52">
      <c r="A226" s="31">
        <v>2002.2</v>
      </c>
      <c r="B226" s="26">
        <v>10934.8</v>
      </c>
      <c r="C226" s="12">
        <v>1608.2</v>
      </c>
      <c r="D226" s="11">
        <v>4756.7</v>
      </c>
      <c r="E226" s="32">
        <f t="shared" si="57"/>
        <v>6364.9</v>
      </c>
      <c r="F226" s="10">
        <v>979.7</v>
      </c>
      <c r="G226" s="9">
        <v>1925.6</v>
      </c>
      <c r="H226" s="32">
        <f t="shared" si="58"/>
        <v>2905.3</v>
      </c>
      <c r="I226">
        <v>554.6</v>
      </c>
      <c r="J226">
        <v>178.5</v>
      </c>
      <c r="K226">
        <v>-0.1</v>
      </c>
      <c r="L226">
        <v>164.5</v>
      </c>
      <c r="M226" s="8">
        <f t="shared" si="59"/>
        <v>733.1</v>
      </c>
      <c r="N226" s="32">
        <f t="shared" si="60"/>
        <v>10003.299999999999</v>
      </c>
      <c r="O226">
        <v>832.8</v>
      </c>
      <c r="P226">
        <v>5000.7</v>
      </c>
      <c r="Q226">
        <v>864.8</v>
      </c>
      <c r="R226">
        <v>217.4</v>
      </c>
      <c r="S226">
        <v>881</v>
      </c>
      <c r="T226">
        <v>490.5</v>
      </c>
      <c r="U226" s="8">
        <f t="shared" si="61"/>
        <v>2021.3000000000002</v>
      </c>
      <c r="V226" s="8">
        <f t="shared" si="62"/>
        <v>0.11171925305859627</v>
      </c>
      <c r="W226">
        <v>740.5</v>
      </c>
      <c r="X226">
        <v>6137.7</v>
      </c>
      <c r="Y226" s="8">
        <f t="shared" si="63"/>
        <v>0.20509305395544353</v>
      </c>
      <c r="Z226" s="8">
        <f t="shared" si="64"/>
        <v>1347.4818737926594</v>
      </c>
      <c r="AA226">
        <v>145.19999999999999</v>
      </c>
      <c r="AB226">
        <v>287</v>
      </c>
      <c r="AC226" s="8">
        <f t="shared" si="65"/>
        <v>0.16073219521177515</v>
      </c>
      <c r="AD226" s="8">
        <f t="shared" si="66"/>
        <v>371.01812620734063</v>
      </c>
      <c r="AE226">
        <v>87.2</v>
      </c>
      <c r="AF226">
        <v>328.6</v>
      </c>
      <c r="AG226" s="8">
        <f t="shared" si="67"/>
        <v>1.2585151830042721E-2</v>
      </c>
      <c r="AH226" s="8">
        <f t="shared" si="68"/>
        <v>87.2</v>
      </c>
      <c r="AI226">
        <v>1229.9000000000001</v>
      </c>
      <c r="AJ226" s="43">
        <f>GovDebt!P226</f>
        <v>2961.1</v>
      </c>
      <c r="AK226" s="2">
        <v>103.042</v>
      </c>
      <c r="AL226" s="24">
        <v>136360</v>
      </c>
      <c r="AM226" s="39">
        <f t="shared" si="74"/>
        <v>97.816418467188896</v>
      </c>
      <c r="AN226" s="39">
        <f t="shared" si="75"/>
        <v>100.79199391696078</v>
      </c>
      <c r="AO226" s="23">
        <v>78.980999999999995</v>
      </c>
      <c r="AP226" s="33">
        <v>85.718999999999994</v>
      </c>
      <c r="AQ226">
        <v>86.546999999999997</v>
      </c>
      <c r="AR226" s="34">
        <v>84.811999999999998</v>
      </c>
      <c r="AS226" s="37">
        <v>217204</v>
      </c>
      <c r="AT226" s="35">
        <v>1.75</v>
      </c>
      <c r="AU226" s="43">
        <f t="shared" si="69"/>
        <v>1.0831839631268976</v>
      </c>
      <c r="AV226" s="43">
        <f t="shared" si="70"/>
        <v>6.7042835717159896E-2</v>
      </c>
      <c r="AX226" s="43">
        <f t="shared" si="71"/>
        <v>0.29601231593574123</v>
      </c>
      <c r="AY226" s="43">
        <f t="shared" si="72"/>
        <v>7.3285815680825331E-2</v>
      </c>
      <c r="AZ226" s="43">
        <f t="shared" si="73"/>
        <v>1.009266779886288</v>
      </c>
    </row>
    <row r="227" spans="1:52">
      <c r="A227" s="31">
        <v>2002.3</v>
      </c>
      <c r="B227" s="26">
        <v>11037.1</v>
      </c>
      <c r="C227" s="12">
        <v>1616.6</v>
      </c>
      <c r="D227" s="11">
        <v>4813</v>
      </c>
      <c r="E227" s="32">
        <f t="shared" si="57"/>
        <v>6429.6</v>
      </c>
      <c r="F227" s="10">
        <v>1003.5</v>
      </c>
      <c r="G227" s="9">
        <v>1927.9</v>
      </c>
      <c r="H227" s="32">
        <f t="shared" si="58"/>
        <v>2931.4</v>
      </c>
      <c r="I227">
        <v>561.6</v>
      </c>
      <c r="J227">
        <v>184.6</v>
      </c>
      <c r="K227">
        <v>-0.2</v>
      </c>
      <c r="L227">
        <v>165.4</v>
      </c>
      <c r="M227" s="8">
        <f t="shared" si="59"/>
        <v>746.2</v>
      </c>
      <c r="N227" s="32">
        <f t="shared" si="60"/>
        <v>10107.200000000001</v>
      </c>
      <c r="O227">
        <v>821.5</v>
      </c>
      <c r="P227">
        <v>5010.8999999999996</v>
      </c>
      <c r="Q227">
        <v>873.9</v>
      </c>
      <c r="R227">
        <v>216.8</v>
      </c>
      <c r="S227">
        <v>910.1</v>
      </c>
      <c r="T227">
        <v>475.5</v>
      </c>
      <c r="U227" s="8">
        <f t="shared" si="61"/>
        <v>2039.35</v>
      </c>
      <c r="V227" s="8">
        <f t="shared" si="62"/>
        <v>0.10972058980660329</v>
      </c>
      <c r="W227">
        <v>741.2</v>
      </c>
      <c r="X227">
        <v>6161.4</v>
      </c>
      <c r="Y227" s="8">
        <f t="shared" si="63"/>
        <v>0.20292062639567524</v>
      </c>
      <c r="Z227" s="8">
        <f t="shared" si="64"/>
        <v>1338.9413151779036</v>
      </c>
      <c r="AA227">
        <v>150.80000000000001</v>
      </c>
      <c r="AB227">
        <v>292.10000000000002</v>
      </c>
      <c r="AC227" s="8">
        <f t="shared" si="65"/>
        <v>0.1606548220301085</v>
      </c>
      <c r="AD227" s="8">
        <f t="shared" si="66"/>
        <v>374.55868482209644</v>
      </c>
      <c r="AE227">
        <v>88</v>
      </c>
      <c r="AF227">
        <v>335</v>
      </c>
      <c r="AG227" s="8">
        <f t="shared" si="67"/>
        <v>1.2553315929872612E-2</v>
      </c>
      <c r="AH227" s="8">
        <f t="shared" si="68"/>
        <v>88</v>
      </c>
      <c r="AI227">
        <v>1237.9000000000001</v>
      </c>
      <c r="AJ227" s="43">
        <f>GovDebt!P227</f>
        <v>3092.2</v>
      </c>
      <c r="AK227" s="2">
        <v>102.83499999999999</v>
      </c>
      <c r="AL227" s="24">
        <v>136807</v>
      </c>
      <c r="AM227" s="39">
        <f t="shared" si="74"/>
        <v>98.137069237611556</v>
      </c>
      <c r="AN227" s="39">
        <f t="shared" si="75"/>
        <v>100.91925515049783</v>
      </c>
      <c r="AO227" s="23">
        <v>79.358999999999995</v>
      </c>
      <c r="AP227" s="33">
        <v>86.150999999999996</v>
      </c>
      <c r="AQ227">
        <v>86.66</v>
      </c>
      <c r="AR227" s="34">
        <v>85.19</v>
      </c>
      <c r="AS227" s="37">
        <v>217868</v>
      </c>
      <c r="AT227" s="35">
        <v>1.74</v>
      </c>
      <c r="AU227" s="43">
        <f t="shared" si="69"/>
        <v>1.1206566942403349</v>
      </c>
      <c r="AV227" s="43">
        <f t="shared" si="70"/>
        <v>6.7608339147058563E-2</v>
      </c>
      <c r="AX227" s="43">
        <f t="shared" si="71"/>
        <v>0.30594031977204367</v>
      </c>
      <c r="AY227" s="43">
        <f t="shared" si="72"/>
        <v>7.3828557859743543E-2</v>
      </c>
      <c r="AZ227" s="43">
        <f t="shared" si="73"/>
        <v>1.0093554523173722</v>
      </c>
    </row>
    <row r="228" spans="1:52">
      <c r="A228" s="31">
        <v>2002.4</v>
      </c>
      <c r="B228" s="26">
        <v>11103.8</v>
      </c>
      <c r="C228" s="12">
        <v>1643.5</v>
      </c>
      <c r="D228" s="11">
        <v>4880.3999999999996</v>
      </c>
      <c r="E228" s="32">
        <f t="shared" si="57"/>
        <v>6523.9</v>
      </c>
      <c r="F228" s="10">
        <v>983.3</v>
      </c>
      <c r="G228" s="9">
        <v>1936.5</v>
      </c>
      <c r="H228" s="32">
        <f t="shared" si="58"/>
        <v>2919.8</v>
      </c>
      <c r="I228">
        <v>582.6</v>
      </c>
      <c r="J228">
        <v>186.2</v>
      </c>
      <c r="K228">
        <v>-0.8</v>
      </c>
      <c r="L228">
        <v>166.2</v>
      </c>
      <c r="M228" s="8">
        <f t="shared" si="59"/>
        <v>768.8</v>
      </c>
      <c r="N228" s="32">
        <f t="shared" si="60"/>
        <v>10212.5</v>
      </c>
      <c r="O228">
        <v>815.7</v>
      </c>
      <c r="P228">
        <v>5021.5</v>
      </c>
      <c r="Q228">
        <v>884.3</v>
      </c>
      <c r="R228">
        <v>219.8</v>
      </c>
      <c r="S228">
        <v>986.8</v>
      </c>
      <c r="T228">
        <v>474.8</v>
      </c>
      <c r="U228" s="8">
        <f t="shared" si="61"/>
        <v>2123.5499999999997</v>
      </c>
      <c r="V228" s="8">
        <f t="shared" si="62"/>
        <v>0.1075100168705188</v>
      </c>
      <c r="W228">
        <v>741.8</v>
      </c>
      <c r="X228">
        <v>6193.7</v>
      </c>
      <c r="Y228" s="8">
        <f t="shared" si="63"/>
        <v>0.20030547762149686</v>
      </c>
      <c r="Z228" s="8">
        <f t="shared" si="64"/>
        <v>1329.1971036746099</v>
      </c>
      <c r="AA228">
        <v>165</v>
      </c>
      <c r="AB228">
        <v>296.60000000000002</v>
      </c>
      <c r="AC228" s="8">
        <f t="shared" si="65"/>
        <v>0.1625117849411773</v>
      </c>
      <c r="AD228" s="8">
        <f t="shared" si="66"/>
        <v>393.30289632539018</v>
      </c>
      <c r="AE228">
        <v>87.5</v>
      </c>
      <c r="AF228">
        <v>335.7</v>
      </c>
      <c r="AG228" s="8">
        <f t="shared" si="67"/>
        <v>1.2351778656126482E-2</v>
      </c>
      <c r="AH228" s="8">
        <f t="shared" si="68"/>
        <v>87.5</v>
      </c>
      <c r="AI228">
        <v>1258.0999999999999</v>
      </c>
      <c r="AJ228" s="43">
        <f>GovDebt!P228</f>
        <v>3241</v>
      </c>
      <c r="AK228" s="2">
        <v>102.773</v>
      </c>
      <c r="AL228" s="24">
        <v>136652</v>
      </c>
      <c r="AM228" s="39">
        <f t="shared" si="74"/>
        <v>98.02588161028379</v>
      </c>
      <c r="AN228" s="39">
        <f t="shared" si="75"/>
        <v>100.74413930733695</v>
      </c>
      <c r="AO228" s="23">
        <v>79.563999999999993</v>
      </c>
      <c r="AP228" s="33">
        <v>86.545000000000002</v>
      </c>
      <c r="AQ228">
        <v>87.203999999999994</v>
      </c>
      <c r="AR228" s="34">
        <v>85.650999999999996</v>
      </c>
      <c r="AS228" s="37">
        <v>218543</v>
      </c>
      <c r="AT228" s="35">
        <v>1.44</v>
      </c>
      <c r="AU228" s="43">
        <f t="shared" si="69"/>
        <v>1.1675282335776942</v>
      </c>
      <c r="AV228" s="43">
        <f t="shared" si="70"/>
        <v>6.9237558313370196E-2</v>
      </c>
      <c r="AX228" s="43">
        <f t="shared" si="71"/>
        <v>0.31735618115055081</v>
      </c>
      <c r="AY228" s="43">
        <f t="shared" si="72"/>
        <v>7.5280293757649941E-2</v>
      </c>
      <c r="AZ228" s="43">
        <f t="shared" si="73"/>
        <v>1.0060432541156643</v>
      </c>
    </row>
    <row r="229" spans="1:52">
      <c r="A229" s="31">
        <v>2003.1</v>
      </c>
      <c r="B229" s="26">
        <v>11230.1</v>
      </c>
      <c r="C229" s="12">
        <v>1682.5</v>
      </c>
      <c r="D229" s="11">
        <v>4937</v>
      </c>
      <c r="E229" s="32">
        <f t="shared" si="57"/>
        <v>6619.5</v>
      </c>
      <c r="F229" s="10">
        <v>974</v>
      </c>
      <c r="G229" s="9">
        <v>1960.2</v>
      </c>
      <c r="H229" s="32">
        <f t="shared" si="58"/>
        <v>2934.2</v>
      </c>
      <c r="I229">
        <v>600.4</v>
      </c>
      <c r="J229">
        <v>188.9</v>
      </c>
      <c r="K229">
        <v>-0.8</v>
      </c>
      <c r="L229">
        <v>167.7</v>
      </c>
      <c r="M229" s="8">
        <f t="shared" si="59"/>
        <v>789.3</v>
      </c>
      <c r="N229" s="32">
        <f t="shared" si="60"/>
        <v>10343</v>
      </c>
      <c r="O229">
        <v>799.3</v>
      </c>
      <c r="P229">
        <v>5030.8999999999996</v>
      </c>
      <c r="Q229">
        <v>880.2</v>
      </c>
      <c r="R229">
        <v>226.8</v>
      </c>
      <c r="S229">
        <v>988.2</v>
      </c>
      <c r="T229">
        <v>488</v>
      </c>
      <c r="U229" s="8">
        <f t="shared" si="61"/>
        <v>2143.1</v>
      </c>
      <c r="V229" s="8">
        <f t="shared" si="62"/>
        <v>0.10497629398090384</v>
      </c>
      <c r="W229">
        <v>750.1</v>
      </c>
      <c r="X229">
        <v>6226.6</v>
      </c>
      <c r="Y229" s="8">
        <f t="shared" si="63"/>
        <v>0.19866280234141701</v>
      </c>
      <c r="Z229" s="8">
        <f t="shared" si="64"/>
        <v>1324.4253043695248</v>
      </c>
      <c r="AA229">
        <v>185.3</v>
      </c>
      <c r="AB229">
        <v>300.7</v>
      </c>
      <c r="AC229" s="8">
        <f t="shared" si="65"/>
        <v>0.16788390851562121</v>
      </c>
      <c r="AD229" s="8">
        <f t="shared" si="66"/>
        <v>410.27469563047504</v>
      </c>
      <c r="AE229">
        <v>89.9</v>
      </c>
      <c r="AF229">
        <v>339.3</v>
      </c>
      <c r="AG229" s="8">
        <f t="shared" si="67"/>
        <v>1.2548329913599375E-2</v>
      </c>
      <c r="AH229" s="8">
        <f t="shared" si="68"/>
        <v>89.9</v>
      </c>
      <c r="AI229">
        <v>1280.3</v>
      </c>
      <c r="AJ229" s="43">
        <f>GovDebt!P229</f>
        <v>3271.1</v>
      </c>
      <c r="AK229" s="2">
        <v>102.358</v>
      </c>
      <c r="AL229" s="24">
        <v>137444</v>
      </c>
      <c r="AM229" s="39">
        <f t="shared" si="74"/>
        <v>98.594014518952108</v>
      </c>
      <c r="AN229" s="39">
        <f t="shared" si="75"/>
        <v>100.918861381309</v>
      </c>
      <c r="AO229" s="23">
        <v>80.055000000000007</v>
      </c>
      <c r="AP229" s="33">
        <v>87.156000000000006</v>
      </c>
      <c r="AQ229">
        <v>87.528999999999996</v>
      </c>
      <c r="AR229" s="34">
        <v>86.179000000000002</v>
      </c>
      <c r="AS229" s="37">
        <v>220109</v>
      </c>
      <c r="AT229" s="35">
        <v>1.25</v>
      </c>
      <c r="AU229" s="43">
        <f t="shared" si="69"/>
        <v>1.1651187433771737</v>
      </c>
      <c r="AV229" s="43">
        <f t="shared" si="70"/>
        <v>7.0284325161841826E-2</v>
      </c>
      <c r="AX229" s="43">
        <f t="shared" si="71"/>
        <v>0.31626220632311708</v>
      </c>
      <c r="AY229" s="43">
        <f t="shared" si="72"/>
        <v>7.6312481871797344E-2</v>
      </c>
      <c r="AZ229" s="43">
        <f t="shared" si="73"/>
        <v>1.0113744844107424</v>
      </c>
    </row>
    <row r="230" spans="1:52">
      <c r="A230" s="31">
        <v>2003.2</v>
      </c>
      <c r="B230" s="26">
        <v>11370.7</v>
      </c>
      <c r="C230" s="12">
        <v>1668.5</v>
      </c>
      <c r="D230" s="11">
        <v>5008.3</v>
      </c>
      <c r="E230" s="32">
        <f t="shared" si="57"/>
        <v>6676.8</v>
      </c>
      <c r="F230" s="10">
        <v>1007.8</v>
      </c>
      <c r="G230" s="9">
        <v>1970.5</v>
      </c>
      <c r="H230" s="32">
        <f t="shared" si="58"/>
        <v>2978.3</v>
      </c>
      <c r="I230">
        <v>635.1</v>
      </c>
      <c r="J230">
        <v>196.3</v>
      </c>
      <c r="K230">
        <v>-1.4</v>
      </c>
      <c r="L230">
        <v>169.4</v>
      </c>
      <c r="M230" s="8">
        <f t="shared" si="59"/>
        <v>831.40000000000009</v>
      </c>
      <c r="N230" s="32">
        <f t="shared" si="60"/>
        <v>10486.5</v>
      </c>
      <c r="O230">
        <v>807</v>
      </c>
      <c r="P230">
        <v>5102</v>
      </c>
      <c r="Q230">
        <v>894.1</v>
      </c>
      <c r="R230">
        <v>234</v>
      </c>
      <c r="S230">
        <v>1028.9000000000001</v>
      </c>
      <c r="T230">
        <v>477.9</v>
      </c>
      <c r="U230" s="8">
        <f t="shared" si="61"/>
        <v>2187.8500000000004</v>
      </c>
      <c r="V230" s="8">
        <f t="shared" si="62"/>
        <v>0.10430534193281546</v>
      </c>
      <c r="W230">
        <v>758.8</v>
      </c>
      <c r="X230">
        <v>6318.7</v>
      </c>
      <c r="Y230" s="8">
        <f t="shared" si="63"/>
        <v>0.19770100249821376</v>
      </c>
      <c r="Z230" s="8">
        <f t="shared" si="64"/>
        <v>1337.5955576522897</v>
      </c>
      <c r="AA230">
        <v>183.7</v>
      </c>
      <c r="AB230">
        <v>304.8</v>
      </c>
      <c r="AC230" s="8">
        <f t="shared" si="65"/>
        <v>0.16524760489748269</v>
      </c>
      <c r="AD230" s="8">
        <f t="shared" si="66"/>
        <v>411.9044423477103</v>
      </c>
      <c r="AE230">
        <v>89.8</v>
      </c>
      <c r="AF230">
        <v>345.6</v>
      </c>
      <c r="AG230" s="8">
        <f t="shared" si="67"/>
        <v>1.2387573801247035E-2</v>
      </c>
      <c r="AH230" s="8">
        <f t="shared" si="68"/>
        <v>89.8</v>
      </c>
      <c r="AI230">
        <v>1323.9</v>
      </c>
      <c r="AJ230" s="43">
        <f>GovDebt!P230</f>
        <v>3325.3</v>
      </c>
      <c r="AK230" s="2">
        <v>102.352</v>
      </c>
      <c r="AL230" s="24">
        <v>137656</v>
      </c>
      <c r="AM230" s="39">
        <f t="shared" si="74"/>
        <v>98.746090499555251</v>
      </c>
      <c r="AN230" s="39">
        <f t="shared" si="75"/>
        <v>101.0685985481048</v>
      </c>
      <c r="AO230" s="23">
        <v>81.474999999999994</v>
      </c>
      <c r="AP230" s="33">
        <v>87.230999999999995</v>
      </c>
      <c r="AQ230">
        <v>87.53</v>
      </c>
      <c r="AR230" s="34">
        <v>86.454999999999998</v>
      </c>
      <c r="AS230" s="37">
        <v>220774</v>
      </c>
      <c r="AT230" s="35">
        <v>1.25</v>
      </c>
      <c r="AU230" s="43">
        <f t="shared" si="69"/>
        <v>1.1697784657057173</v>
      </c>
      <c r="AV230" s="43">
        <f t="shared" si="70"/>
        <v>7.31177500065959E-2</v>
      </c>
      <c r="AX230" s="43">
        <f t="shared" si="71"/>
        <v>0.31710294187765226</v>
      </c>
      <c r="AY230" s="43">
        <f t="shared" si="72"/>
        <v>7.9282887522052176E-2</v>
      </c>
      <c r="AZ230" s="43">
        <f t="shared" si="73"/>
        <v>1.0125199241324654</v>
      </c>
    </row>
    <row r="231" spans="1:52">
      <c r="A231" s="31">
        <v>2003.3</v>
      </c>
      <c r="B231" s="26">
        <v>11625.1</v>
      </c>
      <c r="C231" s="12">
        <v>1722.9</v>
      </c>
      <c r="D231" s="11">
        <v>5080.3999999999996</v>
      </c>
      <c r="E231" s="32">
        <f t="shared" si="57"/>
        <v>6803.2999999999993</v>
      </c>
      <c r="F231" s="10">
        <v>1042.3</v>
      </c>
      <c r="G231" s="9">
        <v>2048.3000000000002</v>
      </c>
      <c r="H231" s="32">
        <f t="shared" si="58"/>
        <v>3090.6000000000004</v>
      </c>
      <c r="I231">
        <v>631.4</v>
      </c>
      <c r="J231">
        <v>199.1</v>
      </c>
      <c r="K231">
        <v>-0.9</v>
      </c>
      <c r="L231">
        <v>171.3</v>
      </c>
      <c r="M231" s="8">
        <f t="shared" si="59"/>
        <v>830.5</v>
      </c>
      <c r="N231" s="32">
        <f t="shared" si="60"/>
        <v>10724.4</v>
      </c>
      <c r="O231">
        <v>712.4</v>
      </c>
      <c r="P231">
        <v>5166.8999999999996</v>
      </c>
      <c r="Q231">
        <v>907.2</v>
      </c>
      <c r="R231">
        <v>239.9</v>
      </c>
      <c r="S231">
        <v>1076.4000000000001</v>
      </c>
      <c r="T231">
        <v>458.9</v>
      </c>
      <c r="U231" s="8">
        <f t="shared" si="61"/>
        <v>2228.8000000000002</v>
      </c>
      <c r="V231" s="8">
        <f t="shared" si="62"/>
        <v>9.0759685577057825E-2</v>
      </c>
      <c r="W231">
        <v>766.9</v>
      </c>
      <c r="X231">
        <v>6403.8</v>
      </c>
      <c r="Y231" s="8">
        <f t="shared" si="63"/>
        <v>0.1862243434517242</v>
      </c>
      <c r="Z231" s="8">
        <f t="shared" si="64"/>
        <v>1277.0148127858536</v>
      </c>
      <c r="AA231">
        <v>201.7</v>
      </c>
      <c r="AB231">
        <v>309.10000000000002</v>
      </c>
      <c r="AC231" s="8">
        <f t="shared" si="65"/>
        <v>0.15918089255453188</v>
      </c>
      <c r="AD231" s="8">
        <f t="shared" si="66"/>
        <v>403.98518721414649</v>
      </c>
      <c r="AE231">
        <v>89.9</v>
      </c>
      <c r="AF231">
        <v>352.4</v>
      </c>
      <c r="AG231" s="8">
        <f t="shared" si="67"/>
        <v>1.2143233422933017E-2</v>
      </c>
      <c r="AH231" s="8">
        <f t="shared" si="68"/>
        <v>89.9</v>
      </c>
      <c r="AI231">
        <v>1336.9</v>
      </c>
      <c r="AJ231" s="43">
        <f>GovDebt!P231</f>
        <v>3473</v>
      </c>
      <c r="AK231" s="2">
        <v>102.217</v>
      </c>
      <c r="AL231" s="24">
        <v>137544</v>
      </c>
      <c r="AM231" s="39">
        <f t="shared" si="74"/>
        <v>98.665748472066795</v>
      </c>
      <c r="AN231" s="39">
        <f t="shared" si="75"/>
        <v>100.85316811569251</v>
      </c>
      <c r="AO231" s="23">
        <v>82.685000000000002</v>
      </c>
      <c r="AP231" s="33">
        <v>87.763999999999996</v>
      </c>
      <c r="AQ231">
        <v>87.875</v>
      </c>
      <c r="AR231" s="34">
        <v>86.933999999999997</v>
      </c>
      <c r="AS231" s="37">
        <v>221513</v>
      </c>
      <c r="AT231" s="35">
        <v>1.02</v>
      </c>
      <c r="AU231" s="43">
        <f t="shared" si="69"/>
        <v>1.1950004731142096</v>
      </c>
      <c r="AV231" s="43">
        <f t="shared" si="70"/>
        <v>7.1440245675306019E-2</v>
      </c>
      <c r="AX231" s="43">
        <f t="shared" si="71"/>
        <v>0.32384096079967178</v>
      </c>
      <c r="AY231" s="43">
        <f t="shared" si="72"/>
        <v>7.7440229756443255E-2</v>
      </c>
      <c r="AZ231" s="43">
        <f t="shared" si="73"/>
        <v>1.0223732927612197</v>
      </c>
    </row>
    <row r="232" spans="1:52">
      <c r="A232" s="31">
        <v>2003.4</v>
      </c>
      <c r="B232" s="26">
        <v>11816.8</v>
      </c>
      <c r="C232" s="12">
        <v>1742.3</v>
      </c>
      <c r="D232" s="11">
        <v>5150.2</v>
      </c>
      <c r="E232" s="32">
        <f t="shared" si="57"/>
        <v>6892.5</v>
      </c>
      <c r="F232" s="10">
        <v>1046</v>
      </c>
      <c r="G232" s="9">
        <v>2132.8000000000002</v>
      </c>
      <c r="H232" s="32">
        <f t="shared" si="58"/>
        <v>3178.8</v>
      </c>
      <c r="I232">
        <v>646.9</v>
      </c>
      <c r="J232">
        <v>201.2</v>
      </c>
      <c r="K232">
        <v>-0.6</v>
      </c>
      <c r="L232">
        <v>173</v>
      </c>
      <c r="M232" s="8">
        <f t="shared" si="59"/>
        <v>848.09999999999991</v>
      </c>
      <c r="N232" s="32">
        <f t="shared" si="60"/>
        <v>10919.4</v>
      </c>
      <c r="O232">
        <v>777.6</v>
      </c>
      <c r="P232">
        <v>5251.6</v>
      </c>
      <c r="Q232">
        <v>918.7</v>
      </c>
      <c r="R232">
        <v>251.3</v>
      </c>
      <c r="S232">
        <v>1132.0999999999999</v>
      </c>
      <c r="T232">
        <v>439.9</v>
      </c>
      <c r="U232" s="8">
        <f t="shared" si="61"/>
        <v>2282.65</v>
      </c>
      <c r="V232" s="8">
        <f t="shared" si="62"/>
        <v>9.7277822257806248E-2</v>
      </c>
      <c r="W232">
        <v>777.1</v>
      </c>
      <c r="X232">
        <v>6508.7</v>
      </c>
      <c r="Y232" s="8">
        <f t="shared" si="63"/>
        <v>0.19125132268327846</v>
      </c>
      <c r="Z232" s="8">
        <f t="shared" si="64"/>
        <v>1332.6487790232186</v>
      </c>
      <c r="AA232">
        <v>220.5</v>
      </c>
      <c r="AB232">
        <v>313.39999999999998</v>
      </c>
      <c r="AC232" s="8">
        <f t="shared" si="65"/>
        <v>0.17047099284558517</v>
      </c>
      <c r="AD232" s="8">
        <f t="shared" si="66"/>
        <v>442.55122097678145</v>
      </c>
      <c r="AE232">
        <v>91.1</v>
      </c>
      <c r="AF232">
        <v>358.1</v>
      </c>
      <c r="AG232" s="8">
        <f t="shared" si="67"/>
        <v>1.2164020669488471E-2</v>
      </c>
      <c r="AH232" s="8">
        <f t="shared" si="68"/>
        <v>91.1</v>
      </c>
      <c r="AI232">
        <v>1350.1</v>
      </c>
      <c r="AJ232" s="43">
        <f>GovDebt!P232</f>
        <v>3570.5</v>
      </c>
      <c r="AK232" s="2">
        <v>102.40300000000001</v>
      </c>
      <c r="AL232" s="24">
        <v>138273</v>
      </c>
      <c r="AM232" s="39">
        <f t="shared" si="74"/>
        <v>99.18868899027288</v>
      </c>
      <c r="AN232" s="39">
        <f t="shared" si="75"/>
        <v>101.57219318670914</v>
      </c>
      <c r="AO232" s="23">
        <v>83.793999999999997</v>
      </c>
      <c r="AP232" s="33">
        <v>88.119</v>
      </c>
      <c r="AQ232">
        <v>88.382000000000005</v>
      </c>
      <c r="AR232" s="34">
        <v>87.346000000000004</v>
      </c>
      <c r="AS232" s="37">
        <v>222276</v>
      </c>
      <c r="AT232" s="35">
        <v>1</v>
      </c>
      <c r="AU232" s="43">
        <f t="shared" si="69"/>
        <v>1.2086182384401869</v>
      </c>
      <c r="AV232" s="43">
        <f t="shared" si="70"/>
        <v>7.1770699343307834E-2</v>
      </c>
      <c r="AX232" s="43">
        <f t="shared" si="71"/>
        <v>0.32698683077824792</v>
      </c>
      <c r="AY232" s="43">
        <f t="shared" si="72"/>
        <v>7.7669102697950437E-2</v>
      </c>
      <c r="AZ232" s="43">
        <f t="shared" si="73"/>
        <v>1.016490180729628</v>
      </c>
    </row>
    <row r="233" spans="1:52">
      <c r="A233" s="31">
        <v>2004.1</v>
      </c>
      <c r="B233" s="26">
        <v>11988.4</v>
      </c>
      <c r="C233" s="12">
        <v>1779.2</v>
      </c>
      <c r="D233" s="11">
        <v>5235.3</v>
      </c>
      <c r="E233" s="32">
        <f t="shared" si="57"/>
        <v>7014.5</v>
      </c>
      <c r="F233" s="10">
        <v>1062.3</v>
      </c>
      <c r="G233" s="9">
        <v>2155.1999999999998</v>
      </c>
      <c r="H233" s="32">
        <f t="shared" si="58"/>
        <v>3217.5</v>
      </c>
      <c r="I233">
        <v>668.9</v>
      </c>
      <c r="J233">
        <v>203.6</v>
      </c>
      <c r="K233">
        <v>-0.4</v>
      </c>
      <c r="L233">
        <v>175</v>
      </c>
      <c r="M233" s="8">
        <f t="shared" si="59"/>
        <v>872.5</v>
      </c>
      <c r="N233" s="32">
        <f t="shared" si="60"/>
        <v>11104.5</v>
      </c>
      <c r="O233">
        <v>768.7</v>
      </c>
      <c r="P233">
        <v>5281.3</v>
      </c>
      <c r="Q233">
        <v>947.2</v>
      </c>
      <c r="R233">
        <v>254.6</v>
      </c>
      <c r="S233">
        <v>1238.7</v>
      </c>
      <c r="T233">
        <v>409.6</v>
      </c>
      <c r="U233" s="8">
        <f t="shared" si="61"/>
        <v>2376.5</v>
      </c>
      <c r="V233" s="8">
        <f t="shared" si="62"/>
        <v>9.4534766460880049E-2</v>
      </c>
      <c r="W233">
        <v>791.2</v>
      </c>
      <c r="X233">
        <v>6565.7</v>
      </c>
      <c r="Y233" s="8">
        <f t="shared" si="63"/>
        <v>0.18968336731006188</v>
      </c>
      <c r="Z233" s="8">
        <f t="shared" si="64"/>
        <v>1335.2381275057187</v>
      </c>
      <c r="AA233">
        <v>226.4</v>
      </c>
      <c r="AB233">
        <v>317.89999999999998</v>
      </c>
      <c r="AC233" s="8">
        <f t="shared" si="65"/>
        <v>0.16740716764187999</v>
      </c>
      <c r="AD233" s="8">
        <f t="shared" si="66"/>
        <v>451.06187249428143</v>
      </c>
      <c r="AE233">
        <v>94</v>
      </c>
      <c r="AF233">
        <v>363.4</v>
      </c>
      <c r="AG233" s="8">
        <f t="shared" si="67"/>
        <v>1.2336929417014463E-2</v>
      </c>
      <c r="AH233" s="8">
        <f t="shared" si="68"/>
        <v>94</v>
      </c>
      <c r="AI233">
        <v>1375.9</v>
      </c>
      <c r="AJ233" s="43">
        <f>GovDebt!P233</f>
        <v>3636</v>
      </c>
      <c r="AK233" s="2">
        <v>102.63800000000001</v>
      </c>
      <c r="AL233" s="24">
        <v>138489</v>
      </c>
      <c r="AM233" s="39">
        <f t="shared" si="74"/>
        <v>99.343634329000608</v>
      </c>
      <c r="AN233" s="39">
        <f t="shared" si="75"/>
        <v>101.96431940259964</v>
      </c>
      <c r="AO233" s="23">
        <v>83.667000000000002</v>
      </c>
      <c r="AP233" s="33">
        <v>88.790999999999997</v>
      </c>
      <c r="AQ233">
        <v>89.257999999999996</v>
      </c>
      <c r="AR233" s="34">
        <v>88.108000000000004</v>
      </c>
      <c r="AS233" s="37">
        <v>222356</v>
      </c>
      <c r="AT233" s="35">
        <v>1</v>
      </c>
      <c r="AU233" s="43">
        <f t="shared" si="69"/>
        <v>1.2131727336425211</v>
      </c>
      <c r="AV233" s="43">
        <f t="shared" si="70"/>
        <v>7.2778686063194417E-2</v>
      </c>
      <c r="AX233" s="43">
        <f t="shared" si="71"/>
        <v>0.32743482372011345</v>
      </c>
      <c r="AY233" s="43">
        <f t="shared" si="72"/>
        <v>7.8571750191363865E-2</v>
      </c>
      <c r="AZ233" s="43">
        <f t="shared" si="73"/>
        <v>1.0145216979216032</v>
      </c>
    </row>
    <row r="234" spans="1:52">
      <c r="A234" s="31">
        <v>2004.2</v>
      </c>
      <c r="B234" s="26">
        <v>12181.4</v>
      </c>
      <c r="C234" s="12">
        <v>1801.6</v>
      </c>
      <c r="D234" s="11">
        <v>5313.1</v>
      </c>
      <c r="E234" s="32">
        <f t="shared" si="57"/>
        <v>7114.7000000000007</v>
      </c>
      <c r="F234" s="10">
        <v>1071.7</v>
      </c>
      <c r="G234" s="9">
        <v>2259.5</v>
      </c>
      <c r="H234" s="32">
        <f t="shared" si="58"/>
        <v>3331.2</v>
      </c>
      <c r="I234">
        <v>677.8</v>
      </c>
      <c r="J234">
        <v>209</v>
      </c>
      <c r="K234">
        <v>-0.8</v>
      </c>
      <c r="L234">
        <v>177.4</v>
      </c>
      <c r="M234" s="8">
        <f t="shared" si="59"/>
        <v>886.8</v>
      </c>
      <c r="N234" s="32">
        <f t="shared" si="60"/>
        <v>11332.7</v>
      </c>
      <c r="O234">
        <v>787.8</v>
      </c>
      <c r="P234">
        <v>5383.6</v>
      </c>
      <c r="Q234">
        <v>961.9</v>
      </c>
      <c r="R234">
        <v>258.7</v>
      </c>
      <c r="S234">
        <v>1266.8</v>
      </c>
      <c r="T234">
        <v>398.5</v>
      </c>
      <c r="U234" s="8">
        <f t="shared" si="61"/>
        <v>2404.9499999999998</v>
      </c>
      <c r="V234" s="8">
        <f t="shared" si="62"/>
        <v>9.5265735534191903E-2</v>
      </c>
      <c r="W234">
        <v>803.7</v>
      </c>
      <c r="X234">
        <v>6690.3</v>
      </c>
      <c r="Y234" s="8">
        <f t="shared" si="63"/>
        <v>0.18997952509353949</v>
      </c>
      <c r="Z234" s="8">
        <f t="shared" si="64"/>
        <v>1362.3906693270451</v>
      </c>
      <c r="AA234">
        <v>243.2</v>
      </c>
      <c r="AB234">
        <v>323</v>
      </c>
      <c r="AC234" s="8">
        <f t="shared" si="65"/>
        <v>0.17313709220218657</v>
      </c>
      <c r="AD234" s="8">
        <f t="shared" si="66"/>
        <v>472.30933067295479</v>
      </c>
      <c r="AE234">
        <v>94.6</v>
      </c>
      <c r="AF234">
        <v>367.7</v>
      </c>
      <c r="AG234" s="8">
        <f t="shared" si="67"/>
        <v>1.2247381571963076E-2</v>
      </c>
      <c r="AH234" s="8">
        <f t="shared" si="68"/>
        <v>94.6</v>
      </c>
      <c r="AI234">
        <v>1379.4</v>
      </c>
      <c r="AJ234" s="43">
        <f>GovDebt!P234</f>
        <v>3679.5</v>
      </c>
      <c r="AK234" s="2">
        <v>102.10599999999999</v>
      </c>
      <c r="AL234" s="24">
        <v>138902</v>
      </c>
      <c r="AM234" s="39">
        <f t="shared" si="74"/>
        <v>99.639895555364262</v>
      </c>
      <c r="AN234" s="39">
        <f t="shared" si="75"/>
        <v>101.73831175576022</v>
      </c>
      <c r="AO234" s="23">
        <v>85.301000000000002</v>
      </c>
      <c r="AP234" s="33">
        <v>89.415000000000006</v>
      </c>
      <c r="AQ234">
        <v>90.35</v>
      </c>
      <c r="AR234" s="34">
        <v>88.875</v>
      </c>
      <c r="AS234" s="37">
        <v>222973</v>
      </c>
      <c r="AT234" s="35">
        <v>1.01</v>
      </c>
      <c r="AU234" s="43">
        <f t="shared" si="69"/>
        <v>1.2082355065920174</v>
      </c>
      <c r="AV234" s="43">
        <f t="shared" si="70"/>
        <v>7.2799514013167616E-2</v>
      </c>
      <c r="AX234" s="43">
        <f t="shared" si="71"/>
        <v>0.32467990858312668</v>
      </c>
      <c r="AY234" s="43">
        <f t="shared" si="72"/>
        <v>7.8251431697653681E-2</v>
      </c>
      <c r="AZ234" s="43">
        <f t="shared" si="73"/>
        <v>1.0160988955990791</v>
      </c>
    </row>
    <row r="235" spans="1:52">
      <c r="A235" s="31">
        <v>2004.3</v>
      </c>
      <c r="B235" s="26">
        <v>12367.7</v>
      </c>
      <c r="C235" s="12">
        <v>1825.9</v>
      </c>
      <c r="D235" s="11">
        <v>5402.5</v>
      </c>
      <c r="E235" s="32">
        <f t="shared" si="57"/>
        <v>7228.4</v>
      </c>
      <c r="F235" s="10">
        <v>1084.2</v>
      </c>
      <c r="G235" s="9">
        <v>2311.3000000000002</v>
      </c>
      <c r="H235" s="32">
        <f t="shared" si="58"/>
        <v>3395.5</v>
      </c>
      <c r="I235">
        <v>691.6</v>
      </c>
      <c r="J235">
        <v>215.3</v>
      </c>
      <c r="K235">
        <v>-0.6</v>
      </c>
      <c r="L235">
        <v>179.7</v>
      </c>
      <c r="M235" s="8">
        <f t="shared" si="59"/>
        <v>906.90000000000009</v>
      </c>
      <c r="N235" s="32">
        <f t="shared" si="60"/>
        <v>11530.8</v>
      </c>
      <c r="O235">
        <v>812.1</v>
      </c>
      <c r="P235">
        <v>5492.1</v>
      </c>
      <c r="Q235">
        <v>962.1</v>
      </c>
      <c r="R235">
        <v>254.6</v>
      </c>
      <c r="S235">
        <v>1325.7</v>
      </c>
      <c r="T235">
        <v>394.4</v>
      </c>
      <c r="U235" s="8">
        <f t="shared" si="61"/>
        <v>2455.75</v>
      </c>
      <c r="V235" s="8">
        <f t="shared" si="62"/>
        <v>9.6347091554058045E-2</v>
      </c>
      <c r="W235">
        <v>817.9</v>
      </c>
      <c r="X235">
        <v>6823.3</v>
      </c>
      <c r="Y235" s="8">
        <f t="shared" si="63"/>
        <v>0.19076244017826663</v>
      </c>
      <c r="Z235" s="8">
        <f t="shared" si="64"/>
        <v>1393.3956299161218</v>
      </c>
      <c r="AA235">
        <v>262.60000000000002</v>
      </c>
      <c r="AB235">
        <v>328.7</v>
      </c>
      <c r="AC235" s="8">
        <f t="shared" si="65"/>
        <v>0.17928293561883968</v>
      </c>
      <c r="AD235" s="8">
        <f t="shared" si="66"/>
        <v>499.20437008387808</v>
      </c>
      <c r="AE235">
        <v>96.1</v>
      </c>
      <c r="AF235">
        <v>371.5</v>
      </c>
      <c r="AG235" s="8">
        <f t="shared" si="67"/>
        <v>1.2249840662842574E-2</v>
      </c>
      <c r="AH235" s="8">
        <f t="shared" si="68"/>
        <v>96.1</v>
      </c>
      <c r="AI235">
        <v>1383.6</v>
      </c>
      <c r="AJ235" s="43">
        <f>GovDebt!P235</f>
        <v>3767.6</v>
      </c>
      <c r="AK235" s="2">
        <v>102.238</v>
      </c>
      <c r="AL235" s="24">
        <v>139539</v>
      </c>
      <c r="AM235" s="39">
        <f t="shared" si="74"/>
        <v>100.09684083670483</v>
      </c>
      <c r="AN235" s="39">
        <f t="shared" si="75"/>
        <v>102.33700813463028</v>
      </c>
      <c r="AO235" s="23">
        <v>86.763000000000005</v>
      </c>
      <c r="AP235" s="33">
        <v>89.935000000000002</v>
      </c>
      <c r="AQ235">
        <v>91.018000000000001</v>
      </c>
      <c r="AR235" s="34">
        <v>89.421999999999997</v>
      </c>
      <c r="AS235" s="37">
        <v>223680</v>
      </c>
      <c r="AT235" s="35">
        <v>1.43</v>
      </c>
      <c r="AU235" s="43">
        <f t="shared" si="69"/>
        <v>1.2185289099832628</v>
      </c>
      <c r="AV235" s="43">
        <f t="shared" si="70"/>
        <v>7.3328104659718465E-2</v>
      </c>
      <c r="AX235" s="43">
        <f t="shared" si="71"/>
        <v>0.32674229021403545</v>
      </c>
      <c r="AY235" s="43">
        <f t="shared" si="72"/>
        <v>7.8650223748569059E-2</v>
      </c>
      <c r="AZ235" s="43">
        <f t="shared" si="73"/>
        <v>1.0152938085934293</v>
      </c>
    </row>
    <row r="236" spans="1:52">
      <c r="A236" s="31">
        <v>2004.4</v>
      </c>
      <c r="B236" s="26">
        <v>12562.2</v>
      </c>
      <c r="C236" s="12">
        <v>1875</v>
      </c>
      <c r="D236" s="11">
        <v>5488.2</v>
      </c>
      <c r="E236" s="32">
        <f t="shared" si="57"/>
        <v>7363.2</v>
      </c>
      <c r="F236" s="10">
        <v>1101.0999999999999</v>
      </c>
      <c r="G236" s="9">
        <v>2380.8000000000002</v>
      </c>
      <c r="H236" s="32">
        <f t="shared" si="58"/>
        <v>3481.9</v>
      </c>
      <c r="I236">
        <v>687.2</v>
      </c>
      <c r="J236">
        <v>216.1</v>
      </c>
      <c r="K236">
        <v>-1.5</v>
      </c>
      <c r="L236">
        <v>182.4</v>
      </c>
      <c r="M236" s="8">
        <f t="shared" si="59"/>
        <v>903.30000000000007</v>
      </c>
      <c r="N236" s="32">
        <f t="shared" si="60"/>
        <v>11748.4</v>
      </c>
      <c r="O236">
        <v>825.5</v>
      </c>
      <c r="P236">
        <v>5530.6</v>
      </c>
      <c r="Q236">
        <v>977.1</v>
      </c>
      <c r="R236">
        <v>253.8</v>
      </c>
      <c r="S236">
        <v>1302.2</v>
      </c>
      <c r="T236">
        <v>411.5</v>
      </c>
      <c r="U236" s="8">
        <f t="shared" si="61"/>
        <v>2456.0500000000002</v>
      </c>
      <c r="V236" s="8">
        <f t="shared" si="62"/>
        <v>9.7401831225221822E-2</v>
      </c>
      <c r="W236">
        <v>822.8</v>
      </c>
      <c r="X236">
        <v>6878.9</v>
      </c>
      <c r="Y236" s="8">
        <f t="shared" si="63"/>
        <v>0.19125697933739541</v>
      </c>
      <c r="Z236" s="8">
        <f t="shared" si="64"/>
        <v>1409.0762324192938</v>
      </c>
      <c r="AA236">
        <v>269</v>
      </c>
      <c r="AB236">
        <v>335.1</v>
      </c>
      <c r="AC236" s="8">
        <f t="shared" si="65"/>
        <v>0.18208400393411533</v>
      </c>
      <c r="AD236" s="8">
        <f t="shared" si="66"/>
        <v>508.22376758070607</v>
      </c>
      <c r="AE236">
        <v>96.2</v>
      </c>
      <c r="AF236">
        <v>381.7</v>
      </c>
      <c r="AG236" s="8">
        <f t="shared" si="67"/>
        <v>1.2045477311429431E-2</v>
      </c>
      <c r="AH236" s="8">
        <f t="shared" si="68"/>
        <v>96.2</v>
      </c>
      <c r="AI236">
        <v>1413</v>
      </c>
      <c r="AJ236" s="43">
        <f>GovDebt!P236</f>
        <v>3849.2</v>
      </c>
      <c r="AK236" s="2">
        <v>102.22499999999999</v>
      </c>
      <c r="AL236" s="24">
        <v>140029</v>
      </c>
      <c r="AM236" s="39">
        <f t="shared" si="74"/>
        <v>100.4483372069668</v>
      </c>
      <c r="AN236" s="39">
        <f t="shared" si="75"/>
        <v>102.68331270982181</v>
      </c>
      <c r="AO236" s="23">
        <v>87.14</v>
      </c>
      <c r="AP236" s="33">
        <v>90.644999999999996</v>
      </c>
      <c r="AQ236">
        <v>91.899000000000001</v>
      </c>
      <c r="AR236" s="34">
        <v>90.049000000000007</v>
      </c>
      <c r="AS236" s="37">
        <v>224418</v>
      </c>
      <c r="AT236" s="35">
        <v>1.95</v>
      </c>
      <c r="AU236" s="43">
        <f t="shared" si="69"/>
        <v>1.2256451895368645</v>
      </c>
      <c r="AV236" s="43">
        <f t="shared" si="70"/>
        <v>7.1906194774800591E-2</v>
      </c>
      <c r="AX236" s="43">
        <f t="shared" si="71"/>
        <v>0.32763610363964452</v>
      </c>
      <c r="AY236" s="43">
        <f t="shared" si="72"/>
        <v>7.6887065472745236E-2</v>
      </c>
      <c r="AZ236" s="43">
        <f t="shared" si="73"/>
        <v>1.0157264487333943</v>
      </c>
    </row>
    <row r="237" spans="1:52">
      <c r="A237" s="31">
        <v>2005.1</v>
      </c>
      <c r="B237" s="26">
        <v>12813.7</v>
      </c>
      <c r="C237" s="12">
        <v>1895.9</v>
      </c>
      <c r="D237" s="11">
        <v>5566.7</v>
      </c>
      <c r="E237" s="32">
        <f t="shared" si="57"/>
        <v>7462.6</v>
      </c>
      <c r="F237" s="10">
        <v>1110.5</v>
      </c>
      <c r="G237" s="9">
        <v>2475.1999999999998</v>
      </c>
      <c r="H237" s="32">
        <f t="shared" si="58"/>
        <v>3585.7</v>
      </c>
      <c r="I237">
        <v>714.5</v>
      </c>
      <c r="J237">
        <v>216.7</v>
      </c>
      <c r="K237">
        <v>-1</v>
      </c>
      <c r="L237">
        <v>185.2</v>
      </c>
      <c r="M237" s="8">
        <f t="shared" si="59"/>
        <v>931.2</v>
      </c>
      <c r="N237" s="32">
        <f t="shared" si="60"/>
        <v>11979.5</v>
      </c>
      <c r="O237">
        <v>897.5</v>
      </c>
      <c r="P237">
        <v>5579.9</v>
      </c>
      <c r="Q237">
        <v>953.3</v>
      </c>
      <c r="R237">
        <v>246.1</v>
      </c>
      <c r="S237">
        <v>1427.8</v>
      </c>
      <c r="T237">
        <v>460.4</v>
      </c>
      <c r="U237" s="8">
        <f t="shared" si="61"/>
        <v>2610.9499999999998</v>
      </c>
      <c r="V237" s="8">
        <f t="shared" si="62"/>
        <v>0.10354773579463514</v>
      </c>
      <c r="W237">
        <v>839</v>
      </c>
      <c r="X237">
        <v>6952.6</v>
      </c>
      <c r="Y237" s="8">
        <f t="shared" si="63"/>
        <v>0.19734724759928626</v>
      </c>
      <c r="Z237" s="8">
        <f t="shared" si="64"/>
        <v>1466.1420392269974</v>
      </c>
      <c r="AA237">
        <v>333.8</v>
      </c>
      <c r="AB237">
        <v>342.1</v>
      </c>
      <c r="AC237" s="8">
        <f t="shared" si="65"/>
        <v>0.20458778577166073</v>
      </c>
      <c r="AD237" s="8">
        <f t="shared" si="66"/>
        <v>604.15796077300263</v>
      </c>
      <c r="AE237">
        <v>97.2</v>
      </c>
      <c r="AF237">
        <v>391.2</v>
      </c>
      <c r="AG237" s="8">
        <f t="shared" si="67"/>
        <v>1.2022709562506959E-2</v>
      </c>
      <c r="AH237" s="8">
        <f t="shared" si="68"/>
        <v>97.2</v>
      </c>
      <c r="AI237">
        <v>1459.3</v>
      </c>
      <c r="AJ237" s="43">
        <f>GovDebt!P237</f>
        <v>3932.8</v>
      </c>
      <c r="AK237" s="2">
        <v>101.974</v>
      </c>
      <c r="AL237" s="24">
        <v>140428</v>
      </c>
      <c r="AM237" s="39">
        <f t="shared" si="74"/>
        <v>100.7345556798944</v>
      </c>
      <c r="AN237" s="39">
        <f t="shared" si="75"/>
        <v>102.72305580901552</v>
      </c>
      <c r="AO237" s="23">
        <v>87.798000000000002</v>
      </c>
      <c r="AP237" s="33">
        <v>91.114000000000004</v>
      </c>
      <c r="AQ237">
        <v>92.899000000000001</v>
      </c>
      <c r="AR237" s="34">
        <v>90.882999999999996</v>
      </c>
      <c r="AS237" s="37">
        <v>225038</v>
      </c>
      <c r="AT237" s="35">
        <v>2.4700000000000002</v>
      </c>
      <c r="AU237" s="43">
        <f t="shared" si="69"/>
        <v>1.2276859923363275</v>
      </c>
      <c r="AV237" s="43">
        <f t="shared" si="70"/>
        <v>7.267221801665405E-2</v>
      </c>
      <c r="AX237" s="43">
        <f t="shared" si="71"/>
        <v>0.32829416920572646</v>
      </c>
      <c r="AY237" s="43">
        <f t="shared" si="72"/>
        <v>7.773279352226721E-2</v>
      </c>
      <c r="AZ237" s="43">
        <f t="shared" si="73"/>
        <v>1.0200203785961057</v>
      </c>
    </row>
    <row r="238" spans="1:52">
      <c r="A238" s="31">
        <v>2005.2</v>
      </c>
      <c r="B238" s="26">
        <v>12974.1</v>
      </c>
      <c r="C238" s="12">
        <v>1916.8</v>
      </c>
      <c r="D238" s="11">
        <v>5666.5</v>
      </c>
      <c r="E238" s="32">
        <f t="shared" si="57"/>
        <v>7583.3</v>
      </c>
      <c r="F238" s="10">
        <v>1140.5999999999999</v>
      </c>
      <c r="G238" s="9">
        <v>2469.5</v>
      </c>
      <c r="H238" s="32">
        <f t="shared" si="58"/>
        <v>3610.1</v>
      </c>
      <c r="I238">
        <v>716.8</v>
      </c>
      <c r="J238">
        <v>221.4</v>
      </c>
      <c r="K238">
        <v>-1.1000000000000001</v>
      </c>
      <c r="L238">
        <v>187.9</v>
      </c>
      <c r="M238" s="8">
        <f t="shared" si="59"/>
        <v>938.19999999999993</v>
      </c>
      <c r="N238" s="32">
        <f t="shared" si="60"/>
        <v>12131.6</v>
      </c>
      <c r="O238">
        <v>920.6</v>
      </c>
      <c r="P238">
        <v>5639.7</v>
      </c>
      <c r="Q238">
        <v>960.5</v>
      </c>
      <c r="R238">
        <v>242.9</v>
      </c>
      <c r="S238">
        <v>1446</v>
      </c>
      <c r="T238">
        <v>481.3</v>
      </c>
      <c r="U238" s="8">
        <f t="shared" si="61"/>
        <v>2650.45</v>
      </c>
      <c r="V238" s="8">
        <f t="shared" si="62"/>
        <v>0.10496670619356016</v>
      </c>
      <c r="W238">
        <v>846.8</v>
      </c>
      <c r="X238">
        <v>7027.4</v>
      </c>
      <c r="Y238" s="8">
        <f t="shared" si="63"/>
        <v>0.1983564755375222</v>
      </c>
      <c r="Z238" s="8">
        <f t="shared" si="64"/>
        <v>1489.1909935692784</v>
      </c>
      <c r="AA238">
        <v>326.7</v>
      </c>
      <c r="AB238">
        <v>348.6</v>
      </c>
      <c r="AC238" s="8">
        <f t="shared" si="65"/>
        <v>0.2017002072091901</v>
      </c>
      <c r="AD238" s="8">
        <f t="shared" si="66"/>
        <v>604.90900643072155</v>
      </c>
      <c r="AE238">
        <v>101.4</v>
      </c>
      <c r="AF238">
        <v>399.7</v>
      </c>
      <c r="AG238" s="8">
        <f t="shared" si="67"/>
        <v>1.233156588996449E-2</v>
      </c>
      <c r="AH238" s="8">
        <f t="shared" si="68"/>
        <v>101.4</v>
      </c>
      <c r="AI238">
        <v>1457.2</v>
      </c>
      <c r="AJ238" s="43">
        <f>GovDebt!P238</f>
        <v>4047.3</v>
      </c>
      <c r="AK238" s="2">
        <v>102.217</v>
      </c>
      <c r="AL238" s="24">
        <v>141526</v>
      </c>
      <c r="AM238" s="39">
        <f t="shared" si="74"/>
        <v>101.52219448509368</v>
      </c>
      <c r="AN238" s="39">
        <f t="shared" si="75"/>
        <v>103.7729415368282</v>
      </c>
      <c r="AO238" s="23">
        <v>88.27</v>
      </c>
      <c r="AP238" s="33">
        <v>91.72</v>
      </c>
      <c r="AQ238">
        <v>93.881</v>
      </c>
      <c r="AR238" s="34">
        <v>91.543000000000006</v>
      </c>
      <c r="AS238" s="37">
        <v>225674</v>
      </c>
      <c r="AT238" s="35">
        <v>2.94</v>
      </c>
      <c r="AU238" s="43">
        <f t="shared" si="69"/>
        <v>1.2478090965847342</v>
      </c>
      <c r="AV238" s="43">
        <f t="shared" si="70"/>
        <v>7.2313301115298934E-2</v>
      </c>
      <c r="AX238" s="43">
        <f t="shared" si="71"/>
        <v>0.33361634079593788</v>
      </c>
      <c r="AY238" s="43">
        <f t="shared" si="72"/>
        <v>7.7335223713277709E-2</v>
      </c>
      <c r="AZ238" s="43">
        <f t="shared" si="73"/>
        <v>1.0125178519865456</v>
      </c>
    </row>
    <row r="239" spans="1:52">
      <c r="A239" s="31">
        <v>2005.3</v>
      </c>
      <c r="B239" s="26">
        <v>13205.4</v>
      </c>
      <c r="C239" s="12">
        <v>1980</v>
      </c>
      <c r="D239" s="11">
        <v>5762.6</v>
      </c>
      <c r="E239" s="32">
        <f t="shared" si="57"/>
        <v>7742.6</v>
      </c>
      <c r="F239" s="10">
        <v>1145.4000000000001</v>
      </c>
      <c r="G239" s="9">
        <v>2527.1999999999998</v>
      </c>
      <c r="H239" s="32">
        <f t="shared" si="58"/>
        <v>3672.6</v>
      </c>
      <c r="I239">
        <v>736.2</v>
      </c>
      <c r="J239">
        <v>226.9</v>
      </c>
      <c r="K239">
        <v>-4.8</v>
      </c>
      <c r="L239">
        <v>190.6</v>
      </c>
      <c r="M239" s="8">
        <f t="shared" si="59"/>
        <v>963.1</v>
      </c>
      <c r="N239" s="32">
        <f t="shared" si="60"/>
        <v>12378.3</v>
      </c>
      <c r="O239">
        <v>944.4</v>
      </c>
      <c r="P239">
        <v>5737.3</v>
      </c>
      <c r="Q239">
        <v>991.7</v>
      </c>
      <c r="R239">
        <v>231.6</v>
      </c>
      <c r="S239">
        <v>1474.3</v>
      </c>
      <c r="T239">
        <v>516.5</v>
      </c>
      <c r="U239" s="8">
        <f t="shared" si="61"/>
        <v>2718.25</v>
      </c>
      <c r="V239" s="8">
        <f t="shared" si="62"/>
        <v>0.10550304980226555</v>
      </c>
      <c r="W239">
        <v>859.4</v>
      </c>
      <c r="X239">
        <v>7142.2</v>
      </c>
      <c r="Y239" s="8">
        <f t="shared" si="63"/>
        <v>0.19861304061573196</v>
      </c>
      <c r="Z239" s="8">
        <f t="shared" si="64"/>
        <v>1517.0163348749916</v>
      </c>
      <c r="AA239">
        <v>333.6</v>
      </c>
      <c r="AB239">
        <v>354.6</v>
      </c>
      <c r="AC239" s="8">
        <f t="shared" si="65"/>
        <v>0.20189194562865362</v>
      </c>
      <c r="AD239" s="8">
        <f t="shared" si="66"/>
        <v>620.38366512500829</v>
      </c>
      <c r="AE239">
        <v>100.3</v>
      </c>
      <c r="AF239">
        <v>408.3</v>
      </c>
      <c r="AG239" s="8">
        <f t="shared" si="67"/>
        <v>1.1969830775473181E-2</v>
      </c>
      <c r="AH239" s="8">
        <f t="shared" si="68"/>
        <v>100.3</v>
      </c>
      <c r="AI239">
        <v>1477.8</v>
      </c>
      <c r="AJ239" s="43">
        <f>GovDebt!P239</f>
        <v>4045.2</v>
      </c>
      <c r="AK239" s="2">
        <v>102.066</v>
      </c>
      <c r="AL239" s="24">
        <v>142287</v>
      </c>
      <c r="AM239" s="39">
        <f t="shared" si="74"/>
        <v>102.06808986829645</v>
      </c>
      <c r="AN239" s="39">
        <f t="shared" si="75"/>
        <v>104.17681660497547</v>
      </c>
      <c r="AO239" s="23">
        <v>89.36</v>
      </c>
      <c r="AP239" s="33">
        <v>92.725999999999999</v>
      </c>
      <c r="AQ239">
        <v>95.084999999999994</v>
      </c>
      <c r="AR239" s="34">
        <v>92.399000000000001</v>
      </c>
      <c r="AS239" s="37">
        <v>226422</v>
      </c>
      <c r="AT239" s="35">
        <v>3.46</v>
      </c>
      <c r="AU239" s="43">
        <f t="shared" si="69"/>
        <v>1.2253169158071697</v>
      </c>
      <c r="AV239" s="43">
        <f t="shared" si="70"/>
        <v>7.2932285277235068E-2</v>
      </c>
      <c r="AX239" s="43">
        <f t="shared" si="71"/>
        <v>0.32679770243086692</v>
      </c>
      <c r="AY239" s="43">
        <f t="shared" si="72"/>
        <v>7.7805514489065544E-2</v>
      </c>
      <c r="AZ239" s="43">
        <f t="shared" si="73"/>
        <v>1.0178278262075982</v>
      </c>
    </row>
    <row r="240" spans="1:52">
      <c r="A240" s="31">
        <v>2005.4</v>
      </c>
      <c r="B240" s="26">
        <v>13381.6</v>
      </c>
      <c r="C240" s="12">
        <v>2019.5</v>
      </c>
      <c r="D240" s="11">
        <v>5859.4</v>
      </c>
      <c r="E240" s="32">
        <f t="shared" si="57"/>
        <v>7878.9</v>
      </c>
      <c r="F240" s="10">
        <v>1112.4000000000001</v>
      </c>
      <c r="G240" s="9">
        <v>2636.5</v>
      </c>
      <c r="H240" s="32">
        <f t="shared" si="58"/>
        <v>3748.9</v>
      </c>
      <c r="I240">
        <v>726.2</v>
      </c>
      <c r="J240">
        <v>226.6</v>
      </c>
      <c r="K240">
        <v>-1.1000000000000001</v>
      </c>
      <c r="L240">
        <v>193.7</v>
      </c>
      <c r="M240" s="8">
        <f t="shared" si="59"/>
        <v>952.80000000000007</v>
      </c>
      <c r="N240" s="32">
        <f t="shared" si="60"/>
        <v>12580.599999999999</v>
      </c>
      <c r="O240">
        <v>965.9</v>
      </c>
      <c r="P240">
        <v>5811</v>
      </c>
      <c r="Q240">
        <v>1010.3</v>
      </c>
      <c r="R240">
        <v>233.1</v>
      </c>
      <c r="S240">
        <v>1562.9</v>
      </c>
      <c r="T240">
        <v>528.9</v>
      </c>
      <c r="U240" s="8">
        <f t="shared" si="61"/>
        <v>2830.05</v>
      </c>
      <c r="V240" s="8">
        <f t="shared" si="62"/>
        <v>0.1056067000502941</v>
      </c>
      <c r="W240">
        <v>868.3</v>
      </c>
      <c r="X240">
        <v>7225</v>
      </c>
      <c r="Y240" s="8">
        <f t="shared" si="63"/>
        <v>0.19861551955947365</v>
      </c>
      <c r="Z240" s="8">
        <f t="shared" si="64"/>
        <v>1535.3277585226651</v>
      </c>
      <c r="AA240">
        <v>369.8</v>
      </c>
      <c r="AB240">
        <v>360</v>
      </c>
      <c r="AC240" s="8">
        <f t="shared" si="65"/>
        <v>0.20961183726817287</v>
      </c>
      <c r="AD240" s="8">
        <f t="shared" si="66"/>
        <v>668.67224147733486</v>
      </c>
      <c r="AE240">
        <v>98.7</v>
      </c>
      <c r="AF240">
        <v>410.6</v>
      </c>
      <c r="AG240" s="8">
        <f t="shared" si="67"/>
        <v>1.1636406507899084E-2</v>
      </c>
      <c r="AH240" s="8">
        <f t="shared" si="68"/>
        <v>98.7</v>
      </c>
      <c r="AI240">
        <v>1503.5</v>
      </c>
      <c r="AJ240" s="43">
        <f>GovDebt!P240</f>
        <v>4057.5</v>
      </c>
      <c r="AK240" s="2">
        <v>102.267</v>
      </c>
      <c r="AL240" s="24">
        <v>142600</v>
      </c>
      <c r="AM240" s="39">
        <f t="shared" si="74"/>
        <v>102.29261714154543</v>
      </c>
      <c r="AN240" s="39">
        <f t="shared" si="75"/>
        <v>104.61159077214427</v>
      </c>
      <c r="AO240" s="23">
        <v>89.93</v>
      </c>
      <c r="AP240" s="33">
        <v>93.451999999999998</v>
      </c>
      <c r="AQ240">
        <v>96.305000000000007</v>
      </c>
      <c r="AR240" s="34">
        <v>93.1</v>
      </c>
      <c r="AS240" s="37">
        <v>227196</v>
      </c>
      <c r="AT240" s="35">
        <v>3.98</v>
      </c>
      <c r="AU240" s="43">
        <f t="shared" si="69"/>
        <v>1.2128594487953608</v>
      </c>
      <c r="AV240" s="43">
        <f t="shared" si="70"/>
        <v>7.1202247862736892E-2</v>
      </c>
      <c r="AX240" s="43">
        <f t="shared" si="71"/>
        <v>0.32252038853472809</v>
      </c>
      <c r="AY240" s="43">
        <f t="shared" si="72"/>
        <v>7.5735656486972017E-2</v>
      </c>
      <c r="AZ240" s="43">
        <f t="shared" si="73"/>
        <v>1.0133430263377103</v>
      </c>
    </row>
    <row r="241" spans="1:52">
      <c r="A241" s="31">
        <v>2006.1</v>
      </c>
      <c r="B241" s="26">
        <v>13648.9</v>
      </c>
      <c r="C241" s="12">
        <v>2038.6</v>
      </c>
      <c r="D241" s="11">
        <v>5942.4</v>
      </c>
      <c r="E241" s="32">
        <f t="shared" si="57"/>
        <v>7981</v>
      </c>
      <c r="F241" s="10">
        <v>1153.3</v>
      </c>
      <c r="G241" s="9">
        <v>2699.7</v>
      </c>
      <c r="H241" s="32">
        <f t="shared" si="58"/>
        <v>3853</v>
      </c>
      <c r="I241">
        <v>762.1</v>
      </c>
      <c r="J241">
        <v>233.3</v>
      </c>
      <c r="K241">
        <v>-1.4</v>
      </c>
      <c r="L241">
        <v>196.6</v>
      </c>
      <c r="M241" s="8">
        <f t="shared" si="59"/>
        <v>995.40000000000009</v>
      </c>
      <c r="N241" s="32">
        <f t="shared" si="60"/>
        <v>12829.4</v>
      </c>
      <c r="O241">
        <v>1020.1</v>
      </c>
      <c r="P241">
        <v>5976.1</v>
      </c>
      <c r="Q241">
        <v>1058.7</v>
      </c>
      <c r="R241">
        <v>223.2</v>
      </c>
      <c r="S241">
        <v>1627.4</v>
      </c>
      <c r="T241">
        <v>553.1</v>
      </c>
      <c r="U241" s="8">
        <f t="shared" si="61"/>
        <v>2933.0499999999997</v>
      </c>
      <c r="V241" s="8">
        <f t="shared" si="62"/>
        <v>0.10807861418657626</v>
      </c>
      <c r="W241">
        <v>897.2</v>
      </c>
      <c r="X241">
        <v>7406.9</v>
      </c>
      <c r="Y241" s="8">
        <f t="shared" si="63"/>
        <v>0.20164435604473935</v>
      </c>
      <c r="Z241" s="8">
        <f t="shared" si="64"/>
        <v>1600.3000206600627</v>
      </c>
      <c r="AA241">
        <v>383.8</v>
      </c>
      <c r="AB241">
        <v>364.9</v>
      </c>
      <c r="AC241" s="8">
        <f t="shared" si="65"/>
        <v>0.21249563496715762</v>
      </c>
      <c r="AD241" s="8">
        <f t="shared" si="66"/>
        <v>700.79997933993741</v>
      </c>
      <c r="AE241">
        <v>99.1</v>
      </c>
      <c r="AF241">
        <v>424.4</v>
      </c>
      <c r="AG241" s="8">
        <f t="shared" si="67"/>
        <v>1.1508802898685373E-2</v>
      </c>
      <c r="AH241" s="8">
        <f t="shared" si="68"/>
        <v>99.1</v>
      </c>
      <c r="AI241">
        <v>1548.3</v>
      </c>
      <c r="AJ241" s="43">
        <f>GovDebt!P241</f>
        <v>4128.6000000000004</v>
      </c>
      <c r="AK241" s="2">
        <v>102.303</v>
      </c>
      <c r="AL241" s="24">
        <v>143449</v>
      </c>
      <c r="AM241" s="39">
        <f t="shared" si="74"/>
        <v>102.90163840348913</v>
      </c>
      <c r="AN241" s="39">
        <f t="shared" si="75"/>
        <v>105.27146313592148</v>
      </c>
      <c r="AO241" s="23">
        <v>91.84</v>
      </c>
      <c r="AP241" s="33">
        <v>93.885000000000005</v>
      </c>
      <c r="AQ241">
        <v>97.325999999999993</v>
      </c>
      <c r="AR241" s="34">
        <v>93.831999999999994</v>
      </c>
      <c r="AS241" s="37">
        <v>227764</v>
      </c>
      <c r="AT241" s="35">
        <v>4.46</v>
      </c>
      <c r="AU241" s="43">
        <f t="shared" si="69"/>
        <v>1.2099436584633196</v>
      </c>
      <c r="AV241" s="43">
        <f t="shared" si="70"/>
        <v>7.2928953981639552E-2</v>
      </c>
      <c r="AX241" s="43">
        <f t="shared" si="71"/>
        <v>0.32180772288649512</v>
      </c>
      <c r="AY241" s="43">
        <f t="shared" si="72"/>
        <v>7.7587416402949486E-2</v>
      </c>
      <c r="AZ241" s="43">
        <f t="shared" si="73"/>
        <v>1.0199751898128773</v>
      </c>
    </row>
    <row r="242" spans="1:52">
      <c r="A242" s="31">
        <v>2006.2</v>
      </c>
      <c r="B242" s="26">
        <v>13799.8</v>
      </c>
      <c r="C242" s="12">
        <v>2075.3000000000002</v>
      </c>
      <c r="D242" s="11">
        <v>6031.4</v>
      </c>
      <c r="E242" s="32">
        <f t="shared" si="57"/>
        <v>8106.7</v>
      </c>
      <c r="F242" s="10">
        <v>1147</v>
      </c>
      <c r="G242" s="9">
        <v>2697</v>
      </c>
      <c r="H242" s="32">
        <f t="shared" si="58"/>
        <v>3844</v>
      </c>
      <c r="I242">
        <v>760.3</v>
      </c>
      <c r="J242">
        <v>238.4</v>
      </c>
      <c r="K242">
        <v>-2.2000000000000002</v>
      </c>
      <c r="L242">
        <v>199.4</v>
      </c>
      <c r="M242" s="8">
        <f t="shared" si="59"/>
        <v>998.69999999999993</v>
      </c>
      <c r="N242" s="32">
        <f t="shared" si="60"/>
        <v>12949.4</v>
      </c>
      <c r="O242">
        <v>1035.5999999999999</v>
      </c>
      <c r="P242">
        <v>6015.2</v>
      </c>
      <c r="Q242">
        <v>1062.2</v>
      </c>
      <c r="R242">
        <v>211.9</v>
      </c>
      <c r="S242">
        <v>1649.2</v>
      </c>
      <c r="T242">
        <v>571.1</v>
      </c>
      <c r="U242" s="8">
        <f t="shared" si="61"/>
        <v>2963.3</v>
      </c>
      <c r="V242" s="8">
        <f t="shared" si="62"/>
        <v>0.10890047951543702</v>
      </c>
      <c r="W242">
        <v>901.5</v>
      </c>
      <c r="X242">
        <v>7453</v>
      </c>
      <c r="Y242" s="8">
        <f t="shared" si="63"/>
        <v>0.20220127616787181</v>
      </c>
      <c r="Z242" s="8">
        <f t="shared" si="64"/>
        <v>1614.3952090519053</v>
      </c>
      <c r="AA242">
        <v>396.1</v>
      </c>
      <c r="AB242">
        <v>370.9</v>
      </c>
      <c r="AC242" s="8">
        <f t="shared" si="65"/>
        <v>0.21558538508430644</v>
      </c>
      <c r="AD242" s="8">
        <f t="shared" si="66"/>
        <v>718.80479094809459</v>
      </c>
      <c r="AE242">
        <v>99.5</v>
      </c>
      <c r="AF242">
        <v>431</v>
      </c>
      <c r="AG242" s="8">
        <f t="shared" si="67"/>
        <v>1.1406364636830519E-2</v>
      </c>
      <c r="AH242" s="8">
        <f t="shared" si="68"/>
        <v>99.5</v>
      </c>
      <c r="AI242">
        <v>1569.5</v>
      </c>
      <c r="AJ242" s="43">
        <f>GovDebt!P242</f>
        <v>4139.8999999999996</v>
      </c>
      <c r="AK242" s="2">
        <v>102.258</v>
      </c>
      <c r="AL242" s="24">
        <v>144068</v>
      </c>
      <c r="AM242" s="39">
        <f t="shared" si="74"/>
        <v>103.34567157326906</v>
      </c>
      <c r="AN242" s="39">
        <f t="shared" si="75"/>
        <v>105.67921683739347</v>
      </c>
      <c r="AO242" s="23">
        <v>91.867000000000004</v>
      </c>
      <c r="AP242" s="33">
        <v>94.608999999999995</v>
      </c>
      <c r="AQ242">
        <v>97.867999999999995</v>
      </c>
      <c r="AR242" s="34">
        <v>94.587000000000003</v>
      </c>
      <c r="AS242" s="37">
        <v>228433</v>
      </c>
      <c r="AT242" s="35">
        <v>4.91</v>
      </c>
      <c r="AU242" s="43">
        <f t="shared" si="69"/>
        <v>1.1999884056290671</v>
      </c>
      <c r="AV242" s="43">
        <f t="shared" si="70"/>
        <v>7.2370614066870537E-2</v>
      </c>
      <c r="AX242" s="43">
        <f t="shared" si="71"/>
        <v>0.31969820995567361</v>
      </c>
      <c r="AY242" s="43">
        <f t="shared" si="72"/>
        <v>7.7123264398350502E-2</v>
      </c>
      <c r="AZ242" s="43">
        <f t="shared" si="73"/>
        <v>1.0110558360014359</v>
      </c>
    </row>
    <row r="243" spans="1:52">
      <c r="A243" s="31">
        <v>2006.3</v>
      </c>
      <c r="B243" s="26">
        <v>13908.5</v>
      </c>
      <c r="C243" s="12">
        <v>2109.5</v>
      </c>
      <c r="D243" s="11">
        <v>6106.8</v>
      </c>
      <c r="E243" s="32">
        <f t="shared" si="57"/>
        <v>8216.2999999999993</v>
      </c>
      <c r="F243" s="10">
        <v>1158</v>
      </c>
      <c r="G243" s="9">
        <v>2684.4</v>
      </c>
      <c r="H243" s="32">
        <f t="shared" si="58"/>
        <v>3842.4</v>
      </c>
      <c r="I243">
        <v>763.2</v>
      </c>
      <c r="J243">
        <v>237.2</v>
      </c>
      <c r="K243">
        <v>-2.5</v>
      </c>
      <c r="L243">
        <v>202</v>
      </c>
      <c r="M243" s="8">
        <f t="shared" si="59"/>
        <v>1000.4000000000001</v>
      </c>
      <c r="N243" s="32">
        <f t="shared" si="60"/>
        <v>13059.099999999999</v>
      </c>
      <c r="O243">
        <v>1055</v>
      </c>
      <c r="P243">
        <v>6060.9</v>
      </c>
      <c r="Q243">
        <v>1051.0999999999999</v>
      </c>
      <c r="R243">
        <v>204.3</v>
      </c>
      <c r="S243">
        <v>1693.5</v>
      </c>
      <c r="T243">
        <v>583.5</v>
      </c>
      <c r="U243" s="8">
        <f t="shared" si="61"/>
        <v>3006.8500000000004</v>
      </c>
      <c r="V243" s="8">
        <f t="shared" si="62"/>
        <v>0.1099725850333045</v>
      </c>
      <c r="W243">
        <v>905.4</v>
      </c>
      <c r="X243">
        <v>7508.5</v>
      </c>
      <c r="Y243" s="8">
        <f t="shared" si="63"/>
        <v>0.20285272467716883</v>
      </c>
      <c r="Z243" s="8">
        <f t="shared" si="64"/>
        <v>1629.7289326926084</v>
      </c>
      <c r="AA243">
        <v>415.5</v>
      </c>
      <c r="AB243">
        <v>378</v>
      </c>
      <c r="AC243" s="8">
        <f t="shared" si="65"/>
        <v>0.22044435272091573</v>
      </c>
      <c r="AD243" s="8">
        <f t="shared" si="66"/>
        <v>746.1710673073917</v>
      </c>
      <c r="AE243">
        <v>100</v>
      </c>
      <c r="AF243">
        <v>434.2</v>
      </c>
      <c r="AG243" s="8">
        <f t="shared" si="67"/>
        <v>1.1312089229759846E-2</v>
      </c>
      <c r="AH243" s="8">
        <f t="shared" si="68"/>
        <v>100</v>
      </c>
      <c r="AI243">
        <v>1586.6</v>
      </c>
      <c r="AJ243" s="43">
        <f>GovDebt!P243</f>
        <v>4144.5</v>
      </c>
      <c r="AK243" s="2">
        <v>102.571</v>
      </c>
      <c r="AL243" s="24">
        <v>144547</v>
      </c>
      <c r="AM243" s="39">
        <f t="shared" si="74"/>
        <v>103.68927720868841</v>
      </c>
      <c r="AN243" s="39">
        <f t="shared" si="75"/>
        <v>106.3551285257238</v>
      </c>
      <c r="AO243" s="23">
        <v>91.98</v>
      </c>
      <c r="AP243" s="33">
        <v>95.286000000000001</v>
      </c>
      <c r="AQ243">
        <v>98.415999999999997</v>
      </c>
      <c r="AR243" s="34">
        <v>95.247</v>
      </c>
      <c r="AS243" s="37">
        <v>229166</v>
      </c>
      <c r="AT243" s="35">
        <v>5.25</v>
      </c>
      <c r="AU243" s="43">
        <f t="shared" si="69"/>
        <v>1.1919329906172484</v>
      </c>
      <c r="AV243" s="43">
        <f t="shared" si="70"/>
        <v>7.1927238738900681E-2</v>
      </c>
      <c r="AX243" s="43">
        <f t="shared" si="71"/>
        <v>0.31736490263494427</v>
      </c>
      <c r="AY243" s="43">
        <f t="shared" si="72"/>
        <v>7.6605585377246529E-2</v>
      </c>
      <c r="AZ243" s="43">
        <f t="shared" si="73"/>
        <v>1.0078769257525473</v>
      </c>
    </row>
    <row r="244" spans="1:52">
      <c r="A244" s="31">
        <v>2006.4</v>
      </c>
      <c r="B244" s="26">
        <v>14066.4</v>
      </c>
      <c r="C244" s="12">
        <v>2095.3000000000002</v>
      </c>
      <c r="D244" s="11">
        <v>6192.2</v>
      </c>
      <c r="E244" s="32">
        <f t="shared" si="57"/>
        <v>8287.5</v>
      </c>
      <c r="F244" s="10">
        <v>1166.0999999999999</v>
      </c>
      <c r="G244" s="9">
        <v>2641.6</v>
      </c>
      <c r="H244" s="32">
        <f t="shared" si="58"/>
        <v>3807.7</v>
      </c>
      <c r="I244">
        <v>770.2</v>
      </c>
      <c r="J244">
        <v>243.3</v>
      </c>
      <c r="K244">
        <v>-51.5</v>
      </c>
      <c r="L244">
        <v>204.8</v>
      </c>
      <c r="M244" s="8">
        <f t="shared" si="59"/>
        <v>1013.5</v>
      </c>
      <c r="N244" s="32">
        <f t="shared" si="60"/>
        <v>13108.7</v>
      </c>
      <c r="O244">
        <v>1087.8</v>
      </c>
      <c r="P244">
        <v>6177.4</v>
      </c>
      <c r="Q244">
        <v>1042.7</v>
      </c>
      <c r="R244">
        <v>190.7</v>
      </c>
      <c r="S244">
        <v>1615.9</v>
      </c>
      <c r="T244">
        <v>616.1</v>
      </c>
      <c r="U244" s="8">
        <f t="shared" si="61"/>
        <v>2944.0499999999997</v>
      </c>
      <c r="V244" s="8">
        <f t="shared" si="62"/>
        <v>0.11280955738996973</v>
      </c>
      <c r="W244">
        <v>918.7</v>
      </c>
      <c r="X244">
        <v>7641</v>
      </c>
      <c r="Y244" s="8">
        <f t="shared" si="63"/>
        <v>0.20513492101736139</v>
      </c>
      <c r="Z244" s="8">
        <f t="shared" si="64"/>
        <v>1674.3830225660597</v>
      </c>
      <c r="AA244">
        <v>384.6</v>
      </c>
      <c r="AB244">
        <v>386.3</v>
      </c>
      <c r="AC244" s="8">
        <f t="shared" si="65"/>
        <v>0.21520770412537435</v>
      </c>
      <c r="AD244" s="8">
        <f t="shared" si="66"/>
        <v>716.71697743394043</v>
      </c>
      <c r="AE244">
        <v>98.3</v>
      </c>
      <c r="AF244">
        <v>437.6</v>
      </c>
      <c r="AG244" s="8">
        <f t="shared" si="67"/>
        <v>1.1023021631138073E-2</v>
      </c>
      <c r="AH244" s="8">
        <f t="shared" si="68"/>
        <v>98.3</v>
      </c>
      <c r="AI244">
        <v>1581.1</v>
      </c>
      <c r="AJ244" s="43">
        <f>GovDebt!P244</f>
        <v>4244.1000000000004</v>
      </c>
      <c r="AK244" s="2">
        <v>102.482</v>
      </c>
      <c r="AL244" s="24">
        <v>145606</v>
      </c>
      <c r="AM244" s="39">
        <f t="shared" si="74"/>
        <v>104.44893977217295</v>
      </c>
      <c r="AN244" s="39">
        <f t="shared" si="75"/>
        <v>107.04136245731829</v>
      </c>
      <c r="AO244" s="23">
        <v>93.617999999999995</v>
      </c>
      <c r="AP244" s="33">
        <v>95.122</v>
      </c>
      <c r="AQ244">
        <v>99.194999999999993</v>
      </c>
      <c r="AR244" s="34">
        <v>95.58</v>
      </c>
      <c r="AS244" s="37">
        <v>229896</v>
      </c>
      <c r="AT244" s="35">
        <v>5.25</v>
      </c>
      <c r="AU244" s="43">
        <f t="shared" si="69"/>
        <v>1.2068759597338339</v>
      </c>
      <c r="AV244" s="43">
        <f t="shared" si="70"/>
        <v>7.2051128931354153E-2</v>
      </c>
      <c r="AX244" s="43">
        <f t="shared" si="71"/>
        <v>0.32376208167095138</v>
      </c>
      <c r="AY244" s="43">
        <f t="shared" si="72"/>
        <v>7.7315065567142433E-2</v>
      </c>
      <c r="AZ244" s="43">
        <f t="shared" si="73"/>
        <v>1.0113527698889169</v>
      </c>
    </row>
    <row r="245" spans="1:52">
      <c r="A245" s="31">
        <v>2007.1</v>
      </c>
      <c r="B245" s="26">
        <v>14233.2</v>
      </c>
      <c r="C245" s="12">
        <v>2128.8000000000002</v>
      </c>
      <c r="D245" s="11">
        <v>6289.7</v>
      </c>
      <c r="E245" s="32">
        <f t="shared" si="57"/>
        <v>8418.5</v>
      </c>
      <c r="F245" s="10">
        <v>1173.4000000000001</v>
      </c>
      <c r="G245" s="9">
        <v>2634.2</v>
      </c>
      <c r="H245" s="32">
        <f t="shared" si="58"/>
        <v>3807.6</v>
      </c>
      <c r="I245">
        <v>775.3</v>
      </c>
      <c r="J245">
        <v>243</v>
      </c>
      <c r="K245">
        <v>-2.2000000000000002</v>
      </c>
      <c r="L245">
        <v>208.2</v>
      </c>
      <c r="M245" s="8">
        <f t="shared" si="59"/>
        <v>1018.3</v>
      </c>
      <c r="N245" s="32">
        <f t="shared" si="60"/>
        <v>13244.4</v>
      </c>
      <c r="O245">
        <v>1138.8</v>
      </c>
      <c r="P245">
        <v>6347.9</v>
      </c>
      <c r="Q245">
        <v>992.3</v>
      </c>
      <c r="R245">
        <v>177.9</v>
      </c>
      <c r="S245">
        <v>1530.9</v>
      </c>
      <c r="T245">
        <v>634.20000000000005</v>
      </c>
      <c r="U245" s="8">
        <f t="shared" si="61"/>
        <v>2839.1500000000005</v>
      </c>
      <c r="V245" s="8">
        <f t="shared" si="62"/>
        <v>0.11760575016523463</v>
      </c>
      <c r="W245">
        <v>942.8</v>
      </c>
      <c r="X245">
        <v>7832.1</v>
      </c>
      <c r="Y245" s="8">
        <f t="shared" si="63"/>
        <v>0.20985196582936078</v>
      </c>
      <c r="Z245" s="8">
        <f t="shared" si="64"/>
        <v>1747.699634418374</v>
      </c>
      <c r="AA245">
        <v>392.8</v>
      </c>
      <c r="AB245">
        <v>395.8</v>
      </c>
      <c r="AC245" s="8">
        <f t="shared" si="65"/>
        <v>0.22464037020096936</v>
      </c>
      <c r="AD245" s="8">
        <f t="shared" si="66"/>
        <v>726.70036558162599</v>
      </c>
      <c r="AE245">
        <v>94</v>
      </c>
      <c r="AF245">
        <v>444</v>
      </c>
      <c r="AG245" s="8">
        <f t="shared" si="67"/>
        <v>1.03822662057235E-2</v>
      </c>
      <c r="AH245" s="8">
        <f t="shared" si="68"/>
        <v>94</v>
      </c>
      <c r="AI245">
        <v>1654.5</v>
      </c>
      <c r="AJ245" s="43">
        <f>GovDebt!P245</f>
        <v>4216.3</v>
      </c>
      <c r="AK245" s="2">
        <v>102.238</v>
      </c>
      <c r="AL245" s="24">
        <v>146135</v>
      </c>
      <c r="AM245" s="39">
        <f t="shared" si="74"/>
        <v>104.82841238414966</v>
      </c>
      <c r="AN245" s="39">
        <f t="shared" si="75"/>
        <v>107.17447225330692</v>
      </c>
      <c r="AO245" s="23">
        <v>95.917000000000002</v>
      </c>
      <c r="AP245" s="33">
        <v>96.007999999999996</v>
      </c>
      <c r="AQ245">
        <v>99.835999999999999</v>
      </c>
      <c r="AR245" s="34">
        <v>96.653999999999996</v>
      </c>
      <c r="AS245" s="37">
        <v>230839</v>
      </c>
      <c r="AT245" s="35">
        <v>5.26</v>
      </c>
      <c r="AU245" s="43">
        <f t="shared" si="69"/>
        <v>1.1849197650563472</v>
      </c>
      <c r="AV245" s="43">
        <f t="shared" si="70"/>
        <v>7.1543995728297213E-2</v>
      </c>
      <c r="AX245" s="43">
        <f t="shared" si="71"/>
        <v>0.31834586693243938</v>
      </c>
      <c r="AY245" s="43">
        <f t="shared" si="72"/>
        <v>7.6885325118540668E-2</v>
      </c>
      <c r="AZ245" s="43">
        <f t="shared" si="73"/>
        <v>1.0118580447022694</v>
      </c>
    </row>
    <row r="246" spans="1:52">
      <c r="A246" s="31">
        <v>2007.2</v>
      </c>
      <c r="B246" s="26">
        <v>14422.3</v>
      </c>
      <c r="C246" s="12">
        <v>2166.1</v>
      </c>
      <c r="D246" s="11">
        <v>6349.8</v>
      </c>
      <c r="E246" s="32">
        <f t="shared" si="57"/>
        <v>8515.9</v>
      </c>
      <c r="F246" s="10">
        <v>1184.9000000000001</v>
      </c>
      <c r="G246" s="9">
        <v>2671.9</v>
      </c>
      <c r="H246" s="32">
        <f t="shared" si="58"/>
        <v>3856.8</v>
      </c>
      <c r="I246">
        <v>789.1</v>
      </c>
      <c r="J246">
        <v>251.7</v>
      </c>
      <c r="K246">
        <v>-5.0999999999999996</v>
      </c>
      <c r="L246">
        <v>211.3</v>
      </c>
      <c r="M246" s="8">
        <f t="shared" si="59"/>
        <v>1040.8</v>
      </c>
      <c r="N246" s="32">
        <f t="shared" si="60"/>
        <v>13413.5</v>
      </c>
      <c r="O246">
        <v>1157.0999999999999</v>
      </c>
      <c r="P246">
        <v>6370.9</v>
      </c>
      <c r="Q246">
        <v>972.8</v>
      </c>
      <c r="R246">
        <v>189.6</v>
      </c>
      <c r="S246">
        <v>1596.9</v>
      </c>
      <c r="T246">
        <v>639.9</v>
      </c>
      <c r="U246" s="8">
        <f t="shared" si="61"/>
        <v>2912.8</v>
      </c>
      <c r="V246" s="8">
        <f t="shared" si="62"/>
        <v>0.11843276936776492</v>
      </c>
      <c r="W246">
        <v>943.8</v>
      </c>
      <c r="X246">
        <v>7866.8</v>
      </c>
      <c r="Y246" s="8">
        <f t="shared" si="63"/>
        <v>0.21021034207077216</v>
      </c>
      <c r="Z246" s="8">
        <f t="shared" si="64"/>
        <v>1755.9290293855743</v>
      </c>
      <c r="AA246">
        <v>384</v>
      </c>
      <c r="AB246">
        <v>402.8</v>
      </c>
      <c r="AC246" s="8">
        <f t="shared" si="65"/>
        <v>0.21986095144602052</v>
      </c>
      <c r="AD246" s="8">
        <f t="shared" si="66"/>
        <v>728.97097061442571</v>
      </c>
      <c r="AE246">
        <v>93.8</v>
      </c>
      <c r="AF246">
        <v>448.7</v>
      </c>
      <c r="AG246" s="8">
        <f t="shared" si="67"/>
        <v>1.0242075494360308E-2</v>
      </c>
      <c r="AH246" s="8">
        <f t="shared" si="68"/>
        <v>93.8</v>
      </c>
      <c r="AI246">
        <v>1653.7</v>
      </c>
      <c r="AJ246" s="43">
        <f>GovDebt!P246</f>
        <v>4358.7</v>
      </c>
      <c r="AK246" s="2">
        <v>102.307</v>
      </c>
      <c r="AL246" s="24">
        <v>145851</v>
      </c>
      <c r="AM246" s="39">
        <f t="shared" si="74"/>
        <v>104.62468795730395</v>
      </c>
      <c r="AN246" s="39">
        <f t="shared" si="75"/>
        <v>107.03837950847895</v>
      </c>
      <c r="AO246" s="23">
        <v>95.893000000000001</v>
      </c>
      <c r="AP246" s="33">
        <v>96.771000000000001</v>
      </c>
      <c r="AQ246">
        <v>99.896000000000001</v>
      </c>
      <c r="AR246" s="34">
        <v>97.194000000000003</v>
      </c>
      <c r="AS246" s="37">
        <v>231482</v>
      </c>
      <c r="AT246" s="35">
        <v>5.25</v>
      </c>
      <c r="AU246" s="43">
        <f t="shared" si="69"/>
        <v>1.2088779182238616</v>
      </c>
      <c r="AV246" s="43">
        <f t="shared" si="70"/>
        <v>7.2166020676313766E-2</v>
      </c>
      <c r="AX246" s="43">
        <f t="shared" si="71"/>
        <v>0.32494874566667908</v>
      </c>
      <c r="AY246" s="43">
        <f t="shared" si="72"/>
        <v>7.759346926603794E-2</v>
      </c>
      <c r="AZ246" s="43">
        <f t="shared" si="73"/>
        <v>1.01328583874322</v>
      </c>
    </row>
    <row r="247" spans="1:52">
      <c r="A247" s="31">
        <v>2007.3</v>
      </c>
      <c r="B247" s="26">
        <v>14569.7</v>
      </c>
      <c r="C247" s="12">
        <v>2184.3000000000002</v>
      </c>
      <c r="D247" s="11">
        <v>6424.7</v>
      </c>
      <c r="E247" s="32">
        <f t="shared" si="57"/>
        <v>8609</v>
      </c>
      <c r="F247" s="10">
        <v>1190.2</v>
      </c>
      <c r="G247" s="9">
        <v>2658.2</v>
      </c>
      <c r="H247" s="32">
        <f t="shared" si="58"/>
        <v>3848.3999999999996</v>
      </c>
      <c r="I247">
        <v>809.2</v>
      </c>
      <c r="J247">
        <v>254.7</v>
      </c>
      <c r="K247">
        <v>-0.7</v>
      </c>
      <c r="L247">
        <v>214.4</v>
      </c>
      <c r="M247" s="8">
        <f t="shared" si="59"/>
        <v>1063.9000000000001</v>
      </c>
      <c r="N247" s="32">
        <f t="shared" si="60"/>
        <v>13521.3</v>
      </c>
      <c r="O247">
        <v>1172.5999999999999</v>
      </c>
      <c r="P247">
        <v>6393.9</v>
      </c>
      <c r="Q247">
        <v>966</v>
      </c>
      <c r="R247">
        <v>192.9</v>
      </c>
      <c r="S247">
        <v>1518.1</v>
      </c>
      <c r="T247">
        <v>682.1</v>
      </c>
      <c r="U247" s="8">
        <f t="shared" si="61"/>
        <v>2876.1</v>
      </c>
      <c r="V247" s="8">
        <f t="shared" si="62"/>
        <v>0.12022967292115246</v>
      </c>
      <c r="W247">
        <v>946</v>
      </c>
      <c r="X247">
        <v>7902.1</v>
      </c>
      <c r="Y247" s="8">
        <f t="shared" si="63"/>
        <v>0.21142352955975161</v>
      </c>
      <c r="Z247" s="8">
        <f t="shared" si="64"/>
        <v>1772.8074377114733</v>
      </c>
      <c r="AA247">
        <v>349.1</v>
      </c>
      <c r="AB247">
        <v>407.3</v>
      </c>
      <c r="AC247" s="8">
        <f t="shared" si="65"/>
        <v>0.21163810753746923</v>
      </c>
      <c r="AD247" s="8">
        <f t="shared" si="66"/>
        <v>694.89256228852651</v>
      </c>
      <c r="AE247">
        <v>95.2</v>
      </c>
      <c r="AF247">
        <v>450.4</v>
      </c>
      <c r="AG247" s="8">
        <f t="shared" si="67"/>
        <v>1.0287887957119391E-2</v>
      </c>
      <c r="AH247" s="8">
        <f t="shared" si="68"/>
        <v>95.2</v>
      </c>
      <c r="AI247">
        <v>1674.9</v>
      </c>
      <c r="AJ247" s="43">
        <f>GovDebt!P247</f>
        <v>4333.5</v>
      </c>
      <c r="AK247" s="2">
        <v>102.175</v>
      </c>
      <c r="AL247" s="24">
        <v>145944</v>
      </c>
      <c r="AM247" s="39">
        <f t="shared" si="74"/>
        <v>104.6914005337006</v>
      </c>
      <c r="AN247" s="39">
        <f t="shared" si="75"/>
        <v>106.96843849530859</v>
      </c>
      <c r="AO247" s="23">
        <v>96.197999999999993</v>
      </c>
      <c r="AP247" s="33">
        <v>97.319000000000003</v>
      </c>
      <c r="AQ247">
        <v>100.004</v>
      </c>
      <c r="AR247" s="34">
        <v>97.531000000000006</v>
      </c>
      <c r="AS247" s="37">
        <v>232210</v>
      </c>
      <c r="AT247" s="35">
        <v>5.07</v>
      </c>
      <c r="AU247" s="43">
        <f t="shared" si="69"/>
        <v>1.1897293698566203</v>
      </c>
      <c r="AV247" s="43">
        <f t="shared" si="70"/>
        <v>7.3021407441470995E-2</v>
      </c>
      <c r="AX247" s="43">
        <f t="shared" si="71"/>
        <v>0.32049433116638193</v>
      </c>
      <c r="AY247" s="43">
        <f t="shared" si="72"/>
        <v>7.8683262704029949E-2</v>
      </c>
      <c r="AZ247" s="43">
        <f t="shared" si="73"/>
        <v>1.0102202838659577</v>
      </c>
    </row>
    <row r="248" spans="1:52">
      <c r="A248" s="31">
        <v>2007.4</v>
      </c>
      <c r="B248" s="26">
        <v>14685.3</v>
      </c>
      <c r="C248" s="12">
        <v>2228.6</v>
      </c>
      <c r="D248" s="11">
        <v>6491.4</v>
      </c>
      <c r="E248" s="32">
        <f t="shared" si="57"/>
        <v>8720</v>
      </c>
      <c r="F248" s="10">
        <v>1190.0999999999999</v>
      </c>
      <c r="G248" s="9">
        <v>2610.6</v>
      </c>
      <c r="H248" s="32">
        <f t="shared" si="58"/>
        <v>3800.7</v>
      </c>
      <c r="I248">
        <v>819.9</v>
      </c>
      <c r="J248">
        <v>256.3</v>
      </c>
      <c r="K248">
        <v>-5.4</v>
      </c>
      <c r="L248">
        <v>217.3</v>
      </c>
      <c r="M248" s="8">
        <f t="shared" si="59"/>
        <v>1076.2</v>
      </c>
      <c r="N248" s="32">
        <f t="shared" si="60"/>
        <v>13596.9</v>
      </c>
      <c r="O248">
        <v>1189.0999999999999</v>
      </c>
      <c r="P248">
        <v>6467.9</v>
      </c>
      <c r="Q248">
        <v>985.5</v>
      </c>
      <c r="R248">
        <v>197.2</v>
      </c>
      <c r="S248">
        <v>1470</v>
      </c>
      <c r="T248">
        <v>697.6</v>
      </c>
      <c r="U248" s="8">
        <f t="shared" si="61"/>
        <v>2857.5499999999997</v>
      </c>
      <c r="V248" s="8">
        <f t="shared" si="62"/>
        <v>0.12111181275590231</v>
      </c>
      <c r="W248">
        <v>956.4</v>
      </c>
      <c r="X248">
        <v>7992</v>
      </c>
      <c r="Y248" s="8">
        <f t="shared" si="63"/>
        <v>0.21207660089682917</v>
      </c>
      <c r="Z248" s="8">
        <f t="shared" si="64"/>
        <v>1799.4169394593714</v>
      </c>
      <c r="AA248">
        <v>325.39999999999998</v>
      </c>
      <c r="AB248">
        <v>409.4</v>
      </c>
      <c r="AC248" s="8">
        <f t="shared" si="65"/>
        <v>0.20553821164714139</v>
      </c>
      <c r="AD248" s="8">
        <f t="shared" si="66"/>
        <v>671.48306054062857</v>
      </c>
      <c r="AE248">
        <v>95.4</v>
      </c>
      <c r="AF248">
        <v>452.5</v>
      </c>
      <c r="AG248" s="8">
        <f t="shared" si="67"/>
        <v>1.0189912627373907E-2</v>
      </c>
      <c r="AH248" s="8">
        <f t="shared" si="68"/>
        <v>95.4</v>
      </c>
      <c r="AI248">
        <v>1706.5</v>
      </c>
      <c r="AJ248" s="43">
        <f>GovDebt!P248</f>
        <v>4438.3</v>
      </c>
      <c r="AK248" s="2">
        <v>101.932</v>
      </c>
      <c r="AL248" s="24">
        <v>146271</v>
      </c>
      <c r="AM248" s="39">
        <f t="shared" si="74"/>
        <v>104.92597056038564</v>
      </c>
      <c r="AN248" s="39">
        <f t="shared" si="75"/>
        <v>106.9531403116123</v>
      </c>
      <c r="AO248" s="23">
        <v>97.247</v>
      </c>
      <c r="AP248" s="33">
        <v>98.296000000000006</v>
      </c>
      <c r="AQ248">
        <v>100.20699999999999</v>
      </c>
      <c r="AR248" s="34">
        <v>97.956000000000003</v>
      </c>
      <c r="AS248" s="37">
        <v>232937</v>
      </c>
      <c r="AT248" s="35">
        <v>4.5</v>
      </c>
      <c r="AU248" s="43">
        <f t="shared" si="69"/>
        <v>1.2089095898619708</v>
      </c>
      <c r="AV248" s="43">
        <f t="shared" si="70"/>
        <v>7.3284168522263771E-2</v>
      </c>
      <c r="AX248" s="43">
        <f t="shared" si="71"/>
        <v>0.3264199927924748</v>
      </c>
      <c r="AY248" s="43">
        <f t="shared" si="72"/>
        <v>7.9150394575234068E-2</v>
      </c>
      <c r="AZ248" s="43">
        <f t="shared" si="73"/>
        <v>1.0079342745560993</v>
      </c>
    </row>
    <row r="249" spans="1:52">
      <c r="A249" s="31">
        <v>2008.1</v>
      </c>
      <c r="B249" s="26">
        <v>14668.4</v>
      </c>
      <c r="C249" s="12">
        <v>2253.9</v>
      </c>
      <c r="D249" s="11">
        <v>6568.1</v>
      </c>
      <c r="E249" s="32">
        <f t="shared" si="57"/>
        <v>8822</v>
      </c>
      <c r="F249" s="10">
        <v>1152.3</v>
      </c>
      <c r="G249" s="9">
        <v>2527</v>
      </c>
      <c r="H249" s="32">
        <f t="shared" si="58"/>
        <v>3679.3</v>
      </c>
      <c r="I249">
        <v>850.1</v>
      </c>
      <c r="J249">
        <v>260.7</v>
      </c>
      <c r="K249">
        <v>-10.6</v>
      </c>
      <c r="L249">
        <v>221.2</v>
      </c>
      <c r="M249" s="8">
        <f t="shared" si="59"/>
        <v>1110.8</v>
      </c>
      <c r="N249" s="32">
        <f t="shared" si="60"/>
        <v>13612.1</v>
      </c>
      <c r="O249">
        <v>1193.9000000000001</v>
      </c>
      <c r="P249">
        <v>6539</v>
      </c>
      <c r="Q249">
        <v>1017.7</v>
      </c>
      <c r="R249">
        <v>225.3</v>
      </c>
      <c r="S249">
        <v>1383.4</v>
      </c>
      <c r="T249">
        <v>691.7</v>
      </c>
      <c r="U249" s="8">
        <f t="shared" si="61"/>
        <v>2809.2500000000005</v>
      </c>
      <c r="V249" s="8">
        <f t="shared" si="62"/>
        <v>0.12112081646731798</v>
      </c>
      <c r="W249">
        <v>972.8</v>
      </c>
      <c r="X249">
        <v>8077.9</v>
      </c>
      <c r="Y249" s="8">
        <f t="shared" si="63"/>
        <v>0.21270461424161494</v>
      </c>
      <c r="Z249" s="8">
        <f t="shared" si="64"/>
        <v>1826.441346339187</v>
      </c>
      <c r="AA249">
        <v>276.89999999999998</v>
      </c>
      <c r="AB249">
        <v>409.1</v>
      </c>
      <c r="AC249" s="8">
        <f t="shared" si="65"/>
        <v>0.19176244151842187</v>
      </c>
      <c r="AD249" s="8">
        <f t="shared" si="66"/>
        <v>617.15865366081312</v>
      </c>
      <c r="AE249">
        <v>93.4</v>
      </c>
      <c r="AF249">
        <v>449.5</v>
      </c>
      <c r="AG249" s="8">
        <f t="shared" si="67"/>
        <v>9.9030896791568596E-3</v>
      </c>
      <c r="AH249" s="8">
        <f t="shared" si="68"/>
        <v>93.4</v>
      </c>
      <c r="AI249">
        <v>1744</v>
      </c>
      <c r="AJ249" s="43">
        <f>GovDebt!P249</f>
        <v>4747.7</v>
      </c>
      <c r="AK249" s="2">
        <v>101.89700000000001</v>
      </c>
      <c r="AL249" s="24">
        <v>146207</v>
      </c>
      <c r="AM249" s="39">
        <f t="shared" si="74"/>
        <v>104.88006083039225</v>
      </c>
      <c r="AN249" s="39">
        <f t="shared" si="75"/>
        <v>106.86963558434479</v>
      </c>
      <c r="AO249" s="23">
        <v>98.203000000000003</v>
      </c>
      <c r="AP249" s="33">
        <v>99.138999999999996</v>
      </c>
      <c r="AQ249">
        <v>100.379</v>
      </c>
      <c r="AR249" s="34">
        <v>98.516000000000005</v>
      </c>
      <c r="AS249" s="37">
        <v>232807</v>
      </c>
      <c r="AT249" s="35">
        <v>3.18</v>
      </c>
      <c r="AU249" s="43">
        <f t="shared" si="69"/>
        <v>1.294674265768591</v>
      </c>
      <c r="AV249" s="43">
        <f t="shared" si="70"/>
        <v>7.5727414032887019E-2</v>
      </c>
      <c r="AX249" s="43">
        <f t="shared" si="71"/>
        <v>0.34878527192718239</v>
      </c>
      <c r="AY249" s="43">
        <f t="shared" si="72"/>
        <v>8.1603867147611309E-2</v>
      </c>
      <c r="AZ249" s="43">
        <f t="shared" si="73"/>
        <v>0.9988491893253798</v>
      </c>
    </row>
    <row r="250" spans="1:52">
      <c r="A250" s="31">
        <v>2008.2</v>
      </c>
      <c r="B250" s="26">
        <v>14813</v>
      </c>
      <c r="C250" s="12">
        <v>2318.9</v>
      </c>
      <c r="D250" s="11">
        <v>6637</v>
      </c>
      <c r="E250" s="32">
        <f t="shared" si="57"/>
        <v>8955.9</v>
      </c>
      <c r="F250" s="10">
        <v>1139.8</v>
      </c>
      <c r="G250" s="9">
        <v>2493.3000000000002</v>
      </c>
      <c r="H250" s="32">
        <f t="shared" si="58"/>
        <v>3633.1000000000004</v>
      </c>
      <c r="I250">
        <v>865.7</v>
      </c>
      <c r="J250">
        <v>274.8</v>
      </c>
      <c r="K250">
        <v>-21.9</v>
      </c>
      <c r="L250">
        <v>224.8</v>
      </c>
      <c r="M250" s="8">
        <f t="shared" si="59"/>
        <v>1140.5</v>
      </c>
      <c r="N250" s="32">
        <f t="shared" si="60"/>
        <v>13729.5</v>
      </c>
      <c r="O250">
        <v>981.6</v>
      </c>
      <c r="P250">
        <v>6531.6</v>
      </c>
      <c r="Q250">
        <v>1045.9000000000001</v>
      </c>
      <c r="R250">
        <v>250</v>
      </c>
      <c r="S250">
        <v>1367.6</v>
      </c>
      <c r="T250">
        <v>689.2</v>
      </c>
      <c r="U250" s="8">
        <f t="shared" si="61"/>
        <v>2829.75</v>
      </c>
      <c r="V250" s="8">
        <f t="shared" si="62"/>
        <v>9.9309005190048871E-2</v>
      </c>
      <c r="W250">
        <v>973.3</v>
      </c>
      <c r="X250">
        <v>8077.3</v>
      </c>
      <c r="Y250" s="8">
        <f t="shared" si="63"/>
        <v>0.19463159124019175</v>
      </c>
      <c r="Z250" s="8">
        <f t="shared" si="64"/>
        <v>1673.8803425634592</v>
      </c>
      <c r="AA250">
        <v>263.8</v>
      </c>
      <c r="AB250">
        <v>410.8</v>
      </c>
      <c r="AC250" s="8">
        <f t="shared" si="65"/>
        <v>0.16812567540588505</v>
      </c>
      <c r="AD250" s="8">
        <f t="shared" si="66"/>
        <v>544.81965743654087</v>
      </c>
      <c r="AE250">
        <v>95.4</v>
      </c>
      <c r="AF250">
        <v>447.3</v>
      </c>
      <c r="AG250" s="8">
        <f t="shared" si="67"/>
        <v>9.9863917094106577E-3</v>
      </c>
      <c r="AH250" s="8">
        <f t="shared" si="68"/>
        <v>95.4</v>
      </c>
      <c r="AI250">
        <v>1874.7</v>
      </c>
      <c r="AJ250" s="43">
        <f>GovDebt!P250</f>
        <v>4971.1000000000004</v>
      </c>
      <c r="AK250" s="2">
        <v>101.867</v>
      </c>
      <c r="AL250" s="24">
        <v>145926</v>
      </c>
      <c r="AM250" s="39">
        <f t="shared" si="74"/>
        <v>104.67848842213996</v>
      </c>
      <c r="AN250" s="39">
        <f t="shared" si="75"/>
        <v>106.63283580098133</v>
      </c>
      <c r="AO250" s="23">
        <v>98.275999999999996</v>
      </c>
      <c r="AP250" s="33">
        <v>100.17700000000001</v>
      </c>
      <c r="AQ250">
        <v>100.83499999999999</v>
      </c>
      <c r="AR250" s="34">
        <v>98.995000000000005</v>
      </c>
      <c r="AS250" s="37">
        <v>233410</v>
      </c>
      <c r="AT250" s="35">
        <v>2.09</v>
      </c>
      <c r="AU250" s="43">
        <f t="shared" si="69"/>
        <v>1.3423614392763115</v>
      </c>
      <c r="AV250" s="43">
        <f t="shared" si="70"/>
        <v>7.6993181664753926E-2</v>
      </c>
      <c r="AX250" s="43">
        <f t="shared" si="71"/>
        <v>0.36207436541753163</v>
      </c>
      <c r="AY250" s="43">
        <f t="shared" si="72"/>
        <v>8.3069303324957211E-2</v>
      </c>
      <c r="AZ250" s="43">
        <f t="shared" si="73"/>
        <v>1.0098579258814868</v>
      </c>
    </row>
    <row r="251" spans="1:52">
      <c r="A251" s="31">
        <v>2008.3</v>
      </c>
      <c r="B251" s="26">
        <v>14843</v>
      </c>
      <c r="C251" s="12">
        <v>2348.4</v>
      </c>
      <c r="D251" s="11">
        <v>6674.6</v>
      </c>
      <c r="E251" s="32">
        <f t="shared" si="57"/>
        <v>9023</v>
      </c>
      <c r="F251" s="10">
        <v>1101.9000000000001</v>
      </c>
      <c r="G251" s="9">
        <v>2435.9</v>
      </c>
      <c r="H251" s="32">
        <f t="shared" si="58"/>
        <v>3537.8</v>
      </c>
      <c r="I251">
        <v>898</v>
      </c>
      <c r="J251">
        <v>282</v>
      </c>
      <c r="K251">
        <v>-9.8000000000000007</v>
      </c>
      <c r="L251">
        <v>228.4</v>
      </c>
      <c r="M251" s="8">
        <f t="shared" si="59"/>
        <v>1180</v>
      </c>
      <c r="N251" s="32">
        <f t="shared" si="60"/>
        <v>13740.8</v>
      </c>
      <c r="O251">
        <v>1108.2</v>
      </c>
      <c r="P251">
        <v>6543.9</v>
      </c>
      <c r="Q251">
        <v>1040.9000000000001</v>
      </c>
      <c r="R251">
        <v>273.39999999999998</v>
      </c>
      <c r="S251">
        <v>1371.3</v>
      </c>
      <c r="T251">
        <v>676.8</v>
      </c>
      <c r="U251" s="8">
        <f t="shared" si="61"/>
        <v>2841.95</v>
      </c>
      <c r="V251" s="8">
        <f t="shared" si="62"/>
        <v>0.11186820508161474</v>
      </c>
      <c r="W251">
        <v>976.7</v>
      </c>
      <c r="X251">
        <v>8094.9</v>
      </c>
      <c r="Y251" s="8">
        <f t="shared" si="63"/>
        <v>0.20509627055990817</v>
      </c>
      <c r="Z251" s="8">
        <f t="shared" si="64"/>
        <v>1766.976154568305</v>
      </c>
      <c r="AA251">
        <v>232.1</v>
      </c>
      <c r="AB251">
        <v>414.6</v>
      </c>
      <c r="AC251" s="8">
        <f t="shared" si="65"/>
        <v>0.16889771243545931</v>
      </c>
      <c r="AD251" s="8">
        <f t="shared" si="66"/>
        <v>550.02384543169501</v>
      </c>
      <c r="AE251">
        <v>93.5</v>
      </c>
      <c r="AF251">
        <v>446.9</v>
      </c>
      <c r="AG251" s="8">
        <f t="shared" si="67"/>
        <v>9.7553341332359544E-3</v>
      </c>
      <c r="AH251" s="8">
        <f t="shared" si="68"/>
        <v>93.5</v>
      </c>
      <c r="AI251">
        <v>1806.8</v>
      </c>
      <c r="AJ251" s="43">
        <f>GovDebt!P251</f>
        <v>5165</v>
      </c>
      <c r="AK251" s="2">
        <v>101.602</v>
      </c>
      <c r="AL251" s="24">
        <v>145270</v>
      </c>
      <c r="AM251" s="39">
        <f t="shared" si="74"/>
        <v>104.20791368970761</v>
      </c>
      <c r="AN251" s="39">
        <f t="shared" si="75"/>
        <v>105.87732446701673</v>
      </c>
      <c r="AO251" s="23">
        <v>99.119</v>
      </c>
      <c r="AP251" s="33">
        <v>101.197</v>
      </c>
      <c r="AQ251">
        <v>101.33499999999999</v>
      </c>
      <c r="AR251" s="34">
        <v>99.673000000000002</v>
      </c>
      <c r="AS251" s="37">
        <v>234110</v>
      </c>
      <c r="AT251" s="35">
        <v>1.94</v>
      </c>
      <c r="AU251" s="43">
        <f t="shared" si="69"/>
        <v>1.3919019066226503</v>
      </c>
      <c r="AV251" s="43">
        <f t="shared" si="70"/>
        <v>7.9498753621235596E-2</v>
      </c>
      <c r="AX251" s="43">
        <f t="shared" si="71"/>
        <v>0.37588786679087099</v>
      </c>
      <c r="AY251" s="43">
        <f t="shared" si="72"/>
        <v>8.5875640428504901E-2</v>
      </c>
      <c r="AZ251" s="43">
        <f t="shared" si="73"/>
        <v>1.0020252480928913</v>
      </c>
    </row>
    <row r="252" spans="1:52">
      <c r="A252" s="31">
        <v>2008.4</v>
      </c>
      <c r="B252" s="26">
        <v>14549.9</v>
      </c>
      <c r="C252" s="12">
        <v>2172.4</v>
      </c>
      <c r="D252" s="11">
        <v>6672.1</v>
      </c>
      <c r="E252" s="32">
        <f t="shared" si="57"/>
        <v>8844.5</v>
      </c>
      <c r="F252" s="10">
        <v>1015.1</v>
      </c>
      <c r="G252" s="9">
        <v>2243.1</v>
      </c>
      <c r="H252" s="32">
        <f t="shared" si="58"/>
        <v>3258.2</v>
      </c>
      <c r="I252">
        <v>905.6</v>
      </c>
      <c r="J252">
        <v>285.7</v>
      </c>
      <c r="K252">
        <v>-39.299999999999997</v>
      </c>
      <c r="L252">
        <v>231</v>
      </c>
      <c r="M252" s="8">
        <f t="shared" si="59"/>
        <v>1191.3</v>
      </c>
      <c r="N252" s="32">
        <f t="shared" si="60"/>
        <v>13294</v>
      </c>
      <c r="O252">
        <v>1123</v>
      </c>
      <c r="P252">
        <v>6512.9</v>
      </c>
      <c r="Q252">
        <v>1001.3</v>
      </c>
      <c r="R252">
        <v>299.8</v>
      </c>
      <c r="S252">
        <v>1017.9</v>
      </c>
      <c r="T252">
        <v>715.9</v>
      </c>
      <c r="U252" s="8">
        <f t="shared" si="61"/>
        <v>2534.25</v>
      </c>
      <c r="V252" s="8">
        <f t="shared" si="62"/>
        <v>0.11761871844822892</v>
      </c>
      <c r="W252">
        <v>974.7</v>
      </c>
      <c r="X252">
        <v>8062.8</v>
      </c>
      <c r="Y252" s="8">
        <f t="shared" si="63"/>
        <v>0.21015183865995313</v>
      </c>
      <c r="Z252" s="8">
        <f t="shared" si="64"/>
        <v>1799.6247627725759</v>
      </c>
      <c r="AA252">
        <v>161.69999999999999</v>
      </c>
      <c r="AB252">
        <v>420.6</v>
      </c>
      <c r="AC252" s="8">
        <f t="shared" si="65"/>
        <v>0.15560019534914604</v>
      </c>
      <c r="AD252" s="8">
        <f t="shared" si="66"/>
        <v>459.77523722742416</v>
      </c>
      <c r="AE252">
        <v>93.6</v>
      </c>
      <c r="AF252">
        <v>435.3</v>
      </c>
      <c r="AG252" s="8">
        <f t="shared" si="67"/>
        <v>1.0031401716912984E-2</v>
      </c>
      <c r="AH252" s="8">
        <f t="shared" si="68"/>
        <v>93.6</v>
      </c>
      <c r="AI252">
        <v>1855.6</v>
      </c>
      <c r="AJ252" s="43">
        <f>GovDebt!P252</f>
        <v>6012.8</v>
      </c>
      <c r="AK252" s="2">
        <v>101.009</v>
      </c>
      <c r="AL252" s="24">
        <v>144090</v>
      </c>
      <c r="AM252" s="39">
        <f t="shared" si="74"/>
        <v>103.3614530429543</v>
      </c>
      <c r="AN252" s="39">
        <f t="shared" si="75"/>
        <v>104.40437010415769</v>
      </c>
      <c r="AO252" s="23">
        <v>100.199</v>
      </c>
      <c r="AP252" s="33">
        <v>99.745999999999995</v>
      </c>
      <c r="AQ252">
        <v>102.423</v>
      </c>
      <c r="AR252" s="34">
        <v>99.814999999999998</v>
      </c>
      <c r="AS252" s="37">
        <v>234825</v>
      </c>
      <c r="AT252" s="35">
        <v>0.51</v>
      </c>
      <c r="AU252" s="43">
        <f t="shared" si="69"/>
        <v>1.6530147973525593</v>
      </c>
      <c r="AV252" s="43">
        <f t="shared" si="70"/>
        <v>8.1876851387294752E-2</v>
      </c>
      <c r="AX252" s="43">
        <f t="shared" si="71"/>
        <v>0.45229426809086809</v>
      </c>
      <c r="AY252" s="43">
        <f t="shared" si="72"/>
        <v>8.9611854972167893E-2</v>
      </c>
      <c r="AZ252" s="43">
        <f t="shared" si="73"/>
        <v>0.98025331806238625</v>
      </c>
    </row>
    <row r="253" spans="1:52">
      <c r="A253" s="31">
        <v>2009.1</v>
      </c>
      <c r="B253" s="26">
        <v>14383.9</v>
      </c>
      <c r="C253" s="12">
        <v>2124.9</v>
      </c>
      <c r="D253" s="11">
        <v>6633.3</v>
      </c>
      <c r="E253" s="32">
        <f t="shared" si="57"/>
        <v>8758.2000000000007</v>
      </c>
      <c r="F253" s="10">
        <v>1012</v>
      </c>
      <c r="G253" s="9">
        <v>1972.1</v>
      </c>
      <c r="H253" s="32">
        <f t="shared" si="58"/>
        <v>2984.1</v>
      </c>
      <c r="I253">
        <v>904.8</v>
      </c>
      <c r="J253">
        <v>277.5</v>
      </c>
      <c r="K253">
        <v>-27.8</v>
      </c>
      <c r="L253">
        <v>232.7</v>
      </c>
      <c r="M253" s="8">
        <f t="shared" si="59"/>
        <v>1182.3</v>
      </c>
      <c r="N253" s="32">
        <f t="shared" si="60"/>
        <v>12924.6</v>
      </c>
      <c r="O253">
        <v>911.4</v>
      </c>
      <c r="P253">
        <v>6230.6</v>
      </c>
      <c r="Q253">
        <v>944.2</v>
      </c>
      <c r="R253">
        <v>310.8</v>
      </c>
      <c r="S253">
        <v>1259</v>
      </c>
      <c r="T253">
        <v>671.1</v>
      </c>
      <c r="U253" s="8">
        <f t="shared" si="61"/>
        <v>2713</v>
      </c>
      <c r="V253" s="8">
        <f t="shared" si="62"/>
        <v>9.6795777265630795E-2</v>
      </c>
      <c r="W253">
        <v>947.5</v>
      </c>
      <c r="X253">
        <v>7762.4</v>
      </c>
      <c r="Y253" s="8">
        <f t="shared" si="63"/>
        <v>0.19385427849636816</v>
      </c>
      <c r="Z253" s="8">
        <f t="shared" si="64"/>
        <v>1596.2930562783436</v>
      </c>
      <c r="AA253">
        <v>144.30000000000001</v>
      </c>
      <c r="AB253">
        <v>428.6</v>
      </c>
      <c r="AC253" s="8">
        <f t="shared" si="65"/>
        <v>0.12952220006418907</v>
      </c>
      <c r="AD253" s="8">
        <f t="shared" si="66"/>
        <v>406.90694372165638</v>
      </c>
      <c r="AE253">
        <v>86.4</v>
      </c>
      <c r="AF253">
        <v>425.2</v>
      </c>
      <c r="AG253" s="8">
        <f t="shared" si="67"/>
        <v>9.3318644287473263E-3</v>
      </c>
      <c r="AH253" s="8">
        <f t="shared" si="68"/>
        <v>86.4</v>
      </c>
      <c r="AI253">
        <v>1985</v>
      </c>
      <c r="AJ253" s="43">
        <f>GovDebt!P253</f>
        <v>6208.9</v>
      </c>
      <c r="AK253" s="2">
        <v>100.32</v>
      </c>
      <c r="AL253" s="24">
        <v>141500</v>
      </c>
      <c r="AM253" s="39">
        <f t="shared" si="74"/>
        <v>101.50354365728387</v>
      </c>
      <c r="AN253" s="39">
        <f t="shared" si="75"/>
        <v>101.82835499698716</v>
      </c>
      <c r="AO253" s="23">
        <v>97.728999999999999</v>
      </c>
      <c r="AP253" s="33">
        <v>99.182000000000002</v>
      </c>
      <c r="AQ253">
        <v>101.779</v>
      </c>
      <c r="AR253" s="34">
        <v>100.062</v>
      </c>
      <c r="AS253" s="37">
        <v>234913</v>
      </c>
      <c r="AT253" s="35">
        <v>0.18</v>
      </c>
      <c r="AU253" s="43">
        <f t="shared" si="69"/>
        <v>1.726624907014092</v>
      </c>
      <c r="AV253" s="43">
        <f t="shared" si="70"/>
        <v>8.219606643538957E-2</v>
      </c>
      <c r="AX253" s="43">
        <f t="shared" si="71"/>
        <v>0.48039397737647582</v>
      </c>
      <c r="AY253" s="43">
        <f t="shared" si="72"/>
        <v>9.1476718815282479E-2</v>
      </c>
      <c r="AZ253" s="43">
        <f t="shared" si="73"/>
        <v>0.98859098687963487</v>
      </c>
    </row>
    <row r="254" spans="1:52">
      <c r="A254" s="31">
        <v>2009.2</v>
      </c>
      <c r="B254" s="26">
        <v>14340.4</v>
      </c>
      <c r="C254" s="12">
        <v>2143.6</v>
      </c>
      <c r="D254" s="11">
        <v>6621.4</v>
      </c>
      <c r="E254" s="32">
        <f t="shared" si="57"/>
        <v>8765</v>
      </c>
      <c r="F254" s="10">
        <v>1004.8</v>
      </c>
      <c r="G254" s="9">
        <v>1825.9</v>
      </c>
      <c r="H254" s="32">
        <f t="shared" si="58"/>
        <v>2830.7</v>
      </c>
      <c r="I254">
        <v>931.2</v>
      </c>
      <c r="J254">
        <v>283.39999999999998</v>
      </c>
      <c r="K254">
        <v>-4.9000000000000004</v>
      </c>
      <c r="L254">
        <v>234</v>
      </c>
      <c r="M254" s="8">
        <f t="shared" si="59"/>
        <v>1214.5999999999999</v>
      </c>
      <c r="N254" s="32">
        <f t="shared" si="60"/>
        <v>12810.3</v>
      </c>
      <c r="O254">
        <v>846.2</v>
      </c>
      <c r="P254">
        <v>6256.3</v>
      </c>
      <c r="Q254">
        <v>944.6</v>
      </c>
      <c r="R254">
        <v>325</v>
      </c>
      <c r="S254">
        <v>1301</v>
      </c>
      <c r="T254">
        <v>562</v>
      </c>
      <c r="U254" s="8">
        <f t="shared" si="61"/>
        <v>2660.3</v>
      </c>
      <c r="V254" s="8">
        <f t="shared" si="62"/>
        <v>9.0127703990882838E-2</v>
      </c>
      <c r="W254">
        <v>952.6</v>
      </c>
      <c r="X254">
        <v>7790.5</v>
      </c>
      <c r="Y254" s="8">
        <f t="shared" si="63"/>
        <v>0.18868098817265994</v>
      </c>
      <c r="Z254" s="8">
        <f t="shared" si="64"/>
        <v>1559.0332690730543</v>
      </c>
      <c r="AA254">
        <v>174.5</v>
      </c>
      <c r="AB254">
        <v>434.4</v>
      </c>
      <c r="AC254" s="8">
        <f t="shared" si="65"/>
        <v>0.13386329237953457</v>
      </c>
      <c r="AD254" s="8">
        <f t="shared" si="66"/>
        <v>414.26673092694563</v>
      </c>
      <c r="AE254">
        <v>93.8</v>
      </c>
      <c r="AF254">
        <v>417.7</v>
      </c>
      <c r="AG254" s="8">
        <f t="shared" si="67"/>
        <v>1.0131449618180443E-2</v>
      </c>
      <c r="AH254" s="8">
        <f t="shared" si="68"/>
        <v>93.8</v>
      </c>
      <c r="AI254">
        <v>2186.9</v>
      </c>
      <c r="AJ254" s="43">
        <f>GovDebt!P254</f>
        <v>6700.3</v>
      </c>
      <c r="AK254" s="2">
        <v>99.903999999999996</v>
      </c>
      <c r="AL254" s="24">
        <v>140304</v>
      </c>
      <c r="AM254" s="39">
        <f t="shared" si="74"/>
        <v>100.64560557803219</v>
      </c>
      <c r="AN254" s="39">
        <f t="shared" si="75"/>
        <v>100.54898579667729</v>
      </c>
      <c r="AO254" s="23">
        <v>100.11499999999999</v>
      </c>
      <c r="AP254" s="33">
        <v>99.626000000000005</v>
      </c>
      <c r="AQ254">
        <v>100.29300000000001</v>
      </c>
      <c r="AR254" s="34">
        <v>99.894999999999996</v>
      </c>
      <c r="AS254" s="37">
        <v>235459</v>
      </c>
      <c r="AT254" s="35">
        <v>0.18</v>
      </c>
      <c r="AU254" s="43">
        <f t="shared" si="69"/>
        <v>1.8689297369668909</v>
      </c>
      <c r="AV254" s="43">
        <f t="shared" si="70"/>
        <v>8.4697776909988559E-2</v>
      </c>
      <c r="AX254" s="43">
        <f t="shared" si="71"/>
        <v>0.52304005370678286</v>
      </c>
      <c r="AY254" s="43">
        <f t="shared" si="72"/>
        <v>9.4814329094556726E-2</v>
      </c>
      <c r="AZ254" s="43">
        <f t="shared" si="73"/>
        <v>0.99697578542676191</v>
      </c>
    </row>
    <row r="255" spans="1:52">
      <c r="A255" s="31">
        <v>2009.3</v>
      </c>
      <c r="B255" s="26">
        <v>14384.1</v>
      </c>
      <c r="C255" s="12">
        <v>2199.1</v>
      </c>
      <c r="D255" s="11">
        <v>6645.9</v>
      </c>
      <c r="E255" s="32">
        <f t="shared" si="57"/>
        <v>8845</v>
      </c>
      <c r="F255" s="10">
        <v>1045.8</v>
      </c>
      <c r="G255" s="9">
        <v>1786.4</v>
      </c>
      <c r="H255" s="32">
        <f t="shared" si="58"/>
        <v>2832.2</v>
      </c>
      <c r="I255">
        <v>945.9</v>
      </c>
      <c r="J255">
        <v>287.3</v>
      </c>
      <c r="K255">
        <v>-1.6</v>
      </c>
      <c r="L255">
        <v>234.8</v>
      </c>
      <c r="M255" s="8">
        <f t="shared" si="59"/>
        <v>1233.2</v>
      </c>
      <c r="N255" s="32">
        <f t="shared" si="60"/>
        <v>12910.4</v>
      </c>
      <c r="O255">
        <v>832.7</v>
      </c>
      <c r="P255">
        <v>6238.9</v>
      </c>
      <c r="Q255">
        <v>976.9</v>
      </c>
      <c r="R255">
        <v>344.4</v>
      </c>
      <c r="S255">
        <v>1463.3</v>
      </c>
      <c r="T255">
        <v>514.4</v>
      </c>
      <c r="U255" s="8">
        <f t="shared" si="61"/>
        <v>2810.5499999999997</v>
      </c>
      <c r="V255" s="8">
        <f t="shared" si="62"/>
        <v>8.730433323897295E-2</v>
      </c>
      <c r="W255">
        <v>949.9</v>
      </c>
      <c r="X255">
        <v>7774</v>
      </c>
      <c r="Y255" s="8">
        <f t="shared" si="63"/>
        <v>0.18604975597010628</v>
      </c>
      <c r="Z255" s="8">
        <f t="shared" si="64"/>
        <v>1537.2268062152048</v>
      </c>
      <c r="AA255">
        <v>216.9</v>
      </c>
      <c r="AB255">
        <v>438</v>
      </c>
      <c r="AC255" s="8">
        <f t="shared" si="65"/>
        <v>0.14230139409422526</v>
      </c>
      <c r="AD255" s="8">
        <f t="shared" si="66"/>
        <v>462.27319378479541</v>
      </c>
      <c r="AE255">
        <v>91.9</v>
      </c>
      <c r="AF255">
        <v>424.7</v>
      </c>
      <c r="AG255" s="8">
        <f t="shared" si="67"/>
        <v>9.8035032322758234E-3</v>
      </c>
      <c r="AH255" s="8">
        <f t="shared" si="68"/>
        <v>91.9</v>
      </c>
      <c r="AI255">
        <v>2169.1999999999998</v>
      </c>
      <c r="AJ255" s="43">
        <f>GovDebt!P255</f>
        <v>6887.8</v>
      </c>
      <c r="AK255" s="2">
        <v>99.603999999999999</v>
      </c>
      <c r="AL255" s="24">
        <v>139404</v>
      </c>
      <c r="AM255" s="39">
        <f t="shared" si="74"/>
        <v>100</v>
      </c>
      <c r="AN255" s="39">
        <f t="shared" si="75"/>
        <v>99.603999999999999</v>
      </c>
      <c r="AO255" s="23">
        <v>100.816</v>
      </c>
      <c r="AP255" s="33">
        <v>100.253</v>
      </c>
      <c r="AQ255">
        <v>98.986999999999995</v>
      </c>
      <c r="AR255" s="34">
        <v>99.873000000000005</v>
      </c>
      <c r="AS255" s="37">
        <v>236093</v>
      </c>
      <c r="AT255" s="35">
        <v>0.16</v>
      </c>
      <c r="AU255" s="43">
        <f t="shared" si="69"/>
        <v>1.9153926905402494</v>
      </c>
      <c r="AV255" s="43">
        <f t="shared" si="70"/>
        <v>8.5733553020348852E-2</v>
      </c>
      <c r="AX255" s="43">
        <f t="shared" si="71"/>
        <v>0.53350786962448882</v>
      </c>
      <c r="AY255" s="43">
        <f t="shared" si="72"/>
        <v>9.5519890940637009E-2</v>
      </c>
      <c r="AZ255" s="43">
        <f t="shared" si="73"/>
        <v>1.0030473348023765</v>
      </c>
    </row>
    <row r="256" spans="1:52">
      <c r="A256" s="31">
        <v>2009.4</v>
      </c>
      <c r="B256" s="26">
        <v>14566.5</v>
      </c>
      <c r="C256" s="12">
        <v>2232.8000000000002</v>
      </c>
      <c r="D256" s="11">
        <v>6693.6</v>
      </c>
      <c r="E256" s="32">
        <f t="shared" si="57"/>
        <v>8926.4000000000015</v>
      </c>
      <c r="F256" s="10">
        <v>1030.7</v>
      </c>
      <c r="G256" s="9">
        <v>1928</v>
      </c>
      <c r="H256" s="32">
        <f t="shared" si="58"/>
        <v>2958.7</v>
      </c>
      <c r="I256">
        <v>952.9</v>
      </c>
      <c r="J256">
        <v>287.7</v>
      </c>
      <c r="K256">
        <v>-1.2</v>
      </c>
      <c r="L256">
        <v>236.6</v>
      </c>
      <c r="M256" s="8">
        <f t="shared" si="59"/>
        <v>1240.5999999999999</v>
      </c>
      <c r="N256" s="32">
        <f t="shared" si="60"/>
        <v>13125.7</v>
      </c>
      <c r="O256">
        <v>838.3</v>
      </c>
      <c r="P256">
        <v>6279.8</v>
      </c>
      <c r="Q256">
        <v>1026.3</v>
      </c>
      <c r="R256">
        <v>354.6</v>
      </c>
      <c r="S256">
        <v>1564.7</v>
      </c>
      <c r="T256">
        <v>506.1</v>
      </c>
      <c r="U256" s="8">
        <f t="shared" si="61"/>
        <v>2938.55</v>
      </c>
      <c r="V256" s="8">
        <f t="shared" si="62"/>
        <v>8.6142937882135326E-2</v>
      </c>
      <c r="W256">
        <v>953.3</v>
      </c>
      <c r="X256">
        <v>7821</v>
      </c>
      <c r="Y256" s="8">
        <f t="shared" si="63"/>
        <v>0.1845976698147323</v>
      </c>
      <c r="Z256" s="8">
        <f t="shared" si="64"/>
        <v>1538.4646698864512</v>
      </c>
      <c r="AA256">
        <v>265.89999999999998</v>
      </c>
      <c r="AB256">
        <v>439.4</v>
      </c>
      <c r="AC256" s="8">
        <f t="shared" si="65"/>
        <v>0.15365394103333344</v>
      </c>
      <c r="AD256" s="8">
        <f t="shared" si="66"/>
        <v>519.03533011354875</v>
      </c>
      <c r="AE256">
        <v>93.4</v>
      </c>
      <c r="AF256">
        <v>428</v>
      </c>
      <c r="AG256" s="8">
        <f t="shared" si="67"/>
        <v>9.898576682175142E-3</v>
      </c>
      <c r="AH256" s="8">
        <f t="shared" si="68"/>
        <v>93.4</v>
      </c>
      <c r="AI256">
        <v>2188.4</v>
      </c>
      <c r="AJ256" s="43">
        <f>GovDebt!P256</f>
        <v>6999.5</v>
      </c>
      <c r="AK256" s="2">
        <v>100.169</v>
      </c>
      <c r="AL256" s="24">
        <v>138368</v>
      </c>
      <c r="AM256" s="39">
        <f t="shared" si="74"/>
        <v>99.256836245731833</v>
      </c>
      <c r="AN256" s="39">
        <f t="shared" si="75"/>
        <v>99.424580298987109</v>
      </c>
      <c r="AO256" s="23">
        <v>101.422</v>
      </c>
      <c r="AP256" s="33">
        <v>100.93600000000001</v>
      </c>
      <c r="AQ256">
        <v>98.896000000000001</v>
      </c>
      <c r="AR256" s="34">
        <v>100.169</v>
      </c>
      <c r="AS256" s="37">
        <v>236739</v>
      </c>
      <c r="AT256" s="35">
        <v>0.12</v>
      </c>
      <c r="AU256" s="43">
        <f t="shared" si="69"/>
        <v>1.9220814883465487</v>
      </c>
      <c r="AV256" s="43">
        <f t="shared" si="70"/>
        <v>8.5168022517420103E-2</v>
      </c>
      <c r="AX256" s="43">
        <f t="shared" si="71"/>
        <v>0.53326679719938741</v>
      </c>
      <c r="AY256" s="43">
        <f t="shared" si="72"/>
        <v>9.4516863862498746E-2</v>
      </c>
      <c r="AZ256" s="43">
        <f t="shared" si="73"/>
        <v>1.012680668237846</v>
      </c>
    </row>
    <row r="257" spans="1:52">
      <c r="A257" s="31">
        <v>2010.1</v>
      </c>
      <c r="B257" s="26">
        <v>14681.1</v>
      </c>
      <c r="C257" s="12">
        <v>2264.6999999999998</v>
      </c>
      <c r="D257" s="11">
        <v>6739.7</v>
      </c>
      <c r="E257" s="32">
        <f t="shared" si="57"/>
        <v>9004.4</v>
      </c>
      <c r="F257" s="10">
        <v>1040.2</v>
      </c>
      <c r="G257" s="9">
        <v>1989.5</v>
      </c>
      <c r="H257" s="32">
        <f t="shared" si="58"/>
        <v>3029.7</v>
      </c>
      <c r="I257">
        <v>979.1</v>
      </c>
      <c r="J257">
        <v>290.10000000000002</v>
      </c>
      <c r="K257">
        <v>-0.8</v>
      </c>
      <c r="L257">
        <v>240.2</v>
      </c>
      <c r="M257" s="8">
        <f t="shared" si="59"/>
        <v>1269.2</v>
      </c>
      <c r="N257" s="32">
        <f t="shared" si="60"/>
        <v>13303.3</v>
      </c>
      <c r="O257">
        <v>854.2</v>
      </c>
      <c r="P257">
        <v>6239.6</v>
      </c>
      <c r="Q257">
        <v>1017.6</v>
      </c>
      <c r="R257">
        <v>380.5</v>
      </c>
      <c r="S257">
        <v>1658.5</v>
      </c>
      <c r="T257">
        <v>503.3</v>
      </c>
      <c r="U257" s="8">
        <f t="shared" si="61"/>
        <v>3051.1000000000004</v>
      </c>
      <c r="V257" s="8">
        <f t="shared" si="62"/>
        <v>8.7167712638399925E-2</v>
      </c>
      <c r="W257">
        <v>958.7</v>
      </c>
      <c r="X257">
        <v>7801.7</v>
      </c>
      <c r="Y257" s="8">
        <f t="shared" si="63"/>
        <v>0.18614314324877904</v>
      </c>
      <c r="Z257" s="8">
        <f t="shared" si="64"/>
        <v>1546.9425919689781</v>
      </c>
      <c r="AA257">
        <v>276.8</v>
      </c>
      <c r="AB257">
        <v>436.7</v>
      </c>
      <c r="AC257" s="8">
        <f t="shared" si="65"/>
        <v>0.15561597798928326</v>
      </c>
      <c r="AD257" s="8">
        <f t="shared" si="66"/>
        <v>542.75740803102212</v>
      </c>
      <c r="AE257">
        <v>93.1</v>
      </c>
      <c r="AF257">
        <v>431.8</v>
      </c>
      <c r="AG257" s="8">
        <f t="shared" si="67"/>
        <v>9.7797199491580604E-3</v>
      </c>
      <c r="AH257" s="8">
        <f t="shared" si="68"/>
        <v>93.1</v>
      </c>
      <c r="AI257">
        <v>2267.8000000000002</v>
      </c>
      <c r="AJ257" s="43">
        <f>GovDebt!P257</f>
        <v>7255.9</v>
      </c>
      <c r="AK257" s="2">
        <v>100.414</v>
      </c>
      <c r="AL257" s="24">
        <v>138601</v>
      </c>
      <c r="AM257" s="39">
        <f t="shared" si="74"/>
        <v>99.42397635648905</v>
      </c>
      <c r="AN257" s="39">
        <f t="shared" si="75"/>
        <v>99.835591618604923</v>
      </c>
      <c r="AO257" s="23">
        <v>100.75</v>
      </c>
      <c r="AP257" s="33">
        <v>101.279</v>
      </c>
      <c r="AQ257">
        <v>98.838999999999999</v>
      </c>
      <c r="AR257" s="34">
        <v>100.52200000000001</v>
      </c>
      <c r="AS257" s="37">
        <v>236996</v>
      </c>
      <c r="AT257" s="35">
        <v>0.13</v>
      </c>
      <c r="AU257" s="43">
        <f t="shared" si="69"/>
        <v>1.9769363331085543</v>
      </c>
      <c r="AV257" s="43">
        <f t="shared" si="70"/>
        <v>8.645128771004898E-2</v>
      </c>
      <c r="AX257" s="43">
        <f t="shared" si="71"/>
        <v>0.54542106093976683</v>
      </c>
      <c r="AY257" s="43">
        <f t="shared" si="72"/>
        <v>9.5404899536205318E-2</v>
      </c>
      <c r="AZ257" s="43">
        <f t="shared" si="73"/>
        <v>1.0078673669035114</v>
      </c>
    </row>
    <row r="258" spans="1:52">
      <c r="A258" s="31">
        <v>2010.2</v>
      </c>
      <c r="B258" s="26">
        <v>14888.6</v>
      </c>
      <c r="C258" s="12">
        <v>2260.9</v>
      </c>
      <c r="D258" s="11">
        <v>6812</v>
      </c>
      <c r="E258" s="32">
        <f t="shared" si="57"/>
        <v>9072.9</v>
      </c>
      <c r="F258" s="10">
        <v>1064.7</v>
      </c>
      <c r="G258" s="9">
        <v>2092.6999999999998</v>
      </c>
      <c r="H258" s="32">
        <f t="shared" si="58"/>
        <v>3157.3999999999996</v>
      </c>
      <c r="I258">
        <v>1005.1</v>
      </c>
      <c r="J258">
        <v>299.5</v>
      </c>
      <c r="K258">
        <v>-1.7</v>
      </c>
      <c r="L258">
        <v>244.1</v>
      </c>
      <c r="M258" s="8">
        <f t="shared" si="59"/>
        <v>1304.5999999999999</v>
      </c>
      <c r="N258" s="32">
        <f t="shared" si="60"/>
        <v>13534.9</v>
      </c>
      <c r="O258">
        <v>885.8</v>
      </c>
      <c r="P258">
        <v>6365.5</v>
      </c>
      <c r="Q258">
        <v>1024.7</v>
      </c>
      <c r="R258">
        <v>397.3</v>
      </c>
      <c r="S258">
        <v>1666.4</v>
      </c>
      <c r="T258">
        <v>482.7</v>
      </c>
      <c r="U258" s="8">
        <f t="shared" si="61"/>
        <v>3058.75</v>
      </c>
      <c r="V258" s="8">
        <f t="shared" si="62"/>
        <v>8.9145180444015051E-2</v>
      </c>
      <c r="W258">
        <v>970.9</v>
      </c>
      <c r="X258">
        <v>7947.1</v>
      </c>
      <c r="Y258" s="8">
        <f t="shared" si="63"/>
        <v>0.187249428664614</v>
      </c>
      <c r="Z258" s="8">
        <f t="shared" si="64"/>
        <v>1584.027179316869</v>
      </c>
      <c r="AA258">
        <v>282.39999999999998</v>
      </c>
      <c r="AB258">
        <v>434.9</v>
      </c>
      <c r="AC258" s="8">
        <f t="shared" si="65"/>
        <v>0.1588804890825157</v>
      </c>
      <c r="AD258" s="8">
        <f t="shared" si="66"/>
        <v>555.072820683131</v>
      </c>
      <c r="AE258">
        <v>96.3</v>
      </c>
      <c r="AF258">
        <v>443.4</v>
      </c>
      <c r="AG258" s="8">
        <f t="shared" si="67"/>
        <v>1.003344481605351E-2</v>
      </c>
      <c r="AH258" s="8">
        <f t="shared" si="68"/>
        <v>96.3</v>
      </c>
      <c r="AI258">
        <v>2257.8000000000002</v>
      </c>
      <c r="AJ258" s="43">
        <f>GovDebt!P258</f>
        <v>7914.1</v>
      </c>
      <c r="AK258" s="2">
        <v>101.041</v>
      </c>
      <c r="AL258" s="24">
        <v>139235</v>
      </c>
      <c r="AM258" s="39">
        <f t="shared" si="74"/>
        <v>99.878769619236181</v>
      </c>
      <c r="AN258" s="39">
        <f t="shared" si="75"/>
        <v>100.91850761097243</v>
      </c>
      <c r="AO258" s="23">
        <v>101.86199999999999</v>
      </c>
      <c r="AP258" s="33">
        <v>101.393</v>
      </c>
      <c r="AQ258">
        <v>98.856999999999999</v>
      </c>
      <c r="AR258" s="34">
        <v>100.968</v>
      </c>
      <c r="AS258" s="37">
        <v>237506</v>
      </c>
      <c r="AT258" s="35">
        <v>0.19</v>
      </c>
      <c r="AU258" s="43">
        <f t="shared" si="69"/>
        <v>2.1262173743669655</v>
      </c>
      <c r="AV258" s="43">
        <f t="shared" si="70"/>
        <v>8.7624088228577562E-2</v>
      </c>
      <c r="AX258" s="43">
        <f t="shared" si="71"/>
        <v>0.58471802525323424</v>
      </c>
      <c r="AY258" s="43">
        <f t="shared" si="72"/>
        <v>9.6387856578179373E-2</v>
      </c>
      <c r="AZ258" s="43">
        <f t="shared" si="73"/>
        <v>1.014133818310617</v>
      </c>
    </row>
    <row r="259" spans="1:52">
      <c r="A259" s="31">
        <v>2010.3</v>
      </c>
      <c r="B259" s="26">
        <v>15057.7</v>
      </c>
      <c r="C259" s="12">
        <v>2287.3000000000002</v>
      </c>
      <c r="D259" s="11">
        <v>6871</v>
      </c>
      <c r="E259" s="32">
        <f t="shared" si="57"/>
        <v>9158.2999999999993</v>
      </c>
      <c r="F259" s="10">
        <v>1075.0999999999999</v>
      </c>
      <c r="G259" s="9">
        <v>2164.6</v>
      </c>
      <c r="H259" s="32">
        <f t="shared" si="58"/>
        <v>3239.7</v>
      </c>
      <c r="I259">
        <v>1018.8</v>
      </c>
      <c r="J259">
        <v>302.89999999999998</v>
      </c>
      <c r="K259">
        <v>-1.1000000000000001</v>
      </c>
      <c r="L259">
        <v>246.9</v>
      </c>
      <c r="M259" s="8">
        <f t="shared" si="59"/>
        <v>1321.6999999999998</v>
      </c>
      <c r="N259" s="32">
        <f t="shared" si="60"/>
        <v>13719.699999999999</v>
      </c>
      <c r="O259">
        <v>908.7</v>
      </c>
      <c r="P259">
        <v>6426.4</v>
      </c>
      <c r="Q259">
        <v>1029.2</v>
      </c>
      <c r="R259">
        <v>408.3</v>
      </c>
      <c r="S259">
        <v>1814</v>
      </c>
      <c r="T259">
        <v>483.6</v>
      </c>
      <c r="U259" s="8">
        <f t="shared" si="61"/>
        <v>3220.5</v>
      </c>
      <c r="V259" s="8">
        <f t="shared" si="62"/>
        <v>8.9425773753874921E-2</v>
      </c>
      <c r="W259">
        <v>975.2</v>
      </c>
      <c r="X259">
        <v>8019.1</v>
      </c>
      <c r="Y259" s="8">
        <f t="shared" si="63"/>
        <v>0.18701199897179954</v>
      </c>
      <c r="Z259" s="8">
        <f t="shared" si="64"/>
        <v>1595.9042956256458</v>
      </c>
      <c r="AA259">
        <v>312.8</v>
      </c>
      <c r="AB259">
        <v>434.2</v>
      </c>
      <c r="AC259" s="8">
        <f t="shared" si="65"/>
        <v>0.16438988271933519</v>
      </c>
      <c r="AD259" s="8">
        <f t="shared" si="66"/>
        <v>600.79570437435427</v>
      </c>
      <c r="AE259">
        <v>98.9</v>
      </c>
      <c r="AF259">
        <v>452.2</v>
      </c>
      <c r="AG259" s="8">
        <f t="shared" si="67"/>
        <v>1.0214515146194604E-2</v>
      </c>
      <c r="AH259" s="8">
        <f t="shared" si="68"/>
        <v>98.9</v>
      </c>
      <c r="AI259">
        <v>2294.5</v>
      </c>
      <c r="AJ259" s="43">
        <f>GovDebt!P259</f>
        <v>8359.1</v>
      </c>
      <c r="AK259" s="2">
        <v>101.42700000000001</v>
      </c>
      <c r="AL259" s="24">
        <v>139333</v>
      </c>
      <c r="AM259" s="39">
        <f t="shared" si="74"/>
        <v>99.949068893288569</v>
      </c>
      <c r="AN259" s="39">
        <f t="shared" si="75"/>
        <v>101.37534210639581</v>
      </c>
      <c r="AO259" s="23">
        <v>102.389</v>
      </c>
      <c r="AP259" s="33">
        <v>101.693</v>
      </c>
      <c r="AQ259">
        <v>99.033000000000001</v>
      </c>
      <c r="AR259" s="34">
        <v>101.429</v>
      </c>
      <c r="AS259" s="37">
        <v>238104</v>
      </c>
      <c r="AT259" s="35">
        <v>0.19</v>
      </c>
      <c r="AU259" s="43">
        <f t="shared" si="69"/>
        <v>2.2205516114678869</v>
      </c>
      <c r="AV259" s="43">
        <f t="shared" si="70"/>
        <v>8.7775689514334843E-2</v>
      </c>
      <c r="AX259" s="43">
        <f t="shared" si="71"/>
        <v>0.60927717078361776</v>
      </c>
      <c r="AY259" s="43">
        <f t="shared" si="72"/>
        <v>9.6335925712661349E-2</v>
      </c>
      <c r="AZ259" s="43">
        <f t="shared" si="73"/>
        <v>1.0113576830595221</v>
      </c>
    </row>
    <row r="260" spans="1:52">
      <c r="A260" s="31">
        <v>2010.4</v>
      </c>
      <c r="B260" s="26">
        <v>15230.2</v>
      </c>
      <c r="C260" s="12">
        <v>2355.6</v>
      </c>
      <c r="D260" s="11">
        <v>6934.8</v>
      </c>
      <c r="E260" s="32">
        <f t="shared" si="57"/>
        <v>9290.4</v>
      </c>
      <c r="F260" s="10">
        <v>1102.8</v>
      </c>
      <c r="G260" s="9">
        <v>2156.5</v>
      </c>
      <c r="H260" s="32">
        <f t="shared" si="58"/>
        <v>3259.3</v>
      </c>
      <c r="I260">
        <v>1012.7</v>
      </c>
      <c r="J260">
        <v>307.39999999999998</v>
      </c>
      <c r="K260">
        <v>-0.2</v>
      </c>
      <c r="L260">
        <v>250.1</v>
      </c>
      <c r="M260" s="8">
        <f t="shared" si="59"/>
        <v>1320.1</v>
      </c>
      <c r="N260" s="32">
        <f t="shared" si="60"/>
        <v>13869.8</v>
      </c>
      <c r="O260">
        <v>926.7</v>
      </c>
      <c r="P260">
        <v>6478.6</v>
      </c>
      <c r="Q260">
        <v>1059.3</v>
      </c>
      <c r="R260">
        <v>425</v>
      </c>
      <c r="S260">
        <v>1846.7</v>
      </c>
      <c r="T260">
        <v>488</v>
      </c>
      <c r="U260" s="8">
        <f t="shared" si="61"/>
        <v>3289.35</v>
      </c>
      <c r="V260" s="8">
        <f t="shared" si="62"/>
        <v>8.9991842759477941E-2</v>
      </c>
      <c r="W260">
        <v>978.8</v>
      </c>
      <c r="X260">
        <v>8077.9</v>
      </c>
      <c r="Y260" s="8">
        <f t="shared" si="63"/>
        <v>0.18698530151077963</v>
      </c>
      <c r="Z260" s="8">
        <f t="shared" si="64"/>
        <v>1609.4853320191112</v>
      </c>
      <c r="AA260">
        <v>322.7</v>
      </c>
      <c r="AB260">
        <v>434.4</v>
      </c>
      <c r="AC260" s="8">
        <f t="shared" si="65"/>
        <v>0.16615365370416615</v>
      </c>
      <c r="AD260" s="8">
        <f t="shared" si="66"/>
        <v>618.71466798088875</v>
      </c>
      <c r="AE260">
        <v>98.7</v>
      </c>
      <c r="AF260">
        <v>456.5</v>
      </c>
      <c r="AG260" s="8">
        <f t="shared" si="67"/>
        <v>1.0032526936369184E-2</v>
      </c>
      <c r="AH260" s="8">
        <f t="shared" si="68"/>
        <v>98.7</v>
      </c>
      <c r="AI260">
        <v>2306.6</v>
      </c>
      <c r="AJ260" s="43">
        <f>GovDebt!P260</f>
        <v>8748.7000000000007</v>
      </c>
      <c r="AK260" s="2">
        <v>101.596</v>
      </c>
      <c r="AL260" s="24">
        <v>139136</v>
      </c>
      <c r="AM260" s="39">
        <f t="shared" si="74"/>
        <v>99.807753005652629</v>
      </c>
      <c r="AN260" s="39">
        <f t="shared" si="75"/>
        <v>101.40068474362285</v>
      </c>
      <c r="AO260" s="23">
        <v>102.806</v>
      </c>
      <c r="AP260" s="33">
        <v>102.233</v>
      </c>
      <c r="AQ260">
        <v>99.552999999999997</v>
      </c>
      <c r="AR260" s="34">
        <v>101.949</v>
      </c>
      <c r="AS260" s="37">
        <v>238711</v>
      </c>
      <c r="AT260" s="35">
        <v>0.19</v>
      </c>
      <c r="AU260" s="43">
        <f t="shared" si="69"/>
        <v>2.2977242583813737</v>
      </c>
      <c r="AV260" s="43">
        <f t="shared" si="70"/>
        <v>8.6676471746923861E-2</v>
      </c>
      <c r="AX260" s="43">
        <f t="shared" si="71"/>
        <v>0.63077333487144738</v>
      </c>
      <c r="AY260" s="43">
        <f t="shared" si="72"/>
        <v>9.5178012660600733E-2</v>
      </c>
      <c r="AZ260" s="43">
        <f t="shared" si="73"/>
        <v>1.0114559328449897</v>
      </c>
    </row>
    <row r="261" spans="1:52">
      <c r="A261" s="31">
        <v>2011.1</v>
      </c>
      <c r="B261" s="26">
        <v>15238.4</v>
      </c>
      <c r="C261" s="12">
        <v>2418.6999999999998</v>
      </c>
      <c r="D261" s="11">
        <v>6989.6</v>
      </c>
      <c r="E261" s="32">
        <f t="shared" si="57"/>
        <v>9408.2999999999993</v>
      </c>
      <c r="F261" s="10">
        <v>1115.3</v>
      </c>
      <c r="G261" s="9">
        <v>2123.5</v>
      </c>
      <c r="H261" s="32">
        <f t="shared" si="58"/>
        <v>3238.8</v>
      </c>
      <c r="I261">
        <v>1000.6</v>
      </c>
      <c r="J261">
        <v>297.5</v>
      </c>
      <c r="K261">
        <v>-0.2</v>
      </c>
      <c r="L261">
        <v>253.9</v>
      </c>
      <c r="M261" s="8">
        <f t="shared" si="59"/>
        <v>1298.0999999999999</v>
      </c>
      <c r="N261" s="32">
        <f t="shared" si="60"/>
        <v>13945.199999999999</v>
      </c>
      <c r="O261">
        <v>1056.7</v>
      </c>
      <c r="P261">
        <v>6583.6</v>
      </c>
      <c r="Q261">
        <v>1103.2</v>
      </c>
      <c r="R261">
        <v>460.1</v>
      </c>
      <c r="S261">
        <v>1677.4</v>
      </c>
      <c r="T261">
        <v>493.5</v>
      </c>
      <c r="U261" s="8">
        <f t="shared" si="61"/>
        <v>3182.6</v>
      </c>
      <c r="V261" s="8">
        <f t="shared" si="62"/>
        <v>0.10241524355967356</v>
      </c>
      <c r="W261">
        <v>899.8</v>
      </c>
      <c r="X261">
        <v>8209.7000000000007</v>
      </c>
      <c r="Y261" s="8">
        <f t="shared" si="63"/>
        <v>0.18610859642370228</v>
      </c>
      <c r="Z261" s="8">
        <f t="shared" si="64"/>
        <v>1630.5532458469829</v>
      </c>
      <c r="AA261">
        <v>318.89999999999998</v>
      </c>
      <c r="AB261">
        <v>436.6</v>
      </c>
      <c r="AC261" s="8">
        <f t="shared" si="65"/>
        <v>0.17817383790700075</v>
      </c>
      <c r="AD261" s="8">
        <f t="shared" si="66"/>
        <v>644.84675415301706</v>
      </c>
      <c r="AE261">
        <v>104.8</v>
      </c>
      <c r="AF261">
        <v>460.1</v>
      </c>
      <c r="AG261" s="8">
        <f t="shared" si="67"/>
        <v>1.0523461897637242E-2</v>
      </c>
      <c r="AH261" s="8">
        <f t="shared" si="68"/>
        <v>104.8</v>
      </c>
      <c r="AI261">
        <v>2283.4</v>
      </c>
      <c r="AJ261" s="43">
        <f>GovDebt!P261</f>
        <v>8661</v>
      </c>
      <c r="AK261" s="2">
        <v>101.27800000000001</v>
      </c>
      <c r="AL261" s="24">
        <v>139455</v>
      </c>
      <c r="AM261" s="39">
        <f t="shared" si="74"/>
        <v>100.03658431608848</v>
      </c>
      <c r="AN261" s="39">
        <f t="shared" si="75"/>
        <v>101.31505186364809</v>
      </c>
      <c r="AO261" s="23">
        <v>104.673</v>
      </c>
      <c r="AP261" s="33">
        <v>102.999</v>
      </c>
      <c r="AQ261">
        <v>99.884</v>
      </c>
      <c r="AR261" s="34">
        <v>102.399</v>
      </c>
      <c r="AS261" s="37">
        <v>238852</v>
      </c>
      <c r="AT261" s="35">
        <v>0.16</v>
      </c>
      <c r="AU261" s="43">
        <f t="shared" si="69"/>
        <v>2.2734670306593867</v>
      </c>
      <c r="AV261" s="43">
        <f t="shared" si="70"/>
        <v>8.518610877782444E-2</v>
      </c>
      <c r="AX261" s="43">
        <f t="shared" si="71"/>
        <v>0.62107391790723698</v>
      </c>
      <c r="AY261" s="43">
        <f t="shared" si="72"/>
        <v>9.3085792961018848E-2</v>
      </c>
      <c r="AZ261" s="43">
        <f t="shared" si="73"/>
        <v>1.000538403960552</v>
      </c>
    </row>
    <row r="262" spans="1:52">
      <c r="A262" s="31">
        <v>2011.2</v>
      </c>
      <c r="B262" s="26">
        <v>15460.9</v>
      </c>
      <c r="C262" s="12">
        <v>2475.6</v>
      </c>
      <c r="D262" s="11">
        <v>7063.4</v>
      </c>
      <c r="E262" s="32">
        <f t="shared" ref="E262:E274" si="76">C262+D262</f>
        <v>9539</v>
      </c>
      <c r="F262" s="10">
        <v>1112.3</v>
      </c>
      <c r="G262" s="9">
        <v>2212.6999999999998</v>
      </c>
      <c r="H262" s="32">
        <f t="shared" ref="H262:H274" si="77">F262+G262</f>
        <v>3325</v>
      </c>
      <c r="I262">
        <v>1015.2</v>
      </c>
      <c r="J262">
        <v>299.7</v>
      </c>
      <c r="K262">
        <v>-0.7</v>
      </c>
      <c r="L262">
        <v>256.7</v>
      </c>
      <c r="M262" s="8">
        <f t="shared" ref="M262:M274" si="78">I262+J262</f>
        <v>1314.9</v>
      </c>
      <c r="N262" s="32">
        <f t="shared" ref="N262:N274" si="79">M262+H262+E262</f>
        <v>14178.9</v>
      </c>
      <c r="O262">
        <v>1072.0999999999999</v>
      </c>
      <c r="P262">
        <v>6615.5</v>
      </c>
      <c r="Q262">
        <v>1125.2</v>
      </c>
      <c r="R262">
        <v>478</v>
      </c>
      <c r="S262">
        <v>1790</v>
      </c>
      <c r="T262">
        <v>465.6</v>
      </c>
      <c r="U262" s="8">
        <f t="shared" ref="U262:U274" si="80">T262+S262+R262+Q262/2</f>
        <v>3296.2</v>
      </c>
      <c r="V262" s="8">
        <f t="shared" ref="V262:V274" si="81">O262/(P262+(Q262/2)+U262)</f>
        <v>0.10235528865890799</v>
      </c>
      <c r="W262">
        <v>902.4</v>
      </c>
      <c r="X262">
        <v>8248.9</v>
      </c>
      <c r="Y262" s="8">
        <f t="shared" ref="Y262:Y274" si="82">(V262*(P262+(Q262/2)) + W262)/(X262+(Q262/2))</f>
        <v>0.18579316773790017</v>
      </c>
      <c r="Z262" s="8">
        <f t="shared" ref="Z262:Z274" si="83">(V262*(P262+(Q262/2)) + W262)</f>
        <v>1637.1164975225074</v>
      </c>
      <c r="AA262">
        <v>306.39999999999998</v>
      </c>
      <c r="AB262">
        <v>438.5</v>
      </c>
      <c r="AC262" s="8">
        <f t="shared" ref="AC262:AC274" si="84">(V262*U262 + AA262)/(U262+AB262)</f>
        <v>0.17237890659959099</v>
      </c>
      <c r="AD262" s="8">
        <f t="shared" ref="AD262:AD274" si="85">V262*U262 + AA262</f>
        <v>643.78350247749245</v>
      </c>
      <c r="AE262">
        <v>109.1</v>
      </c>
      <c r="AF262">
        <v>469.2</v>
      </c>
      <c r="AG262" s="8">
        <f t="shared" ref="AG262:AG274" si="86">AE262/(C262+D262+F262-AE262-AF262)</f>
        <v>1.083093418048248E-2</v>
      </c>
      <c r="AH262" s="8">
        <f t="shared" ref="AH262:AH274" si="87">AE262</f>
        <v>109.1</v>
      </c>
      <c r="AI262">
        <v>2302.1999999999998</v>
      </c>
      <c r="AJ262" s="43">
        <f>GovDebt!P262</f>
        <v>8561.2999999999993</v>
      </c>
      <c r="AK262" s="2">
        <v>101.64</v>
      </c>
      <c r="AL262" s="24">
        <v>139561</v>
      </c>
      <c r="AM262" s="39">
        <f t="shared" si="74"/>
        <v>100.11262230639007</v>
      </c>
      <c r="AN262" s="39">
        <f t="shared" si="75"/>
        <v>101.75446931221487</v>
      </c>
      <c r="AO262" s="23">
        <v>104.072</v>
      </c>
      <c r="AP262" s="33">
        <v>104.041</v>
      </c>
      <c r="AQ262">
        <v>100.21299999999999</v>
      </c>
      <c r="AR262" s="34">
        <v>103.145</v>
      </c>
      <c r="AS262" s="37">
        <v>239316</v>
      </c>
      <c r="AT262" s="35">
        <v>0.09</v>
      </c>
      <c r="AU262" s="43">
        <f t="shared" ref="AU262:AU274" si="88">4*(AJ262/B262)</f>
        <v>2.2149551449139442</v>
      </c>
      <c r="AV262" s="43">
        <f t="shared" ref="AV262:AV274" si="89">M262/B262</f>
        <v>8.5046795464688352E-2</v>
      </c>
      <c r="AX262" s="43">
        <f t="shared" ref="AX262:AX274" si="90">AJ262/N262</f>
        <v>0.60380565488154936</v>
      </c>
      <c r="AY262" s="43">
        <f t="shared" ref="AY262:AY274" si="91">M262/N262</f>
        <v>9.273638998793983E-2</v>
      </c>
      <c r="AZ262" s="43">
        <f t="shared" si="73"/>
        <v>1.0146012704745906</v>
      </c>
    </row>
    <row r="263" spans="1:52">
      <c r="A263" s="31">
        <v>2011.3</v>
      </c>
      <c r="B263" s="26">
        <v>15587.1</v>
      </c>
      <c r="C263" s="12">
        <v>2489.1999999999998</v>
      </c>
      <c r="D263" s="11">
        <v>7141.4</v>
      </c>
      <c r="E263" s="32">
        <f t="shared" si="76"/>
        <v>9630.5999999999985</v>
      </c>
      <c r="F263" s="10">
        <v>1123.8</v>
      </c>
      <c r="G263" s="9">
        <v>2228.1999999999998</v>
      </c>
      <c r="H263" s="32">
        <f t="shared" si="77"/>
        <v>3352</v>
      </c>
      <c r="I263">
        <v>1009</v>
      </c>
      <c r="J263">
        <v>296.89999999999998</v>
      </c>
      <c r="K263">
        <v>-1.6</v>
      </c>
      <c r="L263">
        <v>258.89999999999998</v>
      </c>
      <c r="M263" s="8">
        <f t="shared" si="78"/>
        <v>1305.9000000000001</v>
      </c>
      <c r="N263" s="32">
        <f t="shared" si="79"/>
        <v>14288.499999999998</v>
      </c>
      <c r="O263">
        <v>1090.2</v>
      </c>
      <c r="P263">
        <v>6689.6</v>
      </c>
      <c r="Q263">
        <v>1161.8</v>
      </c>
      <c r="R263">
        <v>491.6</v>
      </c>
      <c r="S263">
        <v>1826.6</v>
      </c>
      <c r="T263">
        <v>493.4</v>
      </c>
      <c r="U263" s="8">
        <f t="shared" si="80"/>
        <v>3392.5</v>
      </c>
      <c r="V263" s="8">
        <f t="shared" si="81"/>
        <v>0.10224139547969616</v>
      </c>
      <c r="W263">
        <v>910.3</v>
      </c>
      <c r="X263">
        <v>8332</v>
      </c>
      <c r="Y263" s="8">
        <f t="shared" si="82"/>
        <v>0.18553400866554443</v>
      </c>
      <c r="Z263" s="8">
        <f t="shared" si="83"/>
        <v>1653.6460658351309</v>
      </c>
      <c r="AA263">
        <v>270.2</v>
      </c>
      <c r="AB263">
        <v>440.1</v>
      </c>
      <c r="AC263" s="8">
        <f t="shared" si="84"/>
        <v>0.16100139178752521</v>
      </c>
      <c r="AD263" s="8">
        <f t="shared" si="85"/>
        <v>617.05393416486913</v>
      </c>
      <c r="AE263">
        <v>109.2</v>
      </c>
      <c r="AF263">
        <v>465.8</v>
      </c>
      <c r="AG263" s="8">
        <f t="shared" si="86"/>
        <v>1.0727547792600746E-2</v>
      </c>
      <c r="AH263" s="8">
        <f t="shared" si="87"/>
        <v>109.2</v>
      </c>
      <c r="AI263">
        <v>2252.9</v>
      </c>
      <c r="AJ263" s="43">
        <f>GovDebt!P263</f>
        <v>8561.7999999999993</v>
      </c>
      <c r="AK263" s="2">
        <v>101.74299999999999</v>
      </c>
      <c r="AL263" s="24">
        <v>139861</v>
      </c>
      <c r="AM263" s="39">
        <f t="shared" si="74"/>
        <v>100.32782416573414</v>
      </c>
      <c r="AN263" s="39">
        <f t="shared" si="75"/>
        <v>102.07653814094289</v>
      </c>
      <c r="AO263" s="23">
        <v>104.68300000000001</v>
      </c>
      <c r="AP263" s="33">
        <v>104.593</v>
      </c>
      <c r="AQ263">
        <v>100.64100000000001</v>
      </c>
      <c r="AR263" s="34">
        <v>103.768</v>
      </c>
      <c r="AS263" s="37">
        <v>239871</v>
      </c>
      <c r="AT263" s="35">
        <v>0.08</v>
      </c>
      <c r="AU263" s="43">
        <f t="shared" si="88"/>
        <v>2.1971502075434173</v>
      </c>
      <c r="AV263" s="43">
        <f t="shared" si="89"/>
        <v>8.378081875396963E-2</v>
      </c>
      <c r="AX263" s="43">
        <f t="shared" si="90"/>
        <v>0.59920915421492815</v>
      </c>
      <c r="AY263" s="43">
        <f t="shared" si="91"/>
        <v>9.1395177940301664E-2</v>
      </c>
      <c r="AZ263" s="43">
        <f t="shared" ref="AZ263:AZ274" si="92">B263/B262</f>
        <v>1.0081625261142624</v>
      </c>
    </row>
    <row r="264" spans="1:52">
      <c r="A264" s="31">
        <v>2011.4</v>
      </c>
      <c r="B264" s="26">
        <v>15785.3</v>
      </c>
      <c r="C264" s="12">
        <v>2501.1</v>
      </c>
      <c r="D264" s="11">
        <v>7177</v>
      </c>
      <c r="E264" s="32">
        <f t="shared" si="76"/>
        <v>9678.1</v>
      </c>
      <c r="F264" s="10">
        <v>1149.8</v>
      </c>
      <c r="G264" s="9">
        <v>2395.1999999999998</v>
      </c>
      <c r="H264" s="32">
        <f t="shared" si="77"/>
        <v>3545</v>
      </c>
      <c r="I264">
        <v>999.5</v>
      </c>
      <c r="J264">
        <v>295.39999999999998</v>
      </c>
      <c r="K264">
        <v>-1</v>
      </c>
      <c r="L264">
        <v>260.10000000000002</v>
      </c>
      <c r="M264" s="8">
        <f t="shared" si="78"/>
        <v>1294.9000000000001</v>
      </c>
      <c r="N264" s="32">
        <f t="shared" si="79"/>
        <v>14518</v>
      </c>
      <c r="O264">
        <v>1087.2</v>
      </c>
      <c r="P264">
        <v>6643.9</v>
      </c>
      <c r="Q264">
        <v>1184.5</v>
      </c>
      <c r="R264">
        <v>511.6</v>
      </c>
      <c r="S264">
        <v>1972.5</v>
      </c>
      <c r="T264">
        <v>499.6</v>
      </c>
      <c r="U264" s="8">
        <f t="shared" si="80"/>
        <v>3575.95</v>
      </c>
      <c r="V264" s="8">
        <f t="shared" si="81"/>
        <v>0.10055400893443459</v>
      </c>
      <c r="W264">
        <v>903.5</v>
      </c>
      <c r="X264">
        <v>8285.4</v>
      </c>
      <c r="Y264" s="8">
        <f t="shared" si="82"/>
        <v>0.18373374617730018</v>
      </c>
      <c r="Z264" s="8">
        <f t="shared" si="83"/>
        <v>1631.1238917509088</v>
      </c>
      <c r="AA264">
        <v>302</v>
      </c>
      <c r="AB264">
        <v>441.5</v>
      </c>
      <c r="AC264" s="8">
        <f t="shared" si="84"/>
        <v>0.1646756296280206</v>
      </c>
      <c r="AD264" s="8">
        <f t="shared" si="85"/>
        <v>661.57610824909136</v>
      </c>
      <c r="AE264">
        <v>111.3</v>
      </c>
      <c r="AF264">
        <v>471.7</v>
      </c>
      <c r="AG264" s="8">
        <f t="shared" si="86"/>
        <v>1.0863942058975685E-2</v>
      </c>
      <c r="AH264" s="8">
        <f t="shared" si="87"/>
        <v>111.3</v>
      </c>
      <c r="AI264">
        <v>2251.1</v>
      </c>
      <c r="AJ264" s="43">
        <f>GovDebt!P264</f>
        <v>9217.4</v>
      </c>
      <c r="AK264" s="2">
        <v>101.827</v>
      </c>
      <c r="AL264" s="24">
        <v>140639</v>
      </c>
      <c r="AM264" s="39">
        <f t="shared" si="74"/>
        <v>100.88591432096641</v>
      </c>
      <c r="AN264" s="39">
        <f t="shared" si="75"/>
        <v>102.72909997561047</v>
      </c>
      <c r="AO264" s="23">
        <v>103.40300000000001</v>
      </c>
      <c r="AP264" s="33">
        <v>104.95399999999999</v>
      </c>
      <c r="AQ264">
        <v>100.90300000000001</v>
      </c>
      <c r="AR264" s="34">
        <v>103.917</v>
      </c>
      <c r="AS264" s="37">
        <v>240431</v>
      </c>
      <c r="AT264" s="35">
        <v>7.0000000000000007E-2</v>
      </c>
      <c r="AU264" s="43">
        <f t="shared" si="88"/>
        <v>2.3356920679366246</v>
      </c>
      <c r="AV264" s="43">
        <f t="shared" si="89"/>
        <v>8.2032017129861343E-2</v>
      </c>
      <c r="AX264" s="43">
        <f t="shared" si="90"/>
        <v>0.63489461358313815</v>
      </c>
      <c r="AY264" s="43">
        <f t="shared" si="91"/>
        <v>8.9192726270836215E-2</v>
      </c>
      <c r="AZ264" s="43">
        <f t="shared" si="92"/>
        <v>1.0127156430638156</v>
      </c>
    </row>
    <row r="265" spans="1:52">
      <c r="A265" s="31">
        <v>2012.1</v>
      </c>
      <c r="B265" s="26">
        <v>15956.5</v>
      </c>
      <c r="C265" s="12">
        <v>2532.3000000000002</v>
      </c>
      <c r="D265" s="11">
        <v>7250.1</v>
      </c>
      <c r="E265" s="32">
        <f t="shared" si="76"/>
        <v>9782.4000000000015</v>
      </c>
      <c r="F265" s="10">
        <v>1177.3</v>
      </c>
      <c r="G265" s="9">
        <v>2445.4</v>
      </c>
      <c r="H265" s="32">
        <f t="shared" si="77"/>
        <v>3622.7</v>
      </c>
      <c r="I265">
        <v>1003.2</v>
      </c>
      <c r="J265">
        <v>288.10000000000002</v>
      </c>
      <c r="K265">
        <v>-1.4</v>
      </c>
      <c r="L265">
        <v>262.60000000000002</v>
      </c>
      <c r="M265" s="8">
        <f t="shared" si="78"/>
        <v>1291.3000000000002</v>
      </c>
      <c r="N265" s="32">
        <f t="shared" si="79"/>
        <v>14696.400000000001</v>
      </c>
      <c r="O265">
        <v>1125.4000000000001</v>
      </c>
      <c r="P265">
        <v>6861</v>
      </c>
      <c r="Q265">
        <v>1226.4000000000001</v>
      </c>
      <c r="R265">
        <v>516.6</v>
      </c>
      <c r="S265">
        <v>1977.9</v>
      </c>
      <c r="T265">
        <v>503.6</v>
      </c>
      <c r="U265" s="8">
        <f t="shared" si="80"/>
        <v>3611.3</v>
      </c>
      <c r="V265" s="8">
        <f t="shared" si="81"/>
        <v>0.10152000360831719</v>
      </c>
      <c r="W265">
        <v>930.7</v>
      </c>
      <c r="X265">
        <v>8523</v>
      </c>
      <c r="Y265" s="8">
        <f t="shared" si="82"/>
        <v>0.18492160974686242</v>
      </c>
      <c r="Z265" s="8">
        <f t="shared" si="83"/>
        <v>1689.4808109692844</v>
      </c>
      <c r="AA265">
        <v>369.2</v>
      </c>
      <c r="AB265">
        <v>442.5</v>
      </c>
      <c r="AC265" s="8">
        <f t="shared" si="84"/>
        <v>0.18151344146990869</v>
      </c>
      <c r="AD265" s="8">
        <f t="shared" si="85"/>
        <v>735.81918903071585</v>
      </c>
      <c r="AE265">
        <v>115</v>
      </c>
      <c r="AF265">
        <v>480</v>
      </c>
      <c r="AG265" s="8">
        <f t="shared" si="86"/>
        <v>1.1095352494524684E-2</v>
      </c>
      <c r="AH265" s="8">
        <f t="shared" si="87"/>
        <v>115</v>
      </c>
      <c r="AI265">
        <v>2266.6</v>
      </c>
      <c r="AJ265" s="43">
        <f>GovDebt!P265</f>
        <v>9617.2000000000007</v>
      </c>
      <c r="AK265" s="2">
        <v>102</v>
      </c>
      <c r="AL265" s="24">
        <v>141900</v>
      </c>
      <c r="AM265" s="39">
        <f t="shared" si="74"/>
        <v>101.79047946974262</v>
      </c>
      <c r="AN265" s="39">
        <f t="shared" si="75"/>
        <v>103.82628905913747</v>
      </c>
      <c r="AO265" s="23">
        <v>106.283</v>
      </c>
      <c r="AP265" s="33">
        <v>105.508</v>
      </c>
      <c r="AQ265">
        <v>101.315</v>
      </c>
      <c r="AR265" s="34">
        <v>104.461</v>
      </c>
      <c r="AS265" s="37">
        <v>242436</v>
      </c>
      <c r="AT265" s="35">
        <v>0.1</v>
      </c>
      <c r="AU265" s="43">
        <f t="shared" si="88"/>
        <v>2.4108545107009682</v>
      </c>
      <c r="AV265" s="43">
        <f t="shared" si="89"/>
        <v>8.0926268291918665E-2</v>
      </c>
      <c r="AX265" s="43">
        <f t="shared" si="90"/>
        <v>0.65439155167251839</v>
      </c>
      <c r="AY265" s="43">
        <f t="shared" si="91"/>
        <v>8.7865055387713997E-2</v>
      </c>
      <c r="AZ265" s="43">
        <f t="shared" si="92"/>
        <v>1.0108455335026894</v>
      </c>
    </row>
    <row r="266" spans="1:52">
      <c r="A266" s="31">
        <v>2012.2</v>
      </c>
      <c r="B266" s="26">
        <v>16094.7</v>
      </c>
      <c r="C266" s="12">
        <v>2537.8000000000002</v>
      </c>
      <c r="D266" s="11">
        <v>7313.3</v>
      </c>
      <c r="E266" s="32">
        <f t="shared" si="76"/>
        <v>9851.1</v>
      </c>
      <c r="F266" s="10">
        <v>1179.4000000000001</v>
      </c>
      <c r="G266" s="9">
        <v>2489.3000000000002</v>
      </c>
      <c r="H266" s="32">
        <f t="shared" si="77"/>
        <v>3668.7000000000003</v>
      </c>
      <c r="I266">
        <v>998.7</v>
      </c>
      <c r="J266">
        <v>291.39999999999998</v>
      </c>
      <c r="K266">
        <v>-1.3</v>
      </c>
      <c r="L266">
        <v>263.8</v>
      </c>
      <c r="M266" s="8">
        <f t="shared" si="78"/>
        <v>1290.0999999999999</v>
      </c>
      <c r="N266" s="32">
        <f t="shared" si="79"/>
        <v>14809.900000000001</v>
      </c>
      <c r="O266">
        <v>1133.3</v>
      </c>
      <c r="P266">
        <v>6877.2</v>
      </c>
      <c r="Q266">
        <v>1256.0999999999999</v>
      </c>
      <c r="R266">
        <v>526.5</v>
      </c>
      <c r="S266">
        <v>2024.8</v>
      </c>
      <c r="T266">
        <v>473.4</v>
      </c>
      <c r="U266" s="8">
        <f t="shared" si="80"/>
        <v>3652.75</v>
      </c>
      <c r="V266" s="8">
        <f t="shared" si="81"/>
        <v>0.10156838143036385</v>
      </c>
      <c r="W266">
        <v>931.6</v>
      </c>
      <c r="X266">
        <v>8543.7999999999993</v>
      </c>
      <c r="Y266" s="8">
        <f t="shared" si="82"/>
        <v>0.18468423433988113</v>
      </c>
      <c r="Z266" s="8">
        <f t="shared" si="83"/>
        <v>1693.8960947302385</v>
      </c>
      <c r="AA266">
        <v>388</v>
      </c>
      <c r="AB266">
        <v>443.4</v>
      </c>
      <c r="AC266" s="8">
        <f t="shared" si="84"/>
        <v>0.18529690203477941</v>
      </c>
      <c r="AD266" s="8">
        <f t="shared" si="85"/>
        <v>759.00390526976162</v>
      </c>
      <c r="AE266">
        <v>115</v>
      </c>
      <c r="AF266">
        <v>482.1</v>
      </c>
      <c r="AG266" s="8">
        <f t="shared" si="86"/>
        <v>1.1022293787260145E-2</v>
      </c>
      <c r="AH266" s="8">
        <f t="shared" si="87"/>
        <v>115</v>
      </c>
      <c r="AI266">
        <v>2272.6</v>
      </c>
      <c r="AJ266" s="43">
        <f>GovDebt!P266</f>
        <v>9877.7999999999993</v>
      </c>
      <c r="AK266" s="2">
        <v>101.74</v>
      </c>
      <c r="AL266" s="24">
        <v>142217</v>
      </c>
      <c r="AM266" s="39">
        <f t="shared" ref="AM266:AM274" si="93">AL266/$AL$255*100</f>
        <v>102.01787610111619</v>
      </c>
      <c r="AN266" s="39">
        <f t="shared" ref="AN266:AN274" si="94">AK266*AM266/100</f>
        <v>103.7929871452756</v>
      </c>
      <c r="AO266" s="23">
        <v>106.458</v>
      </c>
      <c r="AP266" s="33">
        <v>105.858</v>
      </c>
      <c r="AQ266">
        <v>101.688</v>
      </c>
      <c r="AR266" s="34">
        <v>104.94199999999999</v>
      </c>
      <c r="AS266" s="37">
        <v>242968</v>
      </c>
      <c r="AT266" s="35">
        <v>0.15</v>
      </c>
      <c r="AU266" s="43">
        <f t="shared" si="88"/>
        <v>2.4549199425897963</v>
      </c>
      <c r="AV266" s="43">
        <f t="shared" si="89"/>
        <v>8.0156821810906692E-2</v>
      </c>
      <c r="AX266" s="43">
        <f t="shared" si="90"/>
        <v>0.66697276821585549</v>
      </c>
      <c r="AY266" s="43">
        <f t="shared" si="91"/>
        <v>8.7110648957791734E-2</v>
      </c>
      <c r="AZ266" s="43">
        <f t="shared" si="92"/>
        <v>1.0086610472221351</v>
      </c>
    </row>
    <row r="267" spans="1:52">
      <c r="A267" s="31">
        <v>2012.3</v>
      </c>
      <c r="B267" s="26">
        <v>16268.9</v>
      </c>
      <c r="C267" s="12">
        <v>2556.5</v>
      </c>
      <c r="D267" s="11">
        <v>7367.9</v>
      </c>
      <c r="E267" s="32">
        <f t="shared" si="76"/>
        <v>9924.4</v>
      </c>
      <c r="F267" s="10">
        <v>1195.4000000000001</v>
      </c>
      <c r="G267" s="9">
        <v>2500.4</v>
      </c>
      <c r="H267" s="32">
        <f t="shared" si="77"/>
        <v>3695.8</v>
      </c>
      <c r="I267">
        <v>1024.9000000000001</v>
      </c>
      <c r="J267">
        <v>289.39999999999998</v>
      </c>
      <c r="K267">
        <v>-1.4</v>
      </c>
      <c r="L267">
        <v>264.89999999999998</v>
      </c>
      <c r="M267" s="8">
        <f t="shared" si="78"/>
        <v>1314.3000000000002</v>
      </c>
      <c r="N267" s="32">
        <f t="shared" si="79"/>
        <v>14934.5</v>
      </c>
      <c r="O267">
        <v>1145.7</v>
      </c>
      <c r="P267">
        <v>6902.7</v>
      </c>
      <c r="Q267">
        <v>1266.0999999999999</v>
      </c>
      <c r="R267">
        <v>537.1</v>
      </c>
      <c r="S267">
        <v>2041</v>
      </c>
      <c r="T267">
        <v>509.5</v>
      </c>
      <c r="U267" s="8">
        <f t="shared" si="80"/>
        <v>3720.6499999999996</v>
      </c>
      <c r="V267" s="8">
        <f t="shared" si="81"/>
        <v>0.10178209729576064</v>
      </c>
      <c r="W267">
        <v>933.9</v>
      </c>
      <c r="X267">
        <v>8576.6</v>
      </c>
      <c r="Y267" s="8">
        <f t="shared" si="82"/>
        <v>0.18468719654889473</v>
      </c>
      <c r="Z267" s="8">
        <f t="shared" si="83"/>
        <v>1700.9044396965282</v>
      </c>
      <c r="AA267">
        <v>356.2</v>
      </c>
      <c r="AB267">
        <v>444.2</v>
      </c>
      <c r="AC267" s="8">
        <f t="shared" si="84"/>
        <v>0.1764518674870576</v>
      </c>
      <c r="AD267" s="8">
        <f t="shared" si="85"/>
        <v>734.89556030347171</v>
      </c>
      <c r="AE267">
        <v>114.3</v>
      </c>
      <c r="AF267">
        <v>479.9</v>
      </c>
      <c r="AG267" s="8">
        <f t="shared" si="86"/>
        <v>1.0859238428213118E-2</v>
      </c>
      <c r="AH267" s="8">
        <f t="shared" si="87"/>
        <v>114.3</v>
      </c>
      <c r="AI267">
        <v>2284.1999999999998</v>
      </c>
      <c r="AJ267" s="43">
        <f>GovDebt!P267</f>
        <v>10220.1</v>
      </c>
      <c r="AK267" s="2">
        <v>101.767</v>
      </c>
      <c r="AL267" s="24">
        <v>142474</v>
      </c>
      <c r="AM267" s="39">
        <f t="shared" si="93"/>
        <v>102.20223236062094</v>
      </c>
      <c r="AN267" s="39">
        <f t="shared" si="94"/>
        <v>104.00814580643311</v>
      </c>
      <c r="AO267" s="23">
        <v>106.407</v>
      </c>
      <c r="AP267" s="33">
        <v>106.202</v>
      </c>
      <c r="AQ267">
        <v>101.739</v>
      </c>
      <c r="AR267" s="34">
        <v>105.428</v>
      </c>
      <c r="AS267" s="37">
        <v>243564</v>
      </c>
      <c r="AT267" s="35">
        <v>0.14000000000000001</v>
      </c>
      <c r="AU267" s="43">
        <f t="shared" si="88"/>
        <v>2.5127943499560512</v>
      </c>
      <c r="AV267" s="43">
        <f t="shared" si="89"/>
        <v>8.0786039621609337E-2</v>
      </c>
      <c r="AX267" s="43">
        <f t="shared" si="90"/>
        <v>0.68432823328534609</v>
      </c>
      <c r="AY267" s="43">
        <f t="shared" si="91"/>
        <v>8.8004285379490454E-2</v>
      </c>
      <c r="AZ267" s="43">
        <f t="shared" si="92"/>
        <v>1.0108234387717696</v>
      </c>
    </row>
    <row r="268" spans="1:52">
      <c r="A268" s="31">
        <v>2012.4</v>
      </c>
      <c r="B268" s="26">
        <v>16332.5</v>
      </c>
      <c r="C268" s="12">
        <v>2572.8000000000002</v>
      </c>
      <c r="D268" s="11">
        <v>7433.8</v>
      </c>
      <c r="E268" s="32">
        <f t="shared" si="76"/>
        <v>10006.6</v>
      </c>
      <c r="F268" s="10">
        <v>1216.0999999999999</v>
      </c>
      <c r="G268" s="9">
        <v>2481.5</v>
      </c>
      <c r="H268" s="32">
        <f t="shared" si="77"/>
        <v>3697.6</v>
      </c>
      <c r="I268">
        <v>987.6</v>
      </c>
      <c r="J268">
        <v>282.2</v>
      </c>
      <c r="K268">
        <v>-3.7</v>
      </c>
      <c r="L268">
        <v>265.10000000000002</v>
      </c>
      <c r="M268" s="8">
        <f t="shared" si="78"/>
        <v>1269.8</v>
      </c>
      <c r="N268" s="32">
        <f t="shared" si="79"/>
        <v>14974</v>
      </c>
      <c r="O268">
        <v>1191.8</v>
      </c>
      <c r="P268">
        <v>7087.4</v>
      </c>
      <c r="Q268">
        <v>1292.3</v>
      </c>
      <c r="R268">
        <v>551.70000000000005</v>
      </c>
      <c r="S268">
        <v>2047.6</v>
      </c>
      <c r="T268">
        <v>480.3</v>
      </c>
      <c r="U268" s="8">
        <f t="shared" si="80"/>
        <v>3725.7500000000005</v>
      </c>
      <c r="V268" s="8">
        <f t="shared" si="81"/>
        <v>0.10400286230398018</v>
      </c>
      <c r="W268">
        <v>956</v>
      </c>
      <c r="X268">
        <v>8782.5</v>
      </c>
      <c r="Y268" s="8">
        <f t="shared" si="82"/>
        <v>0.18669813130946061</v>
      </c>
      <c r="Z268" s="8">
        <f t="shared" si="83"/>
        <v>1760.3113357709458</v>
      </c>
      <c r="AA268">
        <v>364.7</v>
      </c>
      <c r="AB268">
        <v>444.8</v>
      </c>
      <c r="AC268" s="8">
        <f t="shared" si="84"/>
        <v>0.18035718651713903</v>
      </c>
      <c r="AD268" s="8">
        <f t="shared" si="85"/>
        <v>752.18866422905421</v>
      </c>
      <c r="AE268">
        <v>116</v>
      </c>
      <c r="AF268">
        <v>486.1</v>
      </c>
      <c r="AG268" s="8">
        <f t="shared" si="86"/>
        <v>1.0922170122215318E-2</v>
      </c>
      <c r="AH268" s="8">
        <f t="shared" si="87"/>
        <v>116</v>
      </c>
      <c r="AI268">
        <v>2289.6999999999998</v>
      </c>
      <c r="AJ268" s="43">
        <f>GovDebt!P268</f>
        <v>10413.5</v>
      </c>
      <c r="AK268" s="2">
        <v>101.82899999999999</v>
      </c>
      <c r="AL268" s="24">
        <v>143271</v>
      </c>
      <c r="AM268" s="39">
        <f t="shared" si="93"/>
        <v>102.77395196694499</v>
      </c>
      <c r="AN268" s="39">
        <f t="shared" si="94"/>
        <v>104.65368754842041</v>
      </c>
      <c r="AO268" s="23">
        <v>109.077</v>
      </c>
      <c r="AP268" s="33">
        <v>106.673</v>
      </c>
      <c r="AQ268">
        <v>102.36</v>
      </c>
      <c r="AR268" s="34">
        <v>105.824</v>
      </c>
      <c r="AS268" s="37">
        <v>244169</v>
      </c>
      <c r="AT268" s="35">
        <v>0.16</v>
      </c>
      <c r="AU268" s="43">
        <f t="shared" si="88"/>
        <v>2.5503750191336292</v>
      </c>
      <c r="AV268" s="43">
        <f t="shared" si="89"/>
        <v>7.7746823817541708E-2</v>
      </c>
      <c r="AX268" s="43">
        <f t="shared" si="90"/>
        <v>0.69543876051823161</v>
      </c>
      <c r="AY268" s="43">
        <f t="shared" si="91"/>
        <v>8.4800320555629749E-2</v>
      </c>
      <c r="AZ268" s="43">
        <f t="shared" si="92"/>
        <v>1.0039092993380008</v>
      </c>
    </row>
    <row r="269" spans="1:52">
      <c r="A269" s="31">
        <v>2013.1</v>
      </c>
      <c r="B269" s="26">
        <v>16502.400000000001</v>
      </c>
      <c r="C269" s="12">
        <v>2594.4</v>
      </c>
      <c r="D269" s="11">
        <v>7518.9</v>
      </c>
      <c r="E269" s="32">
        <f t="shared" si="76"/>
        <v>10113.299999999999</v>
      </c>
      <c r="F269" s="10">
        <v>1237.8</v>
      </c>
      <c r="G269" s="9">
        <v>2543.3000000000002</v>
      </c>
      <c r="H269" s="32">
        <f t="shared" si="77"/>
        <v>3781.1000000000004</v>
      </c>
      <c r="I269">
        <v>970.2</v>
      </c>
      <c r="J269">
        <v>271.7</v>
      </c>
      <c r="K269">
        <v>-1.9</v>
      </c>
      <c r="L269">
        <v>265.89999999999998</v>
      </c>
      <c r="M269" s="8">
        <f t="shared" si="78"/>
        <v>1241.9000000000001</v>
      </c>
      <c r="N269" s="32">
        <f t="shared" si="79"/>
        <v>15136.3</v>
      </c>
      <c r="O269">
        <v>1253.5</v>
      </c>
      <c r="P269">
        <v>7034.1</v>
      </c>
      <c r="Q269">
        <v>1327.8</v>
      </c>
      <c r="R269">
        <v>575</v>
      </c>
      <c r="S269">
        <v>2039.4</v>
      </c>
      <c r="T269">
        <v>517.4</v>
      </c>
      <c r="U269" s="8">
        <f t="shared" si="80"/>
        <v>3795.7000000000003</v>
      </c>
      <c r="V269" s="8">
        <f t="shared" si="81"/>
        <v>0.10905974577377171</v>
      </c>
      <c r="W269">
        <v>1078.4000000000001</v>
      </c>
      <c r="X269">
        <v>8734.4</v>
      </c>
      <c r="Y269" s="8">
        <f t="shared" si="82"/>
        <v>0.20407328165375599</v>
      </c>
      <c r="Z269" s="8">
        <f t="shared" si="83"/>
        <v>1917.9419229664948</v>
      </c>
      <c r="AA269">
        <v>386.5</v>
      </c>
      <c r="AB269">
        <v>445.2</v>
      </c>
      <c r="AC269" s="8">
        <f t="shared" si="84"/>
        <v>0.18874721805124037</v>
      </c>
      <c r="AD269" s="8">
        <f t="shared" si="85"/>
        <v>800.45807703350533</v>
      </c>
      <c r="AE269">
        <v>119.2</v>
      </c>
      <c r="AF269">
        <v>497.2</v>
      </c>
      <c r="AG269" s="8">
        <f t="shared" si="86"/>
        <v>1.1104176176325378E-2</v>
      </c>
      <c r="AH269" s="8">
        <f t="shared" si="87"/>
        <v>119.2</v>
      </c>
      <c r="AI269">
        <v>2302.1999999999998</v>
      </c>
      <c r="AJ269" s="43">
        <f>GovDebt!P269</f>
        <v>10391.700000000001</v>
      </c>
      <c r="AK269" s="2">
        <v>101.798</v>
      </c>
      <c r="AL269" s="24">
        <v>143414</v>
      </c>
      <c r="AM269" s="39">
        <f t="shared" si="93"/>
        <v>102.87653151989899</v>
      </c>
      <c r="AN269" s="39">
        <f t="shared" si="94"/>
        <v>104.72625155662678</v>
      </c>
      <c r="AO269" s="23">
        <v>107.319</v>
      </c>
      <c r="AP269" s="33">
        <v>106.949</v>
      </c>
      <c r="AQ269">
        <v>103.011</v>
      </c>
      <c r="AR269" s="34">
        <v>106.20399999999999</v>
      </c>
      <c r="AS269" s="37">
        <v>244829</v>
      </c>
      <c r="AT269" s="35">
        <v>0.14000000000000001</v>
      </c>
      <c r="AU269" s="43">
        <f t="shared" si="88"/>
        <v>2.5188336242001164</v>
      </c>
      <c r="AV269" s="43">
        <f t="shared" si="89"/>
        <v>7.5255720380065935E-2</v>
      </c>
      <c r="AX269" s="43">
        <f t="shared" si="90"/>
        <v>0.68654162509992545</v>
      </c>
      <c r="AY269" s="43">
        <f t="shared" si="91"/>
        <v>8.2047792393121183E-2</v>
      </c>
      <c r="AZ269" s="43">
        <f t="shared" si="92"/>
        <v>1.0104025715597735</v>
      </c>
    </row>
    <row r="270" spans="1:52">
      <c r="A270" s="31">
        <v>2013.2</v>
      </c>
      <c r="B270" s="26">
        <v>16619.2</v>
      </c>
      <c r="C270" s="12">
        <v>2575.6</v>
      </c>
      <c r="D270" s="11">
        <v>7593.2</v>
      </c>
      <c r="E270" s="32">
        <f t="shared" si="76"/>
        <v>10168.799999999999</v>
      </c>
      <c r="F270" s="10">
        <v>1245.4000000000001</v>
      </c>
      <c r="G270" s="9">
        <v>2594.6</v>
      </c>
      <c r="H270" s="32">
        <f t="shared" si="77"/>
        <v>3840</v>
      </c>
      <c r="I270">
        <v>965.2</v>
      </c>
      <c r="J270">
        <v>268.89999999999998</v>
      </c>
      <c r="K270">
        <v>-2.8</v>
      </c>
      <c r="L270">
        <v>267.2</v>
      </c>
      <c r="M270" s="8">
        <f t="shared" si="78"/>
        <v>1234.0999999999999</v>
      </c>
      <c r="N270" s="32">
        <f t="shared" si="79"/>
        <v>15242.9</v>
      </c>
      <c r="O270">
        <v>1278.9000000000001</v>
      </c>
      <c r="P270">
        <v>7110.9</v>
      </c>
      <c r="Q270">
        <v>1330</v>
      </c>
      <c r="R270">
        <v>590.79999999999995</v>
      </c>
      <c r="S270">
        <v>2103.6</v>
      </c>
      <c r="T270">
        <v>477.1</v>
      </c>
      <c r="U270" s="8">
        <f t="shared" si="80"/>
        <v>3836.5</v>
      </c>
      <c r="V270" s="8">
        <f t="shared" si="81"/>
        <v>0.11013227239847061</v>
      </c>
      <c r="W270">
        <v>1089.8</v>
      </c>
      <c r="X270">
        <v>8826.2999999999993</v>
      </c>
      <c r="Y270" s="8">
        <f t="shared" si="82"/>
        <v>0.20504857468874313</v>
      </c>
      <c r="Z270" s="8">
        <f t="shared" si="83"/>
        <v>1946.1775369432676</v>
      </c>
      <c r="AA270">
        <v>371.8</v>
      </c>
      <c r="AB270">
        <v>445.8</v>
      </c>
      <c r="AC270" s="8">
        <f t="shared" si="84"/>
        <v>0.18548968149282685</v>
      </c>
      <c r="AD270" s="8">
        <f t="shared" si="85"/>
        <v>794.32246305673243</v>
      </c>
      <c r="AE270">
        <v>120</v>
      </c>
      <c r="AF270">
        <v>494.2</v>
      </c>
      <c r="AG270" s="8">
        <f t="shared" si="86"/>
        <v>1.1111111111111113E-2</v>
      </c>
      <c r="AH270" s="8">
        <f t="shared" si="87"/>
        <v>120</v>
      </c>
      <c r="AI270">
        <v>2320</v>
      </c>
      <c r="AJ270" s="43">
        <f>GovDebt!P270</f>
        <v>10708.9</v>
      </c>
      <c r="AK270" s="2">
        <v>101.669</v>
      </c>
      <c r="AL270" s="24">
        <v>143890</v>
      </c>
      <c r="AM270" s="39">
        <f t="shared" si="93"/>
        <v>103.21798513672491</v>
      </c>
      <c r="AN270" s="39">
        <f t="shared" si="94"/>
        <v>104.94069330865685</v>
      </c>
      <c r="AO270" s="23">
        <v>108.3</v>
      </c>
      <c r="AP270" s="33">
        <v>107.072</v>
      </c>
      <c r="AQ270">
        <v>103.34099999999999</v>
      </c>
      <c r="AR270" s="34">
        <v>106.488</v>
      </c>
      <c r="AS270" s="37">
        <v>245363</v>
      </c>
      <c r="AT270" s="35">
        <v>0.12</v>
      </c>
      <c r="AU270" s="43">
        <f t="shared" si="88"/>
        <v>2.5774766535091942</v>
      </c>
      <c r="AV270" s="43">
        <f t="shared" si="89"/>
        <v>7.4257485318186184E-2</v>
      </c>
      <c r="AX270" s="43">
        <f t="shared" si="90"/>
        <v>0.70255003969061003</v>
      </c>
      <c r="AY270" s="43">
        <f t="shared" si="91"/>
        <v>8.0962284079801078E-2</v>
      </c>
      <c r="AZ270" s="43">
        <f t="shared" si="92"/>
        <v>1.0070777583866588</v>
      </c>
    </row>
    <row r="271" spans="1:52">
      <c r="A271" s="31">
        <v>2013.3</v>
      </c>
      <c r="B271" s="26">
        <v>16872.3</v>
      </c>
      <c r="C271" s="12">
        <v>2612.9</v>
      </c>
      <c r="D271" s="11">
        <v>7653.4</v>
      </c>
      <c r="E271" s="32">
        <f t="shared" si="76"/>
        <v>10266.299999999999</v>
      </c>
      <c r="F271" s="10">
        <v>1252.4000000000001</v>
      </c>
      <c r="G271" s="9">
        <v>2708.9</v>
      </c>
      <c r="H271" s="32">
        <f t="shared" si="77"/>
        <v>3961.3</v>
      </c>
      <c r="I271">
        <v>965.7</v>
      </c>
      <c r="J271">
        <v>268.2</v>
      </c>
      <c r="K271">
        <v>-3.7</v>
      </c>
      <c r="L271">
        <v>268.5</v>
      </c>
      <c r="M271" s="8">
        <f t="shared" si="78"/>
        <v>1233.9000000000001</v>
      </c>
      <c r="N271" s="32">
        <f t="shared" si="79"/>
        <v>15461.5</v>
      </c>
      <c r="O271">
        <v>1295.5</v>
      </c>
      <c r="P271">
        <v>7145.3</v>
      </c>
      <c r="Q271">
        <v>1345.9</v>
      </c>
      <c r="R271">
        <v>604.20000000000005</v>
      </c>
      <c r="S271">
        <v>2140.6999999999998</v>
      </c>
      <c r="T271">
        <v>493.3</v>
      </c>
      <c r="U271" s="8">
        <f t="shared" si="80"/>
        <v>3911.1499999999996</v>
      </c>
      <c r="V271" s="8">
        <f t="shared" si="81"/>
        <v>0.11044895732092008</v>
      </c>
      <c r="W271">
        <v>1095.5999999999999</v>
      </c>
      <c r="X271">
        <v>8871.6</v>
      </c>
      <c r="Y271" s="8">
        <f t="shared" si="82"/>
        <v>0.20526033815887423</v>
      </c>
      <c r="Z271" s="8">
        <f t="shared" si="83"/>
        <v>1959.1175605742833</v>
      </c>
      <c r="AA271">
        <v>378.2</v>
      </c>
      <c r="AB271">
        <v>446.7</v>
      </c>
      <c r="AC271" s="8">
        <f t="shared" si="84"/>
        <v>0.18591333786746139</v>
      </c>
      <c r="AD271" s="8">
        <f t="shared" si="85"/>
        <v>810.18243942571655</v>
      </c>
      <c r="AE271">
        <v>120.9</v>
      </c>
      <c r="AF271">
        <v>503.5</v>
      </c>
      <c r="AG271" s="8">
        <f t="shared" si="86"/>
        <v>1.1097546423359006E-2</v>
      </c>
      <c r="AH271" s="8">
        <f t="shared" si="87"/>
        <v>120.9</v>
      </c>
      <c r="AI271">
        <v>2342.1999999999998</v>
      </c>
      <c r="AJ271" s="43">
        <f>GovDebt!P271</f>
        <v>10219.200000000001</v>
      </c>
      <c r="AK271" s="2">
        <v>101.651</v>
      </c>
      <c r="AL271" s="24">
        <v>144245</v>
      </c>
      <c r="AM271" s="39">
        <f t="shared" si="93"/>
        <v>103.47264067028206</v>
      </c>
      <c r="AN271" s="39">
        <f t="shared" si="94"/>
        <v>105.18097396774841</v>
      </c>
      <c r="AO271" s="23">
        <v>108.47799999999999</v>
      </c>
      <c r="AP271" s="33">
        <v>107.517</v>
      </c>
      <c r="AQ271">
        <v>103.77800000000001</v>
      </c>
      <c r="AR271" s="34">
        <v>106.923</v>
      </c>
      <c r="AS271" s="37">
        <v>245961</v>
      </c>
      <c r="AT271" s="35">
        <v>0.08</v>
      </c>
      <c r="AU271" s="43">
        <f t="shared" si="88"/>
        <v>2.4227165235326544</v>
      </c>
      <c r="AV271" s="43">
        <f t="shared" si="89"/>
        <v>7.3131701072171554E-2</v>
      </c>
      <c r="AX271" s="43">
        <f t="shared" si="90"/>
        <v>0.66094492772370084</v>
      </c>
      <c r="AY271" s="43">
        <f t="shared" si="91"/>
        <v>7.980467613103516E-2</v>
      </c>
      <c r="AZ271" s="43">
        <f t="shared" si="92"/>
        <v>1.0152293732550302</v>
      </c>
    </row>
    <row r="272" spans="1:52">
      <c r="A272" s="31">
        <v>2013.4</v>
      </c>
      <c r="B272" s="26">
        <v>17078.3</v>
      </c>
      <c r="C272" s="12">
        <v>2624.6</v>
      </c>
      <c r="D272" s="11">
        <v>7767.2</v>
      </c>
      <c r="E272" s="32">
        <f t="shared" si="76"/>
        <v>10391.799999999999</v>
      </c>
      <c r="F272" s="10">
        <v>1261.5</v>
      </c>
      <c r="G272" s="9">
        <v>2745.2</v>
      </c>
      <c r="H272" s="32">
        <f t="shared" si="77"/>
        <v>4006.7</v>
      </c>
      <c r="I272">
        <v>951.1</v>
      </c>
      <c r="J272">
        <v>265.10000000000002</v>
      </c>
      <c r="K272">
        <v>-1.3</v>
      </c>
      <c r="L272">
        <v>270.39999999999998</v>
      </c>
      <c r="M272" s="8">
        <f t="shared" si="78"/>
        <v>1216.2</v>
      </c>
      <c r="N272" s="32">
        <f t="shared" si="79"/>
        <v>15614.699999999999</v>
      </c>
      <c r="O272">
        <v>1319.3</v>
      </c>
      <c r="P272">
        <v>7208.5</v>
      </c>
      <c r="Q272">
        <v>1342.7</v>
      </c>
      <c r="R272">
        <v>613.29999999999995</v>
      </c>
      <c r="S272">
        <v>2143.8000000000002</v>
      </c>
      <c r="T272">
        <v>511.2</v>
      </c>
      <c r="U272" s="8">
        <f t="shared" si="80"/>
        <v>3939.65</v>
      </c>
      <c r="V272" s="8">
        <f t="shared" si="81"/>
        <v>0.11162062693007319</v>
      </c>
      <c r="W272">
        <v>1105.2</v>
      </c>
      <c r="X272">
        <v>8946.7999999999993</v>
      </c>
      <c r="Y272" s="8">
        <f t="shared" si="82"/>
        <v>0.2063550471883821</v>
      </c>
      <c r="Z272" s="8">
        <f t="shared" si="83"/>
        <v>1984.7537971149372</v>
      </c>
      <c r="AA272">
        <v>403.2</v>
      </c>
      <c r="AB272">
        <v>447.7</v>
      </c>
      <c r="AC272" s="8">
        <f t="shared" si="84"/>
        <v>0.19213105926927707</v>
      </c>
      <c r="AD272" s="8">
        <f t="shared" si="85"/>
        <v>842.9462028850628</v>
      </c>
      <c r="AE272">
        <v>123.5</v>
      </c>
      <c r="AF272">
        <v>509.3</v>
      </c>
      <c r="AG272" s="8">
        <f t="shared" si="86"/>
        <v>1.1206388094914024E-2</v>
      </c>
      <c r="AH272" s="8">
        <f t="shared" si="87"/>
        <v>123.5</v>
      </c>
      <c r="AI272">
        <v>2323.5</v>
      </c>
      <c r="AJ272" s="43">
        <f>GovDebt!P272</f>
        <v>10347</v>
      </c>
      <c r="AK272" s="2">
        <v>101.6</v>
      </c>
      <c r="AL272" s="24">
        <v>144171</v>
      </c>
      <c r="AM272" s="39">
        <f t="shared" si="93"/>
        <v>103.41955754497718</v>
      </c>
      <c r="AN272" s="39">
        <f t="shared" si="94"/>
        <v>105.07427046569681</v>
      </c>
      <c r="AO272" s="23">
        <v>108.996</v>
      </c>
      <c r="AP272" s="33">
        <v>107.78700000000001</v>
      </c>
      <c r="AQ272">
        <v>104.193</v>
      </c>
      <c r="AR272" s="34">
        <v>107.301</v>
      </c>
      <c r="AS272" s="37">
        <v>246564</v>
      </c>
      <c r="AT272" s="35">
        <v>0.09</v>
      </c>
      <c r="AU272" s="43">
        <f t="shared" si="88"/>
        <v>2.4234262192372777</v>
      </c>
      <c r="AV272" s="43">
        <f t="shared" si="89"/>
        <v>7.1213176955551794E-2</v>
      </c>
      <c r="AX272" s="43">
        <f t="shared" si="90"/>
        <v>0.66264481546235288</v>
      </c>
      <c r="AY272" s="43">
        <f t="shared" si="91"/>
        <v>7.7888143864435447E-2</v>
      </c>
      <c r="AZ272" s="43">
        <f t="shared" si="92"/>
        <v>1.0122093609051521</v>
      </c>
    </row>
    <row r="273" spans="1:52">
      <c r="A273" s="31">
        <v>2014.1</v>
      </c>
      <c r="B273" s="26">
        <v>17044</v>
      </c>
      <c r="C273" s="12">
        <v>2628.4</v>
      </c>
      <c r="D273" s="11">
        <v>7837.8</v>
      </c>
      <c r="E273" s="32">
        <f t="shared" si="76"/>
        <v>10466.200000000001</v>
      </c>
      <c r="F273" s="10">
        <v>1262.3</v>
      </c>
      <c r="G273" s="9">
        <v>2714.4</v>
      </c>
      <c r="H273" s="32">
        <f t="shared" si="77"/>
        <v>3976.7</v>
      </c>
      <c r="I273">
        <v>957.1</v>
      </c>
      <c r="J273">
        <v>251</v>
      </c>
      <c r="K273">
        <v>-1.3</v>
      </c>
      <c r="L273">
        <v>272.10000000000002</v>
      </c>
      <c r="M273" s="8">
        <f t="shared" si="78"/>
        <v>1208.0999999999999</v>
      </c>
      <c r="N273" s="32">
        <f t="shared" si="79"/>
        <v>15651</v>
      </c>
      <c r="O273">
        <v>1340.3</v>
      </c>
      <c r="P273">
        <v>7339.8</v>
      </c>
      <c r="Q273">
        <v>1351</v>
      </c>
      <c r="R273">
        <v>622.9</v>
      </c>
      <c r="S273">
        <v>1942.1</v>
      </c>
      <c r="T273">
        <v>506.5</v>
      </c>
      <c r="U273" s="8">
        <f t="shared" si="80"/>
        <v>3747</v>
      </c>
      <c r="V273" s="8">
        <f t="shared" si="81"/>
        <v>0.11394880253011741</v>
      </c>
      <c r="W273">
        <v>1134.5</v>
      </c>
      <c r="X273">
        <v>9096.2000000000007</v>
      </c>
      <c r="Y273" s="8">
        <f t="shared" si="82"/>
        <v>0.20956781695300203</v>
      </c>
      <c r="Z273" s="8">
        <f t="shared" si="83"/>
        <v>2047.8338369196501</v>
      </c>
      <c r="AA273">
        <v>470</v>
      </c>
      <c r="AB273">
        <v>448.5</v>
      </c>
      <c r="AC273" s="8">
        <f t="shared" si="84"/>
        <v>0.21379243548572277</v>
      </c>
      <c r="AD273" s="8">
        <f t="shared" si="85"/>
        <v>896.96616308034993</v>
      </c>
      <c r="AE273">
        <v>132</v>
      </c>
      <c r="AF273">
        <v>511.8</v>
      </c>
      <c r="AG273" s="8">
        <f t="shared" si="86"/>
        <v>1.1908306043465317E-2</v>
      </c>
      <c r="AH273" s="8">
        <f t="shared" si="87"/>
        <v>132</v>
      </c>
      <c r="AI273">
        <v>2367.3000000000002</v>
      </c>
      <c r="AJ273" s="43">
        <f>GovDebt!P273</f>
        <v>10320.200000000001</v>
      </c>
      <c r="AK273" s="2">
        <v>101.67100000000001</v>
      </c>
      <c r="AL273" s="24">
        <v>145411</v>
      </c>
      <c r="AM273" s="39">
        <f t="shared" si="93"/>
        <v>104.30905856359934</v>
      </c>
      <c r="AN273" s="39">
        <f t="shared" si="94"/>
        <v>106.05206293219709</v>
      </c>
      <c r="AO273" s="23">
        <v>110.747</v>
      </c>
      <c r="AP273" s="33">
        <v>108.15300000000001</v>
      </c>
      <c r="AQ273">
        <v>104.875</v>
      </c>
      <c r="AR273" s="34">
        <v>107.658</v>
      </c>
      <c r="AS273" s="37">
        <v>247086</v>
      </c>
      <c r="AT273" s="35">
        <v>7.0000000000000007E-2</v>
      </c>
      <c r="AU273" s="43">
        <f t="shared" si="88"/>
        <v>2.4220136118282096</v>
      </c>
      <c r="AV273" s="43">
        <f t="shared" si="89"/>
        <v>7.0881248533208166E-2</v>
      </c>
      <c r="AX273" s="43">
        <f t="shared" si="90"/>
        <v>0.65939556577854452</v>
      </c>
      <c r="AY273" s="43">
        <f t="shared" si="91"/>
        <v>7.7189955913360156E-2</v>
      </c>
      <c r="AZ273" s="43">
        <f t="shared" si="92"/>
        <v>0.99799160337972759</v>
      </c>
    </row>
    <row r="274" spans="1:52">
      <c r="A274" s="31">
        <v>2014.2</v>
      </c>
      <c r="B274" s="26">
        <v>17311.3</v>
      </c>
      <c r="C274" s="12">
        <v>2664.1</v>
      </c>
      <c r="D274" s="11">
        <v>7904.5</v>
      </c>
      <c r="E274" s="32">
        <f t="shared" si="76"/>
        <v>10568.6</v>
      </c>
      <c r="F274" s="10">
        <v>1299.2</v>
      </c>
      <c r="G274" s="9">
        <v>2834.2</v>
      </c>
      <c r="H274" s="32">
        <f t="shared" si="77"/>
        <v>4133.3999999999996</v>
      </c>
      <c r="I274">
        <v>955.6</v>
      </c>
      <c r="J274">
        <v>254.9</v>
      </c>
      <c r="K274">
        <v>-1.9</v>
      </c>
      <c r="L274">
        <v>273.8</v>
      </c>
      <c r="M274" s="8">
        <f t="shared" si="78"/>
        <v>1210.5</v>
      </c>
      <c r="N274" s="32">
        <f t="shared" si="79"/>
        <v>15912.5</v>
      </c>
      <c r="O274">
        <v>1364.1</v>
      </c>
      <c r="P274">
        <v>7443.4</v>
      </c>
      <c r="Q274">
        <v>1376.4</v>
      </c>
      <c r="R274">
        <v>636.4</v>
      </c>
      <c r="S274">
        <v>2097</v>
      </c>
      <c r="T274">
        <v>460.8</v>
      </c>
      <c r="U274" s="8">
        <f t="shared" si="80"/>
        <v>3882.4000000000005</v>
      </c>
      <c r="V274" s="8">
        <f t="shared" si="81"/>
        <v>0.11354253371067087</v>
      </c>
      <c r="W274">
        <v>1149.2</v>
      </c>
      <c r="X274">
        <v>9215</v>
      </c>
      <c r="Y274" s="8">
        <f t="shared" si="82"/>
        <v>0.2092740192182013</v>
      </c>
      <c r="Z274" s="8">
        <f t="shared" si="83"/>
        <v>2072.4824671216911</v>
      </c>
      <c r="AA274">
        <v>507.2</v>
      </c>
      <c r="AB274">
        <v>449.4</v>
      </c>
      <c r="AC274" s="8">
        <f t="shared" si="84"/>
        <v>0.21885071630230127</v>
      </c>
      <c r="AD274" s="8">
        <f t="shared" si="85"/>
        <v>948.01753287830866</v>
      </c>
      <c r="AE274">
        <v>134</v>
      </c>
      <c r="AF274">
        <v>519.1</v>
      </c>
      <c r="AG274" s="8">
        <f t="shared" si="86"/>
        <v>1.1948603172621648E-2</v>
      </c>
      <c r="AH274" s="8">
        <f t="shared" si="87"/>
        <v>134</v>
      </c>
      <c r="AI274">
        <v>2387.5</v>
      </c>
      <c r="AJ274" s="43">
        <f>GovDebt!P274</f>
        <v>10406.5</v>
      </c>
      <c r="AK274" s="2">
        <v>101.84399999999999</v>
      </c>
      <c r="AL274" s="24">
        <v>145901</v>
      </c>
      <c r="AM274" s="39">
        <f t="shared" si="93"/>
        <v>104.66055493386131</v>
      </c>
      <c r="AN274" s="39">
        <f t="shared" si="94"/>
        <v>106.59049556684171</v>
      </c>
      <c r="AO274" s="23">
        <v>111.371</v>
      </c>
      <c r="AP274" s="33">
        <v>108.77500000000001</v>
      </c>
      <c r="AQ274">
        <v>105.178</v>
      </c>
      <c r="AR274" s="34">
        <v>108.23399999999999</v>
      </c>
      <c r="AS274" s="37">
        <v>247625</v>
      </c>
      <c r="AT274" s="35">
        <v>0.09</v>
      </c>
      <c r="AU274" s="43">
        <f t="shared" si="88"/>
        <v>2.4045565613212179</v>
      </c>
      <c r="AV274" s="43">
        <f t="shared" si="89"/>
        <v>6.9925424433751368E-2</v>
      </c>
      <c r="AX274" s="43">
        <f t="shared" si="90"/>
        <v>0.65398271798900232</v>
      </c>
      <c r="AY274" s="43">
        <f t="shared" si="91"/>
        <v>7.6072270227808325E-2</v>
      </c>
      <c r="AZ274" s="43">
        <f t="shared" si="92"/>
        <v>1.0156829382773995</v>
      </c>
    </row>
    <row r="275" spans="1:52">
      <c r="AL275" s="25"/>
      <c r="AS275" s="38"/>
      <c r="AT275" s="36"/>
    </row>
    <row r="276" spans="1:52">
      <c r="Y276">
        <f>AVERAGE(Y35:Y274)</f>
        <v>0.1855855019590979</v>
      </c>
      <c r="AC276" s="43">
        <f>AVERAGE(AC35:AC274)</f>
        <v>0.21815660906220732</v>
      </c>
      <c r="AG276" s="43">
        <f>AVERAGE(AG35:AG274)</f>
        <v>2.2549709156792368E-2</v>
      </c>
      <c r="AH276" s="43"/>
      <c r="AL276" s="1"/>
      <c r="AU276" s="43">
        <f>AVERAGE(AU35:AU274)</f>
        <v>1.3283615254136718</v>
      </c>
      <c r="AV276" s="43">
        <f>AVERAGE(AV35:AV274)</f>
        <v>0.10043078342228488</v>
      </c>
      <c r="AX276" s="43">
        <f>AVERAGE(AX35:AX274)</f>
        <v>0.36625549080659947</v>
      </c>
      <c r="AY276" s="43">
        <f>AVERAGE(AY35:AY274)</f>
        <v>0.11114583257934584</v>
      </c>
      <c r="AZ276" s="43">
        <f>AVERAGE(AZ35:AZ274)</f>
        <v>1.016014062460513</v>
      </c>
    </row>
    <row r="277" spans="1:52">
      <c r="AL277" s="1"/>
    </row>
    <row r="278" spans="1:52">
      <c r="AL278" s="1"/>
      <c r="AX278">
        <f>AX276*4</f>
        <v>1.4650219632263979</v>
      </c>
    </row>
    <row r="279" spans="1:52">
      <c r="AL279" s="1"/>
    </row>
    <row r="280" spans="1:52">
      <c r="AL280" s="1"/>
    </row>
    <row r="281" spans="1:52">
      <c r="AL281" s="1"/>
    </row>
    <row r="282" spans="1:52">
      <c r="AL282" s="1"/>
    </row>
    <row r="283" spans="1:52">
      <c r="AL283" s="1"/>
    </row>
    <row r="284" spans="1:52">
      <c r="AL284" s="1"/>
    </row>
    <row r="285" spans="1:52">
      <c r="AL285" s="1"/>
    </row>
    <row r="286" spans="1:52">
      <c r="AL286" s="1"/>
    </row>
    <row r="287" spans="1:52">
      <c r="AL287" s="1"/>
    </row>
    <row r="288" spans="1:52">
      <c r="AL288" s="1"/>
    </row>
    <row r="289" spans="38:38">
      <c r="AL289" s="1"/>
    </row>
    <row r="290" spans="38:38">
      <c r="AL290" s="1"/>
    </row>
    <row r="291" spans="38:38">
      <c r="AL291" s="1"/>
    </row>
    <row r="292" spans="38:38">
      <c r="AL292" s="1"/>
    </row>
    <row r="293" spans="38:38">
      <c r="AL293" s="1"/>
    </row>
    <row r="294" spans="38:38">
      <c r="AL294" s="1"/>
    </row>
    <row r="295" spans="38:38">
      <c r="AL295" s="1"/>
    </row>
    <row r="296" spans="38:38">
      <c r="AL296" s="1"/>
    </row>
    <row r="297" spans="38:38">
      <c r="AL297" s="1"/>
    </row>
    <row r="298" spans="38:38">
      <c r="AL298" s="1"/>
    </row>
    <row r="299" spans="38:38">
      <c r="AL299" s="1"/>
    </row>
    <row r="300" spans="38:38">
      <c r="AL300" s="1"/>
    </row>
    <row r="301" spans="38:38">
      <c r="AL301" s="1"/>
    </row>
    <row r="302" spans="38:38">
      <c r="AL302" s="1"/>
    </row>
    <row r="303" spans="38:38">
      <c r="AL303" s="1"/>
    </row>
    <row r="304" spans="38:38">
      <c r="AL304" s="1"/>
    </row>
    <row r="305" spans="38:38">
      <c r="AL305" s="1"/>
    </row>
    <row r="306" spans="38:38">
      <c r="AL306" s="1"/>
    </row>
    <row r="307" spans="38:38">
      <c r="AL307" s="1"/>
    </row>
    <row r="308" spans="38:38">
      <c r="AL308" s="1"/>
    </row>
    <row r="309" spans="38:38">
      <c r="AL309" s="1"/>
    </row>
    <row r="310" spans="38:38">
      <c r="AL310" s="1"/>
    </row>
    <row r="311" spans="38:38">
      <c r="AL311" s="1"/>
    </row>
    <row r="312" spans="38:38">
      <c r="AL312" s="1"/>
    </row>
    <row r="313" spans="38:38">
      <c r="AL313" s="1"/>
    </row>
    <row r="314" spans="38:38">
      <c r="AL314" s="1"/>
    </row>
    <row r="315" spans="38:38">
      <c r="AL315" s="1"/>
    </row>
    <row r="316" spans="38:38">
      <c r="AL316" s="1"/>
    </row>
    <row r="317" spans="38:38">
      <c r="AL317" s="1"/>
    </row>
    <row r="318" spans="38:38">
      <c r="AL318" s="1"/>
    </row>
    <row r="319" spans="38:38">
      <c r="AL319" s="1"/>
    </row>
    <row r="320" spans="38:38">
      <c r="AL320" s="1"/>
    </row>
    <row r="321" spans="38:38">
      <c r="AL321" s="1"/>
    </row>
    <row r="322" spans="38:38">
      <c r="AL322" s="1"/>
    </row>
    <row r="323" spans="38:38">
      <c r="AL323" s="1"/>
    </row>
    <row r="324" spans="38:38">
      <c r="AL324" s="1"/>
    </row>
    <row r="325" spans="38:38">
      <c r="AL325" s="1"/>
    </row>
    <row r="326" spans="38:38">
      <c r="AL326" s="1"/>
    </row>
    <row r="327" spans="38:38">
      <c r="AL327" s="1"/>
    </row>
    <row r="328" spans="38:38">
      <c r="AL328" s="1"/>
    </row>
    <row r="329" spans="38:38">
      <c r="AL329" s="1"/>
    </row>
    <row r="330" spans="38:38">
      <c r="AL330" s="1"/>
    </row>
    <row r="331" spans="38:38">
      <c r="AL331" s="1"/>
    </row>
    <row r="332" spans="38:38">
      <c r="AL332" s="1"/>
    </row>
    <row r="333" spans="38:38">
      <c r="AL333" s="1"/>
    </row>
    <row r="334" spans="38:38">
      <c r="AL334" s="1"/>
    </row>
    <row r="335" spans="38:38">
      <c r="AL335" s="1"/>
    </row>
    <row r="336" spans="38:38">
      <c r="AL336" s="1"/>
    </row>
    <row r="337" spans="38:38">
      <c r="AL337" s="1"/>
    </row>
    <row r="338" spans="38:38">
      <c r="AL338" s="1"/>
    </row>
    <row r="339" spans="38:38">
      <c r="AL339" s="1"/>
    </row>
    <row r="340" spans="38:38">
      <c r="AL340" s="1"/>
    </row>
    <row r="341" spans="38:38">
      <c r="AL341" s="1"/>
    </row>
    <row r="342" spans="38:38">
      <c r="AL342" s="1"/>
    </row>
    <row r="343" spans="38:38">
      <c r="AL343" s="1"/>
    </row>
    <row r="344" spans="38:38">
      <c r="AL344" s="1"/>
    </row>
    <row r="345" spans="38:38">
      <c r="AL345" s="1"/>
    </row>
    <row r="346" spans="38:38">
      <c r="AL346" s="1"/>
    </row>
    <row r="347" spans="38:38">
      <c r="AL347" s="1"/>
    </row>
    <row r="348" spans="38:38">
      <c r="AL348" s="1"/>
    </row>
    <row r="349" spans="38:38">
      <c r="AL349" s="1"/>
    </row>
    <row r="350" spans="38:38">
      <c r="AL350" s="1"/>
    </row>
    <row r="351" spans="38:38">
      <c r="AL351" s="1"/>
    </row>
    <row r="352" spans="38:38">
      <c r="AL352" s="1"/>
    </row>
    <row r="353" spans="38:38">
      <c r="AL353" s="1"/>
    </row>
    <row r="354" spans="38:38">
      <c r="AL354" s="1"/>
    </row>
    <row r="355" spans="38:38">
      <c r="AL355" s="1"/>
    </row>
    <row r="356" spans="38:38">
      <c r="AL356" s="1"/>
    </row>
    <row r="357" spans="38:38">
      <c r="AL357" s="1"/>
    </row>
    <row r="358" spans="38:38">
      <c r="AL358" s="1"/>
    </row>
    <row r="359" spans="38:38">
      <c r="AL359" s="1"/>
    </row>
    <row r="360" spans="38:38">
      <c r="AL360" s="1"/>
    </row>
    <row r="361" spans="38:38">
      <c r="AL361" s="1"/>
    </row>
    <row r="362" spans="38:38">
      <c r="AL362" s="1"/>
    </row>
    <row r="363" spans="38:38">
      <c r="AL363" s="1"/>
    </row>
    <row r="364" spans="38:38">
      <c r="AL364" s="1"/>
    </row>
    <row r="365" spans="38:38">
      <c r="AL365" s="1"/>
    </row>
    <row r="366" spans="38:38">
      <c r="AL366" s="1"/>
    </row>
    <row r="367" spans="38:38">
      <c r="AL367" s="1"/>
    </row>
    <row r="368" spans="38:38">
      <c r="AL368" s="1"/>
    </row>
    <row r="369" spans="38:38">
      <c r="AL369" s="1"/>
    </row>
    <row r="370" spans="38:38">
      <c r="AL370" s="1"/>
    </row>
    <row r="371" spans="38:38">
      <c r="AL371" s="1"/>
    </row>
    <row r="372" spans="38:38">
      <c r="AL372" s="1"/>
    </row>
    <row r="373" spans="38:38">
      <c r="AL373" s="1"/>
    </row>
    <row r="374" spans="38:38">
      <c r="AL374" s="1"/>
    </row>
    <row r="375" spans="38:38">
      <c r="AL375" s="1"/>
    </row>
    <row r="376" spans="38:38">
      <c r="AL376" s="1"/>
    </row>
    <row r="377" spans="38:38">
      <c r="AL377" s="1"/>
    </row>
    <row r="378" spans="38:38">
      <c r="AL378" s="1"/>
    </row>
    <row r="379" spans="38:38">
      <c r="AL379" s="1"/>
    </row>
    <row r="380" spans="38:38">
      <c r="AL380" s="1"/>
    </row>
    <row r="381" spans="38:38">
      <c r="AL381" s="1"/>
    </row>
    <row r="382" spans="38:38">
      <c r="AL382" s="1"/>
    </row>
    <row r="383" spans="38:38">
      <c r="AL383" s="1"/>
    </row>
    <row r="384" spans="38:38">
      <c r="AL384" s="1"/>
    </row>
    <row r="385" spans="38:38">
      <c r="AL385" s="1"/>
    </row>
    <row r="386" spans="38:38">
      <c r="AL386" s="1"/>
    </row>
    <row r="387" spans="38:38">
      <c r="AL387" s="1"/>
    </row>
    <row r="388" spans="38:38">
      <c r="AL388" s="1"/>
    </row>
    <row r="389" spans="38:38">
      <c r="AL389" s="1"/>
    </row>
    <row r="390" spans="38:38">
      <c r="AL390" s="1"/>
    </row>
    <row r="391" spans="38:38">
      <c r="AL391" s="1"/>
    </row>
    <row r="392" spans="38:38">
      <c r="AL392" s="1"/>
    </row>
    <row r="393" spans="38:38">
      <c r="AL393" s="1"/>
    </row>
    <row r="394" spans="38:38">
      <c r="AL394" s="1"/>
    </row>
    <row r="395" spans="38:38">
      <c r="AL395" s="1"/>
    </row>
    <row r="396" spans="38:38">
      <c r="AL396" s="1"/>
    </row>
    <row r="397" spans="38:38">
      <c r="AL397" s="1"/>
    </row>
    <row r="398" spans="38:38">
      <c r="AL398" s="1"/>
    </row>
    <row r="399" spans="38:38">
      <c r="AL399" s="1"/>
    </row>
    <row r="400" spans="38:38">
      <c r="AL400" s="1"/>
    </row>
    <row r="401" spans="38:38">
      <c r="AL401" s="1"/>
    </row>
    <row r="402" spans="38:38">
      <c r="AL402" s="1"/>
    </row>
    <row r="403" spans="38:38">
      <c r="AL403" s="1"/>
    </row>
    <row r="404" spans="38:38">
      <c r="AL404" s="1"/>
    </row>
    <row r="405" spans="38:38">
      <c r="AL405" s="1"/>
    </row>
    <row r="406" spans="38:38">
      <c r="AL406" s="1"/>
    </row>
    <row r="407" spans="38:38">
      <c r="AL407" s="1"/>
    </row>
    <row r="408" spans="38:38">
      <c r="AL408" s="1"/>
    </row>
    <row r="409" spans="38:38">
      <c r="AL409" s="1"/>
    </row>
    <row r="410" spans="38:38">
      <c r="AL410" s="1"/>
    </row>
    <row r="411" spans="38:38">
      <c r="AL411" s="1"/>
    </row>
    <row r="412" spans="38:38">
      <c r="AL412" s="1"/>
    </row>
    <row r="413" spans="38:38">
      <c r="AL413" s="1"/>
    </row>
    <row r="414" spans="38:38">
      <c r="AL414" s="1"/>
    </row>
    <row r="415" spans="38:38">
      <c r="AL415" s="1"/>
    </row>
    <row r="416" spans="38:38">
      <c r="AL416" s="1"/>
    </row>
    <row r="417" spans="38:38">
      <c r="AL417" s="1"/>
    </row>
    <row r="418" spans="38:38">
      <c r="AL418" s="1"/>
    </row>
    <row r="419" spans="38:38">
      <c r="AL419" s="1"/>
    </row>
    <row r="420" spans="38:38">
      <c r="AL420" s="1"/>
    </row>
    <row r="421" spans="38:38">
      <c r="AL421" s="1"/>
    </row>
    <row r="422" spans="38:38">
      <c r="AL422" s="1"/>
    </row>
    <row r="423" spans="38:38">
      <c r="AL423" s="1"/>
    </row>
    <row r="424" spans="38:38">
      <c r="AL424" s="1"/>
    </row>
    <row r="425" spans="38:38">
      <c r="AL425" s="1"/>
    </row>
    <row r="426" spans="38:38">
      <c r="AL426" s="1"/>
    </row>
    <row r="427" spans="38:38">
      <c r="AL427" s="1"/>
    </row>
    <row r="428" spans="38:38">
      <c r="AL428" s="1"/>
    </row>
    <row r="429" spans="38:38">
      <c r="AL429" s="1"/>
    </row>
    <row r="430" spans="38:38">
      <c r="AL430" s="1"/>
    </row>
    <row r="431" spans="38:38">
      <c r="AL431" s="1"/>
    </row>
    <row r="432" spans="38:38">
      <c r="AL432" s="1"/>
    </row>
    <row r="433" spans="38:38">
      <c r="AL433" s="1"/>
    </row>
    <row r="434" spans="38:38">
      <c r="AL434" s="1"/>
    </row>
    <row r="435" spans="38:38">
      <c r="AL435" s="1"/>
    </row>
    <row r="436" spans="38:38">
      <c r="AL436" s="1"/>
    </row>
    <row r="437" spans="38:38">
      <c r="AL437" s="1"/>
    </row>
    <row r="438" spans="38:38">
      <c r="AL438" s="1"/>
    </row>
    <row r="439" spans="38:38">
      <c r="AL439" s="1"/>
    </row>
    <row r="440" spans="38:38">
      <c r="AL440" s="1"/>
    </row>
    <row r="441" spans="38:38">
      <c r="AL441" s="1"/>
    </row>
    <row r="442" spans="38:38">
      <c r="AL442" s="1"/>
    </row>
    <row r="443" spans="38:38">
      <c r="AL443" s="1"/>
    </row>
    <row r="444" spans="38:38">
      <c r="AL444" s="1"/>
    </row>
    <row r="445" spans="38:38">
      <c r="AL445" s="1"/>
    </row>
    <row r="446" spans="38:38">
      <c r="AL446" s="1"/>
    </row>
    <row r="447" spans="38:38">
      <c r="AL447" s="1"/>
    </row>
    <row r="448" spans="38:38">
      <c r="AL448" s="1"/>
    </row>
    <row r="449" spans="38:38">
      <c r="AL449" s="1"/>
    </row>
    <row r="450" spans="38:38">
      <c r="AL450" s="1"/>
    </row>
    <row r="451" spans="38:38">
      <c r="AL451" s="1"/>
    </row>
    <row r="452" spans="38:38">
      <c r="AL452" s="1"/>
    </row>
    <row r="453" spans="38:38">
      <c r="AL453" s="1"/>
    </row>
    <row r="454" spans="38:38">
      <c r="AL454" s="1"/>
    </row>
    <row r="455" spans="38:38">
      <c r="AL455" s="1"/>
    </row>
    <row r="456" spans="38:38">
      <c r="AL456" s="1"/>
    </row>
    <row r="457" spans="38:38">
      <c r="AL457" s="1"/>
    </row>
    <row r="458" spans="38:38">
      <c r="AL458" s="1"/>
    </row>
    <row r="459" spans="38:38">
      <c r="AL459" s="1"/>
    </row>
    <row r="460" spans="38:38">
      <c r="AL460" s="1"/>
    </row>
    <row r="461" spans="38:38">
      <c r="AL461" s="1"/>
    </row>
    <row r="462" spans="38:38">
      <c r="AL462" s="1"/>
    </row>
    <row r="463" spans="38:38">
      <c r="AL463" s="1"/>
    </row>
    <row r="464" spans="38:38">
      <c r="AL464" s="1"/>
    </row>
    <row r="465" spans="38:38">
      <c r="AL465" s="1"/>
    </row>
    <row r="466" spans="38:38">
      <c r="AL466" s="1"/>
    </row>
    <row r="467" spans="38:38">
      <c r="AL467" s="1"/>
    </row>
    <row r="468" spans="38:38">
      <c r="AL468" s="1"/>
    </row>
    <row r="469" spans="38:38">
      <c r="AL469" s="1"/>
    </row>
    <row r="470" spans="38:38">
      <c r="AL470" s="1"/>
    </row>
    <row r="471" spans="38:38">
      <c r="AL471" s="1"/>
    </row>
    <row r="472" spans="38:38">
      <c r="AL472" s="1"/>
    </row>
    <row r="473" spans="38:38">
      <c r="AL473" s="1"/>
    </row>
    <row r="474" spans="38:38">
      <c r="AL474" s="1"/>
    </row>
    <row r="475" spans="38:38">
      <c r="AL475" s="1"/>
    </row>
    <row r="476" spans="38:38">
      <c r="AL476" s="1"/>
    </row>
    <row r="477" spans="38:38">
      <c r="AL477" s="1"/>
    </row>
    <row r="478" spans="38:38">
      <c r="AL478" s="1"/>
    </row>
    <row r="479" spans="38:38">
      <c r="AL479" s="1"/>
    </row>
    <row r="480" spans="38:38">
      <c r="AL480" s="1"/>
    </row>
    <row r="481" spans="38:38">
      <c r="AL481" s="1"/>
    </row>
    <row r="482" spans="38:38">
      <c r="AL482" s="1"/>
    </row>
    <row r="483" spans="38:38">
      <c r="AL483" s="1"/>
    </row>
    <row r="484" spans="38:38">
      <c r="AL484" s="1"/>
    </row>
    <row r="485" spans="38:38">
      <c r="AL485" s="1"/>
    </row>
    <row r="486" spans="38:38">
      <c r="AL486" s="1"/>
    </row>
    <row r="487" spans="38:38">
      <c r="AL487" s="1"/>
    </row>
    <row r="488" spans="38:38">
      <c r="AL488" s="1"/>
    </row>
    <row r="489" spans="38:38">
      <c r="AL489" s="1"/>
    </row>
    <row r="490" spans="38:38">
      <c r="AL490" s="1"/>
    </row>
    <row r="491" spans="38:38">
      <c r="AL491" s="1"/>
    </row>
    <row r="492" spans="38:38">
      <c r="AL492" s="1"/>
    </row>
    <row r="493" spans="38:38">
      <c r="AL493" s="1"/>
    </row>
    <row r="494" spans="38:38">
      <c r="AL494" s="1"/>
    </row>
    <row r="495" spans="38:38">
      <c r="AL495" s="1"/>
    </row>
    <row r="496" spans="38:38">
      <c r="AL496" s="1"/>
    </row>
    <row r="497" spans="38:38">
      <c r="AL497" s="1"/>
    </row>
    <row r="498" spans="38:38">
      <c r="AL498" s="1"/>
    </row>
    <row r="499" spans="38:38">
      <c r="AL499" s="1"/>
    </row>
    <row r="500" spans="38:38">
      <c r="AL500" s="1"/>
    </row>
    <row r="501" spans="38:38">
      <c r="AL501" s="1"/>
    </row>
    <row r="502" spans="38:38">
      <c r="AL502" s="1"/>
    </row>
    <row r="503" spans="38:38">
      <c r="AL503" s="1"/>
    </row>
    <row r="504" spans="38:38">
      <c r="AL504" s="1"/>
    </row>
    <row r="505" spans="38:38">
      <c r="AL505" s="1"/>
    </row>
    <row r="506" spans="38:38">
      <c r="AL506" s="1"/>
    </row>
    <row r="507" spans="38:38">
      <c r="AL507" s="1"/>
    </row>
    <row r="508" spans="38:38">
      <c r="AL508" s="1"/>
    </row>
    <row r="509" spans="38:38">
      <c r="AL509" s="1"/>
    </row>
    <row r="510" spans="38:38">
      <c r="AL510" s="1"/>
    </row>
    <row r="511" spans="38:38">
      <c r="AL511" s="1"/>
    </row>
    <row r="512" spans="38:38">
      <c r="AL512" s="1"/>
    </row>
    <row r="513" spans="38:38">
      <c r="AL513" s="1"/>
    </row>
    <row r="514" spans="38:38">
      <c r="AL514" s="1"/>
    </row>
    <row r="515" spans="38:38">
      <c r="AL515" s="1"/>
    </row>
    <row r="516" spans="38:38">
      <c r="AL516" s="1"/>
    </row>
    <row r="517" spans="38:38">
      <c r="AL517" s="1"/>
    </row>
    <row r="518" spans="38:38">
      <c r="AL518" s="1"/>
    </row>
    <row r="519" spans="38:38">
      <c r="AL519" s="1"/>
    </row>
    <row r="520" spans="38:38">
      <c r="AL520" s="1"/>
    </row>
    <row r="521" spans="38:38">
      <c r="AL521" s="1"/>
    </row>
    <row r="522" spans="38:38">
      <c r="AL522" s="1"/>
    </row>
    <row r="523" spans="38:38">
      <c r="AL523" s="1"/>
    </row>
    <row r="524" spans="38:38">
      <c r="AL524" s="1"/>
    </row>
    <row r="525" spans="38:38">
      <c r="AL525" s="1"/>
    </row>
    <row r="526" spans="38:38">
      <c r="AL526" s="1"/>
    </row>
    <row r="527" spans="38:38">
      <c r="AL527" s="1"/>
    </row>
    <row r="528" spans="38:38">
      <c r="AL528" s="1"/>
    </row>
    <row r="529" spans="38:38">
      <c r="AL529" s="1"/>
    </row>
    <row r="530" spans="38:38">
      <c r="AL530" s="1"/>
    </row>
    <row r="531" spans="38:38">
      <c r="AL531" s="1"/>
    </row>
    <row r="532" spans="38:38">
      <c r="AL532" s="1"/>
    </row>
    <row r="533" spans="38:38">
      <c r="AL533" s="1"/>
    </row>
    <row r="534" spans="38:38">
      <c r="AL534" s="1"/>
    </row>
    <row r="535" spans="38:38">
      <c r="AL535" s="1"/>
    </row>
    <row r="536" spans="38:38">
      <c r="AL536" s="1"/>
    </row>
    <row r="537" spans="38:38">
      <c r="AL537" s="1"/>
    </row>
    <row r="538" spans="38:38">
      <c r="AL538" s="1"/>
    </row>
    <row r="539" spans="38:38">
      <c r="AL539" s="1"/>
    </row>
    <row r="540" spans="38:38">
      <c r="AL540" s="1"/>
    </row>
    <row r="541" spans="38:38">
      <c r="AL541" s="1"/>
    </row>
    <row r="542" spans="38:38">
      <c r="AL542" s="1"/>
    </row>
    <row r="543" spans="38:38">
      <c r="AL543" s="1"/>
    </row>
    <row r="544" spans="38:38">
      <c r="AL544" s="1"/>
    </row>
    <row r="545" spans="38:38">
      <c r="AL545" s="1"/>
    </row>
    <row r="546" spans="38:38">
      <c r="AL546" s="1"/>
    </row>
    <row r="547" spans="38:38">
      <c r="AL547" s="1"/>
    </row>
    <row r="548" spans="38:38">
      <c r="AL548" s="1"/>
    </row>
    <row r="549" spans="38:38">
      <c r="AL549" s="1"/>
    </row>
    <row r="550" spans="38:38">
      <c r="AL550" s="1"/>
    </row>
    <row r="551" spans="38:38">
      <c r="AL551" s="1"/>
    </row>
    <row r="552" spans="38:38">
      <c r="AL552" s="1"/>
    </row>
    <row r="553" spans="38:38">
      <c r="AL553" s="1"/>
    </row>
    <row r="554" spans="38:38">
      <c r="AL554" s="1"/>
    </row>
    <row r="555" spans="38:38">
      <c r="AL555" s="1"/>
    </row>
    <row r="556" spans="38:38">
      <c r="AL556" s="1"/>
    </row>
    <row r="557" spans="38:38">
      <c r="AL557" s="1"/>
    </row>
    <row r="558" spans="38:38">
      <c r="AL558" s="1"/>
    </row>
    <row r="559" spans="38:38">
      <c r="AL559" s="1"/>
    </row>
    <row r="560" spans="38:38">
      <c r="AL560" s="1"/>
    </row>
    <row r="561" spans="38:38">
      <c r="AL561" s="1"/>
    </row>
    <row r="562" spans="38:38">
      <c r="AL562" s="1"/>
    </row>
    <row r="563" spans="38:38">
      <c r="AL563" s="1"/>
    </row>
    <row r="564" spans="38:38">
      <c r="AL564" s="1"/>
    </row>
    <row r="565" spans="38:38">
      <c r="AL565" s="1"/>
    </row>
    <row r="566" spans="38:38">
      <c r="AL566" s="1"/>
    </row>
    <row r="567" spans="38:38">
      <c r="AL567" s="1"/>
    </row>
    <row r="568" spans="38:38">
      <c r="AL568" s="1"/>
    </row>
    <row r="569" spans="38:38">
      <c r="AL569" s="1"/>
    </row>
    <row r="570" spans="38:38">
      <c r="AL570" s="1"/>
    </row>
    <row r="571" spans="38:38">
      <c r="AL571" s="1"/>
    </row>
    <row r="572" spans="38:38">
      <c r="AL572" s="1"/>
    </row>
    <row r="573" spans="38:38">
      <c r="AL573" s="1"/>
    </row>
    <row r="574" spans="38:38">
      <c r="AL574" s="1"/>
    </row>
    <row r="575" spans="38:38">
      <c r="AL575" s="1"/>
    </row>
    <row r="576" spans="38:38">
      <c r="AL576" s="1"/>
    </row>
    <row r="577" spans="38:38">
      <c r="AL577" s="1"/>
    </row>
    <row r="578" spans="38:38">
      <c r="AL578" s="1"/>
    </row>
    <row r="579" spans="38:38">
      <c r="AL579" s="1"/>
    </row>
    <row r="580" spans="38:38">
      <c r="AL580" s="1"/>
    </row>
    <row r="581" spans="38:38">
      <c r="AL581" s="1"/>
    </row>
    <row r="582" spans="38:38">
      <c r="AL582" s="1"/>
    </row>
    <row r="583" spans="38:38">
      <c r="AL583" s="1"/>
    </row>
    <row r="584" spans="38:38">
      <c r="AL584" s="1"/>
    </row>
    <row r="585" spans="38:38">
      <c r="AL585" s="1"/>
    </row>
    <row r="586" spans="38:38">
      <c r="AL586" s="1"/>
    </row>
    <row r="587" spans="38:38">
      <c r="AL587" s="1"/>
    </row>
    <row r="588" spans="38:38">
      <c r="AL588" s="1"/>
    </row>
    <row r="589" spans="38:38">
      <c r="AL589" s="1"/>
    </row>
    <row r="590" spans="38:38">
      <c r="AL590" s="1"/>
    </row>
    <row r="591" spans="38:38">
      <c r="AL591" s="1"/>
    </row>
    <row r="592" spans="38:38">
      <c r="AL592" s="1"/>
    </row>
    <row r="593" spans="38:38">
      <c r="AL593" s="1"/>
    </row>
    <row r="594" spans="38:38">
      <c r="AL594" s="1"/>
    </row>
    <row r="595" spans="38:38">
      <c r="AL595" s="1"/>
    </row>
    <row r="596" spans="38:38">
      <c r="AL596" s="1"/>
    </row>
    <row r="597" spans="38:38">
      <c r="AL597" s="1"/>
    </row>
    <row r="598" spans="38:38">
      <c r="AL598" s="1"/>
    </row>
    <row r="599" spans="38:38">
      <c r="AL599" s="1"/>
    </row>
    <row r="600" spans="38:38">
      <c r="AL600" s="1"/>
    </row>
    <row r="601" spans="38:38">
      <c r="AL601" s="1"/>
    </row>
    <row r="602" spans="38:38">
      <c r="AL602" s="1"/>
    </row>
    <row r="603" spans="38:38">
      <c r="AL603" s="1"/>
    </row>
    <row r="604" spans="38:38">
      <c r="AL604" s="1"/>
    </row>
    <row r="605" spans="38:38">
      <c r="AL605" s="1"/>
    </row>
    <row r="606" spans="38:38">
      <c r="AL606" s="1"/>
    </row>
    <row r="607" spans="38:38">
      <c r="AL607" s="1"/>
    </row>
    <row r="608" spans="38:38">
      <c r="AL608" s="1"/>
    </row>
    <row r="609" spans="38:38">
      <c r="AL609" s="1"/>
    </row>
    <row r="610" spans="38:38">
      <c r="AL610" s="1"/>
    </row>
    <row r="611" spans="38:38">
      <c r="AL611" s="1"/>
    </row>
    <row r="612" spans="38:38">
      <c r="AL612" s="1"/>
    </row>
    <row r="613" spans="38:38">
      <c r="AL613" s="1"/>
    </row>
    <row r="614" spans="38:38">
      <c r="AL614" s="1"/>
    </row>
    <row r="615" spans="38:38">
      <c r="AL615" s="1"/>
    </row>
    <row r="616" spans="38:38">
      <c r="AL616" s="1"/>
    </row>
    <row r="617" spans="38:38">
      <c r="AL617" s="1"/>
    </row>
    <row r="618" spans="38:38">
      <c r="AL618" s="1"/>
    </row>
    <row r="619" spans="38:38">
      <c r="AL619" s="1"/>
    </row>
    <row r="620" spans="38:38">
      <c r="AL620" s="1"/>
    </row>
    <row r="621" spans="38:38">
      <c r="AL621" s="1"/>
    </row>
    <row r="622" spans="38:38">
      <c r="AL622" s="1"/>
    </row>
    <row r="623" spans="38:38">
      <c r="AL623" s="1"/>
    </row>
    <row r="624" spans="38:38">
      <c r="AL624" s="1"/>
    </row>
    <row r="625" spans="38:38">
      <c r="AL625" s="1"/>
    </row>
    <row r="626" spans="38:38">
      <c r="AL626" s="1"/>
    </row>
    <row r="627" spans="38:38">
      <c r="AL627" s="1"/>
    </row>
    <row r="628" spans="38:38">
      <c r="AL628" s="1"/>
    </row>
    <row r="629" spans="38:38">
      <c r="AL629" s="1"/>
    </row>
    <row r="630" spans="38:38">
      <c r="AL630" s="1"/>
    </row>
    <row r="631" spans="38:38">
      <c r="AL631" s="1"/>
    </row>
    <row r="632" spans="38:38">
      <c r="AL632" s="1"/>
    </row>
    <row r="633" spans="38:38">
      <c r="AL633" s="1"/>
    </row>
    <row r="634" spans="38:38">
      <c r="AL634" s="1"/>
    </row>
    <row r="635" spans="38:38">
      <c r="AL635" s="1"/>
    </row>
    <row r="636" spans="38:38">
      <c r="AL636" s="1"/>
    </row>
    <row r="637" spans="38:38">
      <c r="AL637" s="1"/>
    </row>
    <row r="638" spans="38:38">
      <c r="AL638" s="1"/>
    </row>
    <row r="639" spans="38:38">
      <c r="AL639" s="1"/>
    </row>
    <row r="640" spans="38:38">
      <c r="AL640" s="1"/>
    </row>
    <row r="641" spans="38:38">
      <c r="AL641" s="1"/>
    </row>
    <row r="642" spans="38:38">
      <c r="AL642" s="1"/>
    </row>
    <row r="643" spans="38:38">
      <c r="AL643" s="1"/>
    </row>
    <row r="644" spans="38:38">
      <c r="AL644" s="1"/>
    </row>
    <row r="645" spans="38:38">
      <c r="AL645" s="1"/>
    </row>
    <row r="646" spans="38:38">
      <c r="AL646" s="1"/>
    </row>
    <row r="647" spans="38:38">
      <c r="AL647" s="1"/>
    </row>
    <row r="648" spans="38:38">
      <c r="AL648" s="1"/>
    </row>
    <row r="649" spans="38:38">
      <c r="AL649" s="1"/>
    </row>
    <row r="650" spans="38:38">
      <c r="AL650" s="1"/>
    </row>
    <row r="651" spans="38:38">
      <c r="AL651" s="1"/>
    </row>
    <row r="652" spans="38:38">
      <c r="AL652" s="1"/>
    </row>
    <row r="653" spans="38:38">
      <c r="AL653" s="1"/>
    </row>
    <row r="654" spans="38:38">
      <c r="AL654" s="1"/>
    </row>
    <row r="655" spans="38:38">
      <c r="AL655" s="1"/>
    </row>
    <row r="656" spans="38:38">
      <c r="AL656" s="1"/>
    </row>
    <row r="657" spans="38:38">
      <c r="AL657" s="1"/>
    </row>
    <row r="658" spans="38:38">
      <c r="AL658" s="1"/>
    </row>
    <row r="659" spans="38:38">
      <c r="AL659" s="1"/>
    </row>
    <row r="660" spans="38:38">
      <c r="AL660" s="1"/>
    </row>
    <row r="661" spans="38:38">
      <c r="AL661" s="1"/>
    </row>
    <row r="662" spans="38:38">
      <c r="AL662" s="1"/>
    </row>
    <row r="663" spans="38:38">
      <c r="AL663" s="1"/>
    </row>
    <row r="664" spans="38:38">
      <c r="AL664" s="1"/>
    </row>
    <row r="665" spans="38:38">
      <c r="AL665" s="1"/>
    </row>
    <row r="666" spans="38:38">
      <c r="AL666" s="1"/>
    </row>
    <row r="667" spans="38:38">
      <c r="AL667" s="1"/>
    </row>
    <row r="668" spans="38:38">
      <c r="AL668" s="1"/>
    </row>
    <row r="669" spans="38:38">
      <c r="AL669" s="1"/>
    </row>
    <row r="670" spans="38:38">
      <c r="AL670" s="1"/>
    </row>
    <row r="671" spans="38:38">
      <c r="AL671" s="1"/>
    </row>
    <row r="672" spans="38:38">
      <c r="AL672" s="1"/>
    </row>
    <row r="673" spans="38:38">
      <c r="AL673" s="1"/>
    </row>
    <row r="674" spans="38:38">
      <c r="AL674" s="1"/>
    </row>
    <row r="675" spans="38:38">
      <c r="AL675" s="1"/>
    </row>
    <row r="676" spans="38:38">
      <c r="AL676" s="1"/>
    </row>
    <row r="677" spans="38:38">
      <c r="AL677" s="1"/>
    </row>
    <row r="678" spans="38:38">
      <c r="AL678" s="1"/>
    </row>
    <row r="679" spans="38:38">
      <c r="AL679" s="1"/>
    </row>
    <row r="680" spans="38:38">
      <c r="AL680" s="1"/>
    </row>
    <row r="681" spans="38:38">
      <c r="AL681" s="1"/>
    </row>
    <row r="682" spans="38:38">
      <c r="AL682" s="1"/>
    </row>
    <row r="683" spans="38:38">
      <c r="AL683" s="1"/>
    </row>
    <row r="684" spans="38:38">
      <c r="AL684" s="1"/>
    </row>
    <row r="685" spans="38:38">
      <c r="AL685" s="1"/>
    </row>
    <row r="686" spans="38:38">
      <c r="AL686" s="1"/>
    </row>
    <row r="687" spans="38:38">
      <c r="AL687" s="1"/>
    </row>
    <row r="688" spans="38:38">
      <c r="AL688" s="1"/>
    </row>
    <row r="689" spans="38:38">
      <c r="AL689" s="1"/>
    </row>
    <row r="690" spans="38:38">
      <c r="AL690" s="1"/>
    </row>
    <row r="691" spans="38:38">
      <c r="AL691" s="1"/>
    </row>
    <row r="692" spans="38:38">
      <c r="AL692" s="1"/>
    </row>
    <row r="693" spans="38:38">
      <c r="AL693" s="1"/>
    </row>
    <row r="694" spans="38:38">
      <c r="AL694" s="1"/>
    </row>
    <row r="695" spans="38:38">
      <c r="AL695" s="1"/>
    </row>
    <row r="696" spans="38:38">
      <c r="AL696" s="1"/>
    </row>
    <row r="697" spans="38:38">
      <c r="AL697" s="1"/>
    </row>
    <row r="698" spans="38:38">
      <c r="AL698" s="1"/>
    </row>
    <row r="699" spans="38:38">
      <c r="AL699" s="1"/>
    </row>
    <row r="700" spans="38:38">
      <c r="AL700" s="1"/>
    </row>
    <row r="701" spans="38:38">
      <c r="AL701" s="1"/>
    </row>
    <row r="702" spans="38:38">
      <c r="AL702" s="1"/>
    </row>
    <row r="703" spans="38:38">
      <c r="AL703" s="1"/>
    </row>
    <row r="704" spans="38:38">
      <c r="AL704" s="1"/>
    </row>
    <row r="705" spans="38:38">
      <c r="AL705" s="1"/>
    </row>
    <row r="706" spans="38:38">
      <c r="AL706" s="1"/>
    </row>
    <row r="707" spans="38:38">
      <c r="AL707" s="1"/>
    </row>
    <row r="708" spans="38:38">
      <c r="AL708" s="1"/>
    </row>
    <row r="709" spans="38:38">
      <c r="AL709" s="1"/>
    </row>
    <row r="710" spans="38:38">
      <c r="AL710" s="1"/>
    </row>
    <row r="711" spans="38:38">
      <c r="AL711" s="1"/>
    </row>
    <row r="712" spans="38:38">
      <c r="AL712" s="1"/>
    </row>
    <row r="713" spans="38:38">
      <c r="AL713" s="1"/>
    </row>
    <row r="714" spans="38:38">
      <c r="AL714" s="1"/>
    </row>
    <row r="715" spans="38:38">
      <c r="AL715" s="1"/>
    </row>
    <row r="716" spans="38:38">
      <c r="AL716" s="1"/>
    </row>
    <row r="717" spans="38:38">
      <c r="AL717" s="1"/>
    </row>
    <row r="718" spans="38:38">
      <c r="AL718" s="1"/>
    </row>
    <row r="719" spans="38:38">
      <c r="AL719" s="1"/>
    </row>
    <row r="720" spans="38:38">
      <c r="AL720" s="1"/>
    </row>
    <row r="721" spans="38:38">
      <c r="AL721" s="1"/>
    </row>
    <row r="722" spans="38:38">
      <c r="AL722" s="1"/>
    </row>
    <row r="723" spans="38:38">
      <c r="AL723" s="1"/>
    </row>
    <row r="724" spans="38:38">
      <c r="AL724" s="1"/>
    </row>
    <row r="725" spans="38:38">
      <c r="AL725" s="1"/>
    </row>
    <row r="726" spans="38:38">
      <c r="AL726" s="1"/>
    </row>
    <row r="727" spans="38:38">
      <c r="AL727" s="1"/>
    </row>
    <row r="728" spans="38:38">
      <c r="AL728" s="1"/>
    </row>
    <row r="729" spans="38:38">
      <c r="AL729" s="1"/>
    </row>
    <row r="730" spans="38:38">
      <c r="AL730" s="1"/>
    </row>
    <row r="731" spans="38:38">
      <c r="AL731" s="1"/>
    </row>
    <row r="732" spans="38:38">
      <c r="AL732" s="1"/>
    </row>
    <row r="733" spans="38:38">
      <c r="AL733" s="1"/>
    </row>
    <row r="734" spans="38:38">
      <c r="AL734" s="1"/>
    </row>
    <row r="735" spans="38:38">
      <c r="AL735" s="1"/>
    </row>
    <row r="736" spans="38:38">
      <c r="AL736" s="1"/>
    </row>
    <row r="737" spans="38:38">
      <c r="AL737" s="1"/>
    </row>
    <row r="738" spans="38:38">
      <c r="AL738" s="1"/>
    </row>
    <row r="739" spans="38:38">
      <c r="AL739" s="1"/>
    </row>
    <row r="740" spans="38:38">
      <c r="AL740" s="1"/>
    </row>
    <row r="741" spans="38:38">
      <c r="AL741" s="1"/>
    </row>
    <row r="742" spans="38:38">
      <c r="AL742" s="1"/>
    </row>
    <row r="743" spans="38:38">
      <c r="AL743" s="1"/>
    </row>
    <row r="744" spans="38:38">
      <c r="AL744" s="1"/>
    </row>
    <row r="745" spans="38:38">
      <c r="AL745" s="1"/>
    </row>
    <row r="746" spans="38:38">
      <c r="AL746" s="1"/>
    </row>
    <row r="747" spans="38:38">
      <c r="AL747" s="1"/>
    </row>
    <row r="748" spans="38:38">
      <c r="AL748" s="1"/>
    </row>
    <row r="749" spans="38:38">
      <c r="AL749" s="1"/>
    </row>
    <row r="750" spans="38:38">
      <c r="AL750" s="1"/>
    </row>
    <row r="751" spans="38:38">
      <c r="AL751" s="1"/>
    </row>
    <row r="752" spans="38:38">
      <c r="AL752" s="1"/>
    </row>
    <row r="753" spans="38:38">
      <c r="AL753" s="1"/>
    </row>
    <row r="754" spans="38:38">
      <c r="AL754" s="1"/>
    </row>
    <row r="755" spans="38:38">
      <c r="AL755" s="1"/>
    </row>
    <row r="756" spans="38:38">
      <c r="AL756" s="1"/>
    </row>
    <row r="757" spans="38:38">
      <c r="AL757" s="1"/>
    </row>
    <row r="758" spans="38:38">
      <c r="AL758" s="1"/>
    </row>
    <row r="759" spans="38:38">
      <c r="AL759" s="1"/>
    </row>
    <row r="760" spans="38:38">
      <c r="AL760" s="1"/>
    </row>
    <row r="761" spans="38:38">
      <c r="AL761" s="1"/>
    </row>
    <row r="762" spans="38:38">
      <c r="AL762" s="1"/>
    </row>
    <row r="763" spans="38:38">
      <c r="AL763" s="1"/>
    </row>
    <row r="764" spans="38:38">
      <c r="AL764" s="1"/>
    </row>
    <row r="765" spans="38:38">
      <c r="AL765" s="1"/>
    </row>
    <row r="766" spans="38:38">
      <c r="AL766" s="1"/>
    </row>
    <row r="767" spans="38:38">
      <c r="AL767" s="1"/>
    </row>
    <row r="768" spans="38:38">
      <c r="AL768" s="1"/>
    </row>
    <row r="769" spans="38:38">
      <c r="AL769" s="1"/>
    </row>
    <row r="770" spans="38:38">
      <c r="AL770" s="1"/>
    </row>
    <row r="771" spans="38:38">
      <c r="AL771" s="1"/>
    </row>
    <row r="772" spans="38:38">
      <c r="AL772" s="1"/>
    </row>
    <row r="773" spans="38:38">
      <c r="AL773" s="1"/>
    </row>
    <row r="774" spans="38:38">
      <c r="AL774" s="1"/>
    </row>
    <row r="775" spans="38:38">
      <c r="AL775" s="1"/>
    </row>
    <row r="776" spans="38:38">
      <c r="AL776" s="1"/>
    </row>
    <row r="777" spans="38:38">
      <c r="AL777" s="1"/>
    </row>
    <row r="778" spans="38:38">
      <c r="AL778" s="1"/>
    </row>
    <row r="779" spans="38:38">
      <c r="AL779" s="1"/>
    </row>
    <row r="780" spans="38:38">
      <c r="AL780" s="1"/>
    </row>
    <row r="781" spans="38:38">
      <c r="AL781" s="1"/>
    </row>
    <row r="782" spans="38:38">
      <c r="AL782" s="1"/>
    </row>
    <row r="783" spans="38:38">
      <c r="AL783" s="1"/>
    </row>
    <row r="784" spans="38:38">
      <c r="AL784" s="1"/>
    </row>
    <row r="785" spans="38:38">
      <c r="AL785" s="1"/>
    </row>
    <row r="786" spans="38:38">
      <c r="AL786" s="1"/>
    </row>
    <row r="787" spans="38:38">
      <c r="AL787" s="1"/>
    </row>
    <row r="788" spans="38:38">
      <c r="AL788" s="1"/>
    </row>
    <row r="789" spans="38:38">
      <c r="AL789" s="1"/>
    </row>
    <row r="790" spans="38:38">
      <c r="AL790" s="1"/>
    </row>
    <row r="791" spans="38:38">
      <c r="AL791" s="1"/>
    </row>
    <row r="792" spans="38:38">
      <c r="AL792" s="1"/>
    </row>
    <row r="793" spans="38:38">
      <c r="AL793" s="1"/>
    </row>
    <row r="794" spans="38:38">
      <c r="AL794" s="1"/>
    </row>
    <row r="795" spans="38:38">
      <c r="AL795" s="1"/>
    </row>
    <row r="796" spans="38:38">
      <c r="AL796" s="1"/>
    </row>
    <row r="797" spans="38:38">
      <c r="AL797" s="1"/>
    </row>
    <row r="798" spans="38:38">
      <c r="AL798" s="1"/>
    </row>
    <row r="799" spans="38:38">
      <c r="AL799" s="1"/>
    </row>
    <row r="800" spans="38:38">
      <c r="AL800" s="1"/>
    </row>
    <row r="801" spans="38:38">
      <c r="AL801" s="1"/>
    </row>
    <row r="802" spans="38:38">
      <c r="AL802" s="1"/>
    </row>
    <row r="803" spans="38:38">
      <c r="AL803" s="1"/>
    </row>
    <row r="804" spans="38:38">
      <c r="AL804" s="1"/>
    </row>
    <row r="805" spans="38:38">
      <c r="AL805" s="1"/>
    </row>
    <row r="806" spans="38:38">
      <c r="AL806" s="1"/>
    </row>
    <row r="807" spans="38:38">
      <c r="AL807" s="1"/>
    </row>
    <row r="808" spans="38:38">
      <c r="AL808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W275"/>
  <sheetViews>
    <sheetView tabSelected="1" workbookViewId="0">
      <pane xSplit="1" ySplit="4" topLeftCell="AD23" activePane="bottomRight" state="frozen"/>
      <selection pane="topRight" activeCell="B1" sqref="B1"/>
      <selection pane="bottomLeft" activeCell="A5" sqref="A5"/>
      <selection pane="bottomRight" activeCell="AO37" sqref="AO37"/>
    </sheetView>
  </sheetViews>
  <sheetFormatPr defaultColWidth="8.85546875" defaultRowHeight="15"/>
  <cols>
    <col min="31" max="33" width="8.85546875" style="43"/>
  </cols>
  <sheetData>
    <row r="1" spans="1:49">
      <c r="A1" s="43"/>
      <c r="B1" s="45" t="s">
        <v>83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5" t="s">
        <v>84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H1" s="43"/>
      <c r="AI1" s="44" t="s">
        <v>85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</row>
    <row r="3" spans="1:49">
      <c r="A3" s="53"/>
      <c r="B3" s="52" t="s">
        <v>86</v>
      </c>
      <c r="C3" s="52" t="s">
        <v>87</v>
      </c>
      <c r="D3" s="52" t="s">
        <v>88</v>
      </c>
      <c r="E3" s="52" t="s">
        <v>89</v>
      </c>
      <c r="F3" s="52" t="s">
        <v>31</v>
      </c>
      <c r="G3" s="52" t="s">
        <v>34</v>
      </c>
      <c r="H3" s="52" t="s">
        <v>90</v>
      </c>
      <c r="I3" s="52" t="s">
        <v>91</v>
      </c>
      <c r="J3" s="52" t="s">
        <v>92</v>
      </c>
      <c r="K3" s="52" t="s">
        <v>93</v>
      </c>
      <c r="L3" s="52" t="s">
        <v>39</v>
      </c>
      <c r="M3" s="52" t="s">
        <v>94</v>
      </c>
      <c r="N3" s="52" t="s">
        <v>95</v>
      </c>
      <c r="O3" s="52" t="s">
        <v>96</v>
      </c>
      <c r="P3" s="52" t="s">
        <v>97</v>
      </c>
      <c r="Q3" s="52" t="s">
        <v>98</v>
      </c>
      <c r="R3" s="46"/>
      <c r="S3" s="49" t="s">
        <v>99</v>
      </c>
      <c r="T3" s="49" t="s">
        <v>100</v>
      </c>
      <c r="U3" s="49" t="s">
        <v>101</v>
      </c>
      <c r="V3" s="49" t="s">
        <v>102</v>
      </c>
      <c r="W3" s="49" t="s">
        <v>39</v>
      </c>
      <c r="X3" s="50" t="s">
        <v>94</v>
      </c>
      <c r="Y3" s="49" t="s">
        <v>95</v>
      </c>
      <c r="Z3" s="49" t="s">
        <v>96</v>
      </c>
      <c r="AA3" s="49" t="s">
        <v>97</v>
      </c>
      <c r="AB3" s="49" t="s">
        <v>103</v>
      </c>
      <c r="AC3" s="49" t="s">
        <v>93</v>
      </c>
      <c r="AD3" s="49" t="s">
        <v>104</v>
      </c>
      <c r="AE3" s="49" t="s">
        <v>108</v>
      </c>
      <c r="AF3" s="49" t="s">
        <v>55</v>
      </c>
      <c r="AG3" s="49" t="s">
        <v>59</v>
      </c>
      <c r="AH3" s="49"/>
      <c r="AI3" s="54" t="s">
        <v>31</v>
      </c>
      <c r="AJ3" s="54" t="s">
        <v>34</v>
      </c>
      <c r="AK3" s="54" t="s">
        <v>86</v>
      </c>
      <c r="AL3" s="54" t="s">
        <v>105</v>
      </c>
      <c r="AM3" s="54" t="s">
        <v>39</v>
      </c>
      <c r="AN3" s="54" t="s">
        <v>52</v>
      </c>
      <c r="AO3" s="54" t="s">
        <v>56</v>
      </c>
      <c r="AP3" s="54" t="s">
        <v>60</v>
      </c>
      <c r="AQ3" s="54" t="s">
        <v>97</v>
      </c>
      <c r="AR3" s="54" t="s">
        <v>88</v>
      </c>
      <c r="AS3" s="54" t="s">
        <v>106</v>
      </c>
      <c r="AT3" s="54" t="s">
        <v>98</v>
      </c>
      <c r="AU3" s="49" t="s">
        <v>108</v>
      </c>
      <c r="AV3" s="49" t="s">
        <v>55</v>
      </c>
      <c r="AW3" s="49" t="s">
        <v>59</v>
      </c>
    </row>
    <row r="4" spans="1:49">
      <c r="A4" s="53"/>
      <c r="B4" s="48"/>
      <c r="C4" s="48"/>
      <c r="D4" s="48"/>
      <c r="E4" s="48"/>
      <c r="F4" s="48"/>
      <c r="G4" s="48"/>
      <c r="H4" s="48"/>
      <c r="I4" s="48" t="s">
        <v>107</v>
      </c>
      <c r="J4" s="48"/>
      <c r="K4" s="48"/>
      <c r="L4" s="48"/>
      <c r="M4" s="48"/>
      <c r="N4" s="48"/>
      <c r="O4" s="48"/>
      <c r="P4" s="48"/>
      <c r="Q4" s="48"/>
      <c r="R4" s="46"/>
      <c r="S4" s="48"/>
      <c r="T4" s="48"/>
      <c r="U4" s="48"/>
      <c r="V4" s="48"/>
      <c r="W4" s="46"/>
      <c r="X4" s="51"/>
      <c r="Y4" s="48"/>
      <c r="Z4" s="48"/>
      <c r="AA4" s="48"/>
      <c r="AB4" s="48"/>
      <c r="AC4" s="43"/>
      <c r="AD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</row>
    <row r="5" spans="1:49">
      <c r="A5" s="41">
        <v>1947.1</v>
      </c>
      <c r="B5">
        <f>'Raw Data'!N5</f>
        <v>218.90000000000003</v>
      </c>
      <c r="C5">
        <f>'Raw Data'!AP5</f>
        <v>13.03</v>
      </c>
      <c r="D5">
        <f>'Raw Data'!AQ5</f>
        <v>16.102</v>
      </c>
      <c r="E5">
        <f>'Raw Data'!AR5</f>
        <v>12.566000000000001</v>
      </c>
      <c r="F5">
        <f>'Raw Data'!E5</f>
        <v>135.60000000000002</v>
      </c>
      <c r="G5">
        <f>'Raw Data'!H5</f>
        <v>56.599999999999994</v>
      </c>
      <c r="L5" s="43">
        <f>'Raw Data'!M5</f>
        <v>26.7</v>
      </c>
      <c r="M5">
        <f>'Raw Data'!Z5</f>
        <v>19.634267241379309</v>
      </c>
      <c r="N5">
        <f>'Raw Data'!AD5</f>
        <v>15.66573275862069</v>
      </c>
      <c r="O5">
        <f>'Raw Data'!AH5</f>
        <v>7.8</v>
      </c>
      <c r="P5">
        <f>'Raw Data'!AJ5</f>
        <v>211.1</v>
      </c>
    </row>
    <row r="6" spans="1:49">
      <c r="A6" s="41">
        <v>1947.2</v>
      </c>
      <c r="B6" s="43">
        <f>'Raw Data'!N6</f>
        <v>221.20000000000002</v>
      </c>
      <c r="C6" s="43">
        <f>'Raw Data'!AP6</f>
        <v>13.135</v>
      </c>
      <c r="D6" s="43">
        <f>'Raw Data'!AQ6</f>
        <v>16.78</v>
      </c>
      <c r="E6" s="43">
        <f>'Raw Data'!AR6</f>
        <v>12.744999999999999</v>
      </c>
      <c r="F6" s="43">
        <f>'Raw Data'!E6</f>
        <v>138.80000000000001</v>
      </c>
      <c r="G6" s="43">
        <f>'Raw Data'!H6</f>
        <v>55.9</v>
      </c>
      <c r="L6" s="43">
        <f>'Raw Data'!M6</f>
        <v>26.5</v>
      </c>
      <c r="M6" s="43">
        <f>'Raw Data'!Z6</f>
        <v>19.35323951141795</v>
      </c>
      <c r="N6" s="43">
        <f>'Raw Data'!AD6</f>
        <v>15.346760488582049</v>
      </c>
      <c r="O6" s="43">
        <f>'Raw Data'!AH6</f>
        <v>7.5</v>
      </c>
      <c r="P6" s="43">
        <f>'Raw Data'!AJ6</f>
        <v>210.7</v>
      </c>
      <c r="R6" s="43"/>
    </row>
    <row r="7" spans="1:49">
      <c r="A7" s="41">
        <v>1947.3</v>
      </c>
      <c r="B7" s="43">
        <f>'Raw Data'!N7</f>
        <v>223.8</v>
      </c>
      <c r="C7" s="43">
        <f>'Raw Data'!AP7</f>
        <v>13.38</v>
      </c>
      <c r="D7" s="43">
        <f>'Raw Data'!AQ7</f>
        <v>17.492000000000001</v>
      </c>
      <c r="E7" s="43">
        <f>'Raw Data'!AR7</f>
        <v>12.957000000000001</v>
      </c>
      <c r="F7" s="43">
        <f>'Raw Data'!E7</f>
        <v>141.80000000000001</v>
      </c>
      <c r="G7" s="43">
        <f>'Raw Data'!H7</f>
        <v>56.7</v>
      </c>
      <c r="L7" s="43">
        <f>'Raw Data'!M7</f>
        <v>25.3</v>
      </c>
      <c r="M7" s="43">
        <f>'Raw Data'!Z7</f>
        <v>18.720796460176992</v>
      </c>
      <c r="N7" s="43">
        <f>'Raw Data'!AD7</f>
        <v>15.179203539823009</v>
      </c>
      <c r="O7" s="43">
        <f>'Raw Data'!AH7</f>
        <v>7.4</v>
      </c>
      <c r="P7" s="43">
        <f>'Raw Data'!AJ7</f>
        <v>210.5</v>
      </c>
      <c r="R7" s="43"/>
    </row>
    <row r="8" spans="1:49">
      <c r="A8" s="41">
        <v>1947.4</v>
      </c>
      <c r="B8" s="43">
        <f>'Raw Data'!N8</f>
        <v>235.8</v>
      </c>
      <c r="C8" s="43">
        <f>'Raw Data'!AP8</f>
        <v>13.712999999999999</v>
      </c>
      <c r="D8" s="43">
        <f>'Raw Data'!AQ8</f>
        <v>18.157</v>
      </c>
      <c r="E8" s="43">
        <f>'Raw Data'!AR8</f>
        <v>13.276</v>
      </c>
      <c r="F8" s="43">
        <f>'Raw Data'!E8</f>
        <v>144.30000000000001</v>
      </c>
      <c r="G8" s="43">
        <f>'Raw Data'!H8</f>
        <v>66.7</v>
      </c>
      <c r="L8" s="43">
        <f>'Raw Data'!M8</f>
        <v>24.799999999999997</v>
      </c>
      <c r="M8" s="43">
        <f>'Raw Data'!Z8</f>
        <v>19.092168674698797</v>
      </c>
      <c r="N8" s="43">
        <f>'Raw Data'!AD8</f>
        <v>16.407831325301206</v>
      </c>
      <c r="O8" s="43">
        <f>'Raw Data'!AH8</f>
        <v>7.9</v>
      </c>
      <c r="P8" s="43">
        <f>'Raw Data'!AJ8</f>
        <v>207.6</v>
      </c>
      <c r="R8" s="43"/>
    </row>
    <row r="9" spans="1:49">
      <c r="A9" s="41">
        <v>1948.1</v>
      </c>
      <c r="B9" s="43">
        <f>'Raw Data'!N9</f>
        <v>243.10000000000002</v>
      </c>
      <c r="C9" s="43">
        <f>'Raw Data'!AP9</f>
        <v>13.865</v>
      </c>
      <c r="D9" s="43">
        <f>'Raw Data'!AQ9</f>
        <v>17.972000000000001</v>
      </c>
      <c r="E9" s="43">
        <f>'Raw Data'!AR9</f>
        <v>13.379</v>
      </c>
      <c r="F9" s="43">
        <f>'Raw Data'!E9</f>
        <v>146.9</v>
      </c>
      <c r="G9" s="43">
        <f>'Raw Data'!H9</f>
        <v>70.7</v>
      </c>
      <c r="H9" s="42">
        <f>'Raw Data'!AS9</f>
        <v>102691</v>
      </c>
      <c r="I9">
        <f>H9/$H$255</f>
        <v>0.43495995222221751</v>
      </c>
      <c r="J9">
        <f>'Raw Data'!AN9</f>
        <v>49.714864996700243</v>
      </c>
      <c r="K9">
        <f>'Raw Data'!AO9</f>
        <v>4.3719999999999999</v>
      </c>
      <c r="L9">
        <f>'Raw Data'!M9</f>
        <v>25.5</v>
      </c>
      <c r="M9" s="43">
        <f>'Raw Data'!Z9</f>
        <v>19.092496392496393</v>
      </c>
      <c r="N9" s="43">
        <f>'Raw Data'!AD9</f>
        <v>17.10750360750361</v>
      </c>
      <c r="O9" s="43">
        <f>'Raw Data'!AH9</f>
        <v>7.5</v>
      </c>
      <c r="P9" s="43">
        <f>'Raw Data'!AJ9</f>
        <v>202.3</v>
      </c>
      <c r="R9" s="43"/>
      <c r="S9">
        <f>LN((F9/E9)/I9)*100</f>
        <v>322.85670856769104</v>
      </c>
      <c r="T9" s="43">
        <f>LN((G9/E9)/I9)*100</f>
        <v>249.72605753996061</v>
      </c>
      <c r="U9">
        <f>LN((B9/E9)/I9)*100</f>
        <v>373.22878838191571</v>
      </c>
      <c r="V9">
        <f>LN(J9/I9)*100</f>
        <v>473.88052988723121</v>
      </c>
      <c r="W9">
        <f>LN((L9/E9)/I9)*100</f>
        <v>147.74934546614594</v>
      </c>
      <c r="X9">
        <f>LN((M9/E9)/I9)*100</f>
        <v>118.81104013287343</v>
      </c>
      <c r="Y9">
        <f>LN((N9/E9)/I9)*100</f>
        <v>107.83321772142078</v>
      </c>
      <c r="Z9">
        <f>LN((O9/E9)/I9)*100</f>
        <v>25.371802303934377</v>
      </c>
      <c r="AA9">
        <f>LN((P9/E9)/I9)*100</f>
        <v>354.85667466707787</v>
      </c>
      <c r="AB9">
        <f>LN(E9/E8)*100</f>
        <v>0.77284196337539968</v>
      </c>
      <c r="AC9">
        <f>LN(K9/E9)*100</f>
        <v>-111.846574317719</v>
      </c>
      <c r="AE9" s="43">
        <f>LN('Raw Data'!Y5)*100</f>
        <v>-201.45158379640105</v>
      </c>
      <c r="AF9" s="43">
        <f>LN('Raw Data'!AC5)*100</f>
        <v>-113.21478307931854</v>
      </c>
      <c r="AG9" s="43">
        <f>LN('Raw Data'!AG5)</f>
        <v>-2.9226100087250284</v>
      </c>
    </row>
    <row r="10" spans="1:49">
      <c r="A10" s="41">
        <v>1948.2</v>
      </c>
      <c r="B10" s="43">
        <f>'Raw Data'!N10</f>
        <v>251.20000000000002</v>
      </c>
      <c r="C10" s="43">
        <f>'Raw Data'!AP10</f>
        <v>14.007999999999999</v>
      </c>
      <c r="D10" s="43">
        <f>'Raw Data'!AQ10</f>
        <v>18.047999999999998</v>
      </c>
      <c r="E10" s="43">
        <f>'Raw Data'!AR10</f>
        <v>13.497</v>
      </c>
      <c r="F10" s="43">
        <f>'Raw Data'!E10</f>
        <v>150.30000000000001</v>
      </c>
      <c r="G10" s="43">
        <f>'Raw Data'!H10</f>
        <v>74.3</v>
      </c>
      <c r="H10" s="42">
        <f>'Raw Data'!AS10</f>
        <v>102915</v>
      </c>
      <c r="I10" s="43">
        <f t="shared" ref="I10:I73" si="0">H10/$H$255</f>
        <v>0.43590873088147469</v>
      </c>
      <c r="J10" s="43">
        <f>'Raw Data'!AN10</f>
        <v>49.825758973917537</v>
      </c>
      <c r="K10" s="43">
        <f>'Raw Data'!AO10</f>
        <v>4.4320000000000004</v>
      </c>
      <c r="L10" s="43">
        <f>'Raw Data'!M10</f>
        <v>26.6</v>
      </c>
      <c r="M10" s="43">
        <f>'Raw Data'!Z10</f>
        <v>16.978886310904873</v>
      </c>
      <c r="N10" s="43">
        <f>'Raw Data'!AD10</f>
        <v>17.221113689095127</v>
      </c>
      <c r="O10" s="43">
        <f>'Raw Data'!AH10</f>
        <v>7.9</v>
      </c>
      <c r="P10" s="43">
        <f>'Raw Data'!AJ10</f>
        <v>199.8</v>
      </c>
      <c r="R10" s="43"/>
      <c r="S10" s="43">
        <f t="shared" ref="S10:S73" si="1">LN((F10/E10)/I10)*100</f>
        <v>324.04882486187182</v>
      </c>
      <c r="T10" s="43">
        <f t="shared" ref="T10:T73" si="2">LN((G10/E10)/I10)*100</f>
        <v>253.59659035835031</v>
      </c>
      <c r="U10" s="43">
        <f t="shared" ref="U10:U73" si="3">LN((B10/E10)/I10)*100</f>
        <v>375.41043864538335</v>
      </c>
      <c r="V10" s="43">
        <f t="shared" ref="V10:V73" si="4">LN(J10/I10)*100</f>
        <v>473.88544891629022</v>
      </c>
      <c r="W10" s="43">
        <f t="shared" ref="W10:W73" si="5">LN((L10/E10)/I10)*100</f>
        <v>150.87661676474428</v>
      </c>
      <c r="X10" s="43">
        <f t="shared" ref="X10:X73" si="6">LN((M10/E10)/I10)*100</f>
        <v>105.9825542306053</v>
      </c>
      <c r="Y10" s="43">
        <f t="shared" ref="Y10:Y73" si="7">LN((N10/E10)/I10)*100</f>
        <v>107.39911229315709</v>
      </c>
      <c r="Z10" s="43">
        <f t="shared" ref="Z10:Z73" si="8">LN((O10/E10)/I10)*100</f>
        <v>29.471771133276519</v>
      </c>
      <c r="AA10" s="43">
        <f t="shared" ref="AA10:AA73" si="9">LN((P10/E10)/I10)*100</f>
        <v>352.51718180742427</v>
      </c>
      <c r="AB10" s="43">
        <f t="shared" ref="AB10:AB73" si="10">LN(E10/E9)*100</f>
        <v>0.87811250356627202</v>
      </c>
      <c r="AC10" s="43">
        <f t="shared" ref="AC10:AC73" si="11">LN(K10/E10)*100</f>
        <v>-111.36164890821622</v>
      </c>
      <c r="AE10" s="43">
        <f>LN('Raw Data'!Y6)*100</f>
        <v>-203.13072793150076</v>
      </c>
      <c r="AF10" s="43">
        <f>LN('Raw Data'!AC6)*100</f>
        <v>-118.80942104932089</v>
      </c>
      <c r="AG10" s="43">
        <f>LN('Raw Data'!AG6)</f>
        <v>-2.9903846672273957</v>
      </c>
      <c r="AI10">
        <f>S10-S9</f>
        <v>1.1921162941807779</v>
      </c>
      <c r="AJ10" s="43">
        <f>T10-T9</f>
        <v>3.8705328183897052</v>
      </c>
      <c r="AK10" s="43">
        <f>U10-U9</f>
        <v>2.1816502634676453</v>
      </c>
      <c r="AL10">
        <f>V10</f>
        <v>473.88544891629022</v>
      </c>
      <c r="AM10" s="43">
        <f>W10-W9</f>
        <v>3.1272712985983446</v>
      </c>
      <c r="AN10" s="43">
        <f t="shared" ref="AN10:AP10" si="12">X10-X9</f>
        <v>-12.828485902268127</v>
      </c>
      <c r="AO10" s="43">
        <f t="shared" si="12"/>
        <v>-0.43410542826369181</v>
      </c>
      <c r="AP10" s="43">
        <f t="shared" si="12"/>
        <v>4.0999688293421421</v>
      </c>
      <c r="AQ10" s="43">
        <f>AA10-AA9</f>
        <v>-2.3394928596536033</v>
      </c>
      <c r="AR10">
        <f>AB10</f>
        <v>0.87811250356627202</v>
      </c>
      <c r="AS10" s="43">
        <f t="shared" ref="AS10" si="13">AC10-AC9</f>
        <v>0.48492540950277885</v>
      </c>
      <c r="AU10">
        <f>AE10</f>
        <v>-203.13072793150076</v>
      </c>
      <c r="AV10" s="43">
        <f t="shared" ref="AV10:AW10" si="14">AF10</f>
        <v>-118.80942104932089</v>
      </c>
      <c r="AW10" s="43">
        <f t="shared" si="14"/>
        <v>-2.9903846672273957</v>
      </c>
    </row>
    <row r="11" spans="1:49">
      <c r="A11" s="41">
        <v>1948.3</v>
      </c>
      <c r="B11" s="43">
        <f>'Raw Data'!N11</f>
        <v>257.3</v>
      </c>
      <c r="C11" s="43">
        <f>'Raw Data'!AP11</f>
        <v>14.223000000000001</v>
      </c>
      <c r="D11" s="43">
        <f>'Raw Data'!AQ11</f>
        <v>18.638999999999999</v>
      </c>
      <c r="E11" s="43">
        <f>'Raw Data'!AR11</f>
        <v>13.747</v>
      </c>
      <c r="F11" s="43">
        <f>'Raw Data'!E11</f>
        <v>152</v>
      </c>
      <c r="G11" s="43">
        <f>'Raw Data'!H11</f>
        <v>77.8</v>
      </c>
      <c r="H11" s="42">
        <f>'Raw Data'!AS11</f>
        <v>103249</v>
      </c>
      <c r="I11" s="43">
        <f t="shared" si="0"/>
        <v>0.43732342763233134</v>
      </c>
      <c r="J11" s="43">
        <f>'Raw Data'!AN11</f>
        <v>49.977242460761524</v>
      </c>
      <c r="K11" s="43">
        <f>'Raw Data'!AO11</f>
        <v>4.5209999999999999</v>
      </c>
      <c r="L11" s="43">
        <f>'Raw Data'!M11</f>
        <v>27.5</v>
      </c>
      <c r="M11" s="43">
        <f>'Raw Data'!Z11</f>
        <v>16.706406179009541</v>
      </c>
      <c r="N11" s="43">
        <f>'Raw Data'!AD11</f>
        <v>16.693593820990458</v>
      </c>
      <c r="O11" s="43">
        <f>'Raw Data'!AH11</f>
        <v>7.9</v>
      </c>
      <c r="P11" s="43">
        <f>'Raw Data'!AJ11</f>
        <v>198.1</v>
      </c>
      <c r="R11" s="43"/>
      <c r="S11" s="43">
        <f t="shared" si="1"/>
        <v>323.0142150990676</v>
      </c>
      <c r="T11" s="43">
        <f t="shared" si="2"/>
        <v>256.04030613287449</v>
      </c>
      <c r="U11" s="43">
        <f t="shared" si="3"/>
        <v>375.6504349432098</v>
      </c>
      <c r="V11" s="43">
        <f t="shared" si="4"/>
        <v>473.86499996645</v>
      </c>
      <c r="W11" s="43">
        <f t="shared" si="5"/>
        <v>152.04476348169251</v>
      </c>
      <c r="X11" s="43">
        <f t="shared" si="6"/>
        <v>102.20538795435897</v>
      </c>
      <c r="Y11" s="43">
        <f t="shared" si="7"/>
        <v>102.12866724389464</v>
      </c>
      <c r="Z11" s="43">
        <f t="shared" si="8"/>
        <v>27.312438961737545</v>
      </c>
      <c r="AA11" s="43">
        <f t="shared" si="9"/>
        <v>349.50335838489048</v>
      </c>
      <c r="AB11" s="43">
        <f t="shared" si="10"/>
        <v>1.8353179962138009</v>
      </c>
      <c r="AC11" s="43">
        <f t="shared" si="11"/>
        <v>-111.20874101768148</v>
      </c>
      <c r="AE11" s="43">
        <f>LN('Raw Data'!Y7)*100</f>
        <v>-207.99997776686538</v>
      </c>
      <c r="AF11" s="43">
        <f>LN('Raw Data'!AC7)*100</f>
        <v>-121.48361895389759</v>
      </c>
      <c r="AG11" s="43">
        <f>LN('Raw Data'!AG7)</f>
        <v>-3.0269952120144628</v>
      </c>
      <c r="AI11" s="43">
        <f t="shared" ref="AI11:AI35" si="15">S11-S10</f>
        <v>-1.034609762804223</v>
      </c>
      <c r="AJ11" s="43">
        <f t="shared" ref="AJ11:AJ35" si="16">T11-T10</f>
        <v>2.4437157745241791</v>
      </c>
      <c r="AK11" s="43">
        <f t="shared" ref="AK11:AK35" si="17">U11-U10</f>
        <v>0.23999629782645115</v>
      </c>
      <c r="AL11" s="43">
        <f t="shared" ref="AL11:AL35" si="18">V11</f>
        <v>473.86499996645</v>
      </c>
      <c r="AM11" s="43">
        <f t="shared" ref="AM11:AM35" si="19">W11-W10</f>
        <v>1.1681467169482289</v>
      </c>
      <c r="AN11" s="43">
        <f t="shared" ref="AN11:AN35" si="20">X11-X10</f>
        <v>-3.7771662762463336</v>
      </c>
      <c r="AO11" s="43">
        <f t="shared" ref="AO11:AO35" si="21">Y11-Y10</f>
        <v>-5.2704450492624488</v>
      </c>
      <c r="AP11" s="43">
        <f t="shared" ref="AP11:AP35" si="22">Z11-Z10</f>
        <v>-2.1593321715389742</v>
      </c>
      <c r="AQ11" s="43">
        <f t="shared" ref="AQ11:AQ35" si="23">AA11-AA10</f>
        <v>-3.0138234225337897</v>
      </c>
      <c r="AR11" s="43">
        <f t="shared" ref="AR11:AR35" si="24">AB11</f>
        <v>1.8353179962138009</v>
      </c>
      <c r="AS11" s="43">
        <f t="shared" ref="AS11:AS35" si="25">AC11-AC10</f>
        <v>0.15290789053474896</v>
      </c>
      <c r="AU11" s="43">
        <f t="shared" ref="AU11:AU35" si="26">AE11</f>
        <v>-207.99997776686538</v>
      </c>
      <c r="AV11" s="43">
        <f t="shared" ref="AV11:AV35" si="27">AF11</f>
        <v>-121.48361895389759</v>
      </c>
      <c r="AW11" s="43">
        <f t="shared" ref="AW11:AW35" si="28">AG11</f>
        <v>-3.0269952120144628</v>
      </c>
    </row>
    <row r="12" spans="1:49">
      <c r="A12" s="41">
        <v>1948.4</v>
      </c>
      <c r="B12" s="43">
        <f>'Raw Data'!N12</f>
        <v>258.10000000000002</v>
      </c>
      <c r="C12" s="43">
        <f>'Raw Data'!AP12</f>
        <v>14.179</v>
      </c>
      <c r="D12" s="43">
        <f>'Raw Data'!AQ12</f>
        <v>19.135000000000002</v>
      </c>
      <c r="E12" s="43">
        <f>'Raw Data'!AR12</f>
        <v>13.789</v>
      </c>
      <c r="F12" s="43">
        <f>'Raw Data'!E12</f>
        <v>153.10000000000002</v>
      </c>
      <c r="G12" s="43">
        <f>'Raw Data'!H12</f>
        <v>76.3</v>
      </c>
      <c r="H12" s="42">
        <f>'Raw Data'!AS12</f>
        <v>103418</v>
      </c>
      <c r="I12" s="43">
        <f t="shared" si="0"/>
        <v>0.43803924724578874</v>
      </c>
      <c r="J12" s="43">
        <f>'Raw Data'!AN12</f>
        <v>49.683853942498061</v>
      </c>
      <c r="K12" s="43">
        <f>'Raw Data'!AO12</f>
        <v>4.5650000000000004</v>
      </c>
      <c r="L12" s="43">
        <f>'Raw Data'!M12</f>
        <v>28.7</v>
      </c>
      <c r="M12" s="43">
        <f>'Raw Data'!Z12</f>
        <v>16.694436936936938</v>
      </c>
      <c r="N12" s="43">
        <f>'Raw Data'!AD12</f>
        <v>16.405563063063063</v>
      </c>
      <c r="O12" s="43">
        <f>'Raw Data'!AH12</f>
        <v>7.9</v>
      </c>
      <c r="P12" s="43">
        <f>'Raw Data'!AJ12</f>
        <v>194.5</v>
      </c>
      <c r="R12" s="43"/>
      <c r="S12" s="43">
        <f t="shared" si="1"/>
        <v>323.2666896840073</v>
      </c>
      <c r="T12" s="43">
        <f t="shared" si="2"/>
        <v>253.62485324668461</v>
      </c>
      <c r="U12" s="43">
        <f t="shared" si="3"/>
        <v>375.49227009010031</v>
      </c>
      <c r="V12" s="43">
        <f t="shared" si="4"/>
        <v>473.11267769845387</v>
      </c>
      <c r="W12" s="43">
        <f t="shared" si="5"/>
        <v>155.847271694201</v>
      </c>
      <c r="X12" s="43">
        <f t="shared" si="6"/>
        <v>101.66511405544824</v>
      </c>
      <c r="Y12" s="43">
        <f t="shared" si="7"/>
        <v>99.919608264987019</v>
      </c>
      <c r="Z12" s="43">
        <f t="shared" si="8"/>
        <v>26.843835364941064</v>
      </c>
      <c r="AA12" s="43">
        <f t="shared" si="9"/>
        <v>347.20077572349356</v>
      </c>
      <c r="AB12" s="43">
        <f t="shared" si="10"/>
        <v>0.30505543703211052</v>
      </c>
      <c r="AC12" s="43">
        <f t="shared" si="11"/>
        <v>-110.54526588126723</v>
      </c>
      <c r="AE12" s="43">
        <f>LN('Raw Data'!Y8)*100</f>
        <v>-209.09158623966593</v>
      </c>
      <c r="AF12" s="43">
        <f>LN('Raw Data'!AC8)*100</f>
        <v>-118.00520052768712</v>
      </c>
      <c r="AG12" s="43">
        <f>LN('Raw Data'!AG8)</f>
        <v>-2.9855540686382347</v>
      </c>
      <c r="AI12" s="43">
        <f t="shared" si="15"/>
        <v>0.25247458493970498</v>
      </c>
      <c r="AJ12" s="43">
        <f t="shared" si="16"/>
        <v>-2.4154528861898825</v>
      </c>
      <c r="AK12" s="43">
        <f t="shared" si="17"/>
        <v>-0.15816485310949702</v>
      </c>
      <c r="AL12" s="43">
        <f t="shared" si="18"/>
        <v>473.11267769845387</v>
      </c>
      <c r="AM12" s="43">
        <f t="shared" si="19"/>
        <v>3.802508212508485</v>
      </c>
      <c r="AN12" s="43">
        <f t="shared" si="20"/>
        <v>-0.5402738989107263</v>
      </c>
      <c r="AO12" s="43">
        <f t="shared" si="21"/>
        <v>-2.2090589789076205</v>
      </c>
      <c r="AP12" s="43">
        <f t="shared" si="22"/>
        <v>-0.46860359679648056</v>
      </c>
      <c r="AQ12" s="43">
        <f t="shared" si="23"/>
        <v>-2.3025826613969116</v>
      </c>
      <c r="AR12" s="43">
        <f t="shared" si="24"/>
        <v>0.30505543703211052</v>
      </c>
      <c r="AS12" s="43">
        <f t="shared" si="25"/>
        <v>0.66347513641424882</v>
      </c>
      <c r="AU12" s="43">
        <f t="shared" si="26"/>
        <v>-209.09158623966593</v>
      </c>
      <c r="AV12" s="43">
        <f t="shared" si="27"/>
        <v>-118.00520052768712</v>
      </c>
      <c r="AW12" s="43">
        <f t="shared" si="28"/>
        <v>-2.9855540686382347</v>
      </c>
    </row>
    <row r="13" spans="1:49">
      <c r="A13" s="41">
        <v>1949.1</v>
      </c>
      <c r="B13" s="43">
        <f>'Raw Data'!N13</f>
        <v>250.2</v>
      </c>
      <c r="C13" s="43">
        <f>'Raw Data'!AP13</f>
        <v>14.069000000000001</v>
      </c>
      <c r="D13" s="43">
        <f>'Raw Data'!AQ13</f>
        <v>18.916</v>
      </c>
      <c r="E13" s="43">
        <f>'Raw Data'!AR13</f>
        <v>13.717000000000001</v>
      </c>
      <c r="F13" s="43">
        <f>'Raw Data'!E13</f>
        <v>152.5</v>
      </c>
      <c r="G13" s="43">
        <f>'Raw Data'!H13</f>
        <v>67.5</v>
      </c>
      <c r="H13" s="42">
        <f>'Raw Data'!AS13</f>
        <v>103584</v>
      </c>
      <c r="I13" s="43">
        <f t="shared" si="0"/>
        <v>0.43874236000220251</v>
      </c>
      <c r="J13" s="43">
        <f>'Raw Data'!AN13</f>
        <v>49.324605793234056</v>
      </c>
      <c r="K13" s="43">
        <f>'Raw Data'!AO13</f>
        <v>4.5940000000000003</v>
      </c>
      <c r="L13" s="43">
        <f>'Raw Data'!M13</f>
        <v>30.200000000000003</v>
      </c>
      <c r="M13" s="43">
        <f>'Raw Data'!Z13</f>
        <v>16.938144329896907</v>
      </c>
      <c r="N13" s="43">
        <f>'Raw Data'!AD13</f>
        <v>14.961855670103093</v>
      </c>
      <c r="O13" s="43">
        <f>'Raw Data'!AH13</f>
        <v>7.8</v>
      </c>
      <c r="P13" s="43">
        <f>'Raw Data'!AJ13</f>
        <v>195.9</v>
      </c>
      <c r="R13" s="43"/>
      <c r="S13" s="43">
        <f t="shared" si="1"/>
        <v>323.23715740052609</v>
      </c>
      <c r="T13" s="43">
        <f t="shared" si="2"/>
        <v>241.73345758362785</v>
      </c>
      <c r="U13" s="43">
        <f t="shared" si="3"/>
        <v>372.74675759906046</v>
      </c>
      <c r="V13" s="43">
        <f t="shared" si="4"/>
        <v>472.22659773031143</v>
      </c>
      <c r="W13" s="43">
        <f t="shared" si="5"/>
        <v>161.30489023386184</v>
      </c>
      <c r="X13" s="43">
        <f t="shared" si="6"/>
        <v>103.47751174916797</v>
      </c>
      <c r="Y13" s="43">
        <f t="shared" si="7"/>
        <v>91.071098493072867</v>
      </c>
      <c r="Z13" s="43">
        <f t="shared" si="8"/>
        <v>25.933071165334038</v>
      </c>
      <c r="AA13" s="43">
        <f t="shared" si="9"/>
        <v>348.28113029082897</v>
      </c>
      <c r="AB13" s="43">
        <f t="shared" si="10"/>
        <v>-0.52352333633341108</v>
      </c>
      <c r="AC13" s="43">
        <f t="shared" si="11"/>
        <v>-109.38848352293633</v>
      </c>
      <c r="AE13" s="43">
        <f>LN('Raw Data'!Y9)*100</f>
        <v>-211.83501499813798</v>
      </c>
      <c r="AF13" s="43">
        <f>LN('Raw Data'!AC9)*100</f>
        <v>-122.09258358292905</v>
      </c>
      <c r="AG13" s="43">
        <f>LN('Raw Data'!AG9)</f>
        <v>-3.0527425282707705</v>
      </c>
      <c r="AI13" s="43">
        <f t="shared" si="15"/>
        <v>-2.9532283481216837E-2</v>
      </c>
      <c r="AJ13" s="43">
        <f t="shared" si="16"/>
        <v>-11.891395663056755</v>
      </c>
      <c r="AK13" s="43">
        <f t="shared" si="17"/>
        <v>-2.7455124910398467</v>
      </c>
      <c r="AL13" s="43">
        <f t="shared" si="18"/>
        <v>472.22659773031143</v>
      </c>
      <c r="AM13" s="43">
        <f t="shared" si="19"/>
        <v>5.4576185396608423</v>
      </c>
      <c r="AN13" s="43">
        <f t="shared" si="20"/>
        <v>1.8123976937197313</v>
      </c>
      <c r="AO13" s="43">
        <f t="shared" si="21"/>
        <v>-8.8485097719141521</v>
      </c>
      <c r="AP13" s="43">
        <f t="shared" si="22"/>
        <v>-0.91076419960702637</v>
      </c>
      <c r="AQ13" s="43">
        <f t="shared" si="23"/>
        <v>1.0803545673354051</v>
      </c>
      <c r="AR13" s="43">
        <f t="shared" si="24"/>
        <v>-0.52352333633341108</v>
      </c>
      <c r="AS13" s="43">
        <f t="shared" si="25"/>
        <v>1.1567823583309007</v>
      </c>
      <c r="AU13" s="43">
        <f t="shared" si="26"/>
        <v>-211.83501499813798</v>
      </c>
      <c r="AV13" s="43">
        <f t="shared" si="27"/>
        <v>-122.09258358292905</v>
      </c>
      <c r="AW13" s="43">
        <f t="shared" si="28"/>
        <v>-3.0527425282707705</v>
      </c>
    </row>
    <row r="14" spans="1:49">
      <c r="A14" s="41">
        <v>1949.2</v>
      </c>
      <c r="B14" s="43">
        <f>'Raw Data'!N14</f>
        <v>246.1</v>
      </c>
      <c r="C14" s="43">
        <f>'Raw Data'!AP14</f>
        <v>13.983000000000001</v>
      </c>
      <c r="D14" s="43">
        <f>'Raw Data'!AQ14</f>
        <v>18.327999999999999</v>
      </c>
      <c r="E14" s="43">
        <f>'Raw Data'!AR14</f>
        <v>13.579000000000001</v>
      </c>
      <c r="F14" s="43">
        <f>'Raw Data'!E14</f>
        <v>152.19999999999999</v>
      </c>
      <c r="G14" s="43">
        <f>'Raw Data'!H14</f>
        <v>62.6</v>
      </c>
      <c r="H14" s="42">
        <f>'Raw Data'!AS14</f>
        <v>103838</v>
      </c>
      <c r="I14" s="43">
        <f t="shared" si="0"/>
        <v>0.43981820723189591</v>
      </c>
      <c r="J14" s="43">
        <f>'Raw Data'!AN14</f>
        <v>48.578480890074879</v>
      </c>
      <c r="K14" s="43">
        <f>'Raw Data'!AO14</f>
        <v>4.6040000000000001</v>
      </c>
      <c r="L14" s="43">
        <f>'Raw Data'!M14</f>
        <v>31.299999999999997</v>
      </c>
      <c r="M14" s="43">
        <f>'Raw Data'!Z14</f>
        <v>16.268164435946463</v>
      </c>
      <c r="N14" s="43">
        <f>'Raw Data'!AD14</f>
        <v>13.331835564053538</v>
      </c>
      <c r="O14" s="43">
        <f>'Raw Data'!AH14</f>
        <v>7.9</v>
      </c>
      <c r="P14" s="43">
        <f>'Raw Data'!AJ14</f>
        <v>196</v>
      </c>
      <c r="R14" s="43"/>
      <c r="S14" s="43">
        <f t="shared" si="1"/>
        <v>323.80647665391461</v>
      </c>
      <c r="T14" s="43">
        <f t="shared" si="2"/>
        <v>234.96345992176137</v>
      </c>
      <c r="U14" s="43">
        <f t="shared" si="3"/>
        <v>371.86072785085707</v>
      </c>
      <c r="V14" s="43">
        <f t="shared" si="4"/>
        <v>470.45744556390281</v>
      </c>
      <c r="W14" s="43">
        <f t="shared" si="5"/>
        <v>165.64874186576682</v>
      </c>
      <c r="X14" s="43">
        <f t="shared" si="6"/>
        <v>100.20794170441351</v>
      </c>
      <c r="Y14" s="43">
        <f t="shared" si="7"/>
        <v>80.302414755161308</v>
      </c>
      <c r="Z14" s="43">
        <f t="shared" si="8"/>
        <v>27.973208058453665</v>
      </c>
      <c r="AA14" s="43">
        <f t="shared" si="9"/>
        <v>349.09839803420783</v>
      </c>
      <c r="AB14" s="43">
        <f t="shared" si="10"/>
        <v>-1.0111457779612234</v>
      </c>
      <c r="AC14" s="43">
        <f t="shared" si="11"/>
        <v>-108.15989908570214</v>
      </c>
      <c r="AE14" s="43">
        <f>LN('Raw Data'!Y10)*100</f>
        <v>-225.74758840742822</v>
      </c>
      <c r="AF14" s="43">
        <f>LN('Raw Data'!AC10)*100</f>
        <v>-128.09982139733103</v>
      </c>
      <c r="AG14" s="43">
        <f>LN('Raw Data'!AG10)</f>
        <v>-3.0225837150475696</v>
      </c>
      <c r="AI14" s="43">
        <f t="shared" si="15"/>
        <v>0.56931925338852807</v>
      </c>
      <c r="AJ14" s="43">
        <f t="shared" si="16"/>
        <v>-6.7699976618664834</v>
      </c>
      <c r="AK14" s="43">
        <f t="shared" si="17"/>
        <v>-0.88602974820338432</v>
      </c>
      <c r="AL14" s="43">
        <f t="shared" si="18"/>
        <v>470.45744556390281</v>
      </c>
      <c r="AM14" s="43">
        <f t="shared" si="19"/>
        <v>4.3438516319049825</v>
      </c>
      <c r="AN14" s="43">
        <f t="shared" si="20"/>
        <v>-3.2695700447544596</v>
      </c>
      <c r="AO14" s="43">
        <f t="shared" si="21"/>
        <v>-10.768683737911559</v>
      </c>
      <c r="AP14" s="43">
        <f t="shared" si="22"/>
        <v>2.0401368931196266</v>
      </c>
      <c r="AQ14" s="43">
        <f t="shared" si="23"/>
        <v>0.81726774337886354</v>
      </c>
      <c r="AR14" s="43">
        <f t="shared" si="24"/>
        <v>-1.0111457779612234</v>
      </c>
      <c r="AS14" s="43">
        <f t="shared" si="25"/>
        <v>1.2285844372341899</v>
      </c>
      <c r="AU14" s="43">
        <f t="shared" si="26"/>
        <v>-225.74758840742822</v>
      </c>
      <c r="AV14" s="43">
        <f t="shared" si="27"/>
        <v>-128.09982139733103</v>
      </c>
      <c r="AW14" s="43">
        <f t="shared" si="28"/>
        <v>-3.0225837150475696</v>
      </c>
    </row>
    <row r="15" spans="1:49">
      <c r="A15" s="41">
        <v>1949.3</v>
      </c>
      <c r="B15" s="43">
        <f>'Raw Data'!N15</f>
        <v>248</v>
      </c>
      <c r="C15" s="43">
        <f>'Raw Data'!AP15</f>
        <v>13.901999999999999</v>
      </c>
      <c r="D15" s="43">
        <f>'Raw Data'!AQ15</f>
        <v>18.47</v>
      </c>
      <c r="E15" s="43">
        <f>'Raw Data'!AR15</f>
        <v>13.509</v>
      </c>
      <c r="F15" s="43">
        <f>'Raw Data'!E15</f>
        <v>150.69999999999999</v>
      </c>
      <c r="G15" s="43">
        <f>'Raw Data'!H15</f>
        <v>66.8</v>
      </c>
      <c r="H15" s="42">
        <f>'Raw Data'!AS15</f>
        <v>104127</v>
      </c>
      <c r="I15" s="43">
        <f t="shared" si="0"/>
        <v>0.44104230112709825</v>
      </c>
      <c r="J15" s="43">
        <f>'Raw Data'!AN15</f>
        <v>48.312842170956365</v>
      </c>
      <c r="K15" s="43">
        <f>'Raw Data'!AO15</f>
        <v>4.6139999999999999</v>
      </c>
      <c r="L15" s="43">
        <f>'Raw Data'!M15</f>
        <v>30.5</v>
      </c>
      <c r="M15" s="43">
        <f>'Raw Data'!Z15</f>
        <v>15.377357587362374</v>
      </c>
      <c r="N15" s="43">
        <f>'Raw Data'!AD15</f>
        <v>13.622642412637624</v>
      </c>
      <c r="O15" s="43">
        <f>'Raw Data'!AH15</f>
        <v>8.1</v>
      </c>
      <c r="P15" s="43">
        <f>'Raw Data'!AJ15</f>
        <v>201.3</v>
      </c>
      <c r="R15" s="43"/>
      <c r="S15" s="43">
        <f t="shared" si="1"/>
        <v>323.05494628571887</v>
      </c>
      <c r="T15" s="43">
        <f t="shared" si="2"/>
        <v>241.69614377673389</v>
      </c>
      <c r="U15" s="43">
        <f t="shared" si="3"/>
        <v>372.86871033897211</v>
      </c>
      <c r="V15" s="43">
        <f t="shared" si="4"/>
        <v>469.63118959867217</v>
      </c>
      <c r="W15" s="43">
        <f t="shared" si="5"/>
        <v>163.29850408381051</v>
      </c>
      <c r="X15" s="43">
        <f t="shared" si="6"/>
        <v>94.815449817753446</v>
      </c>
      <c r="Y15" s="43">
        <f t="shared" si="7"/>
        <v>82.699164886709511</v>
      </c>
      <c r="Z15" s="43">
        <f t="shared" si="8"/>
        <v>30.712241890313212</v>
      </c>
      <c r="AA15" s="43">
        <f t="shared" si="9"/>
        <v>352.00546898704852</v>
      </c>
      <c r="AB15" s="43">
        <f t="shared" si="10"/>
        <v>-0.51683517291134429</v>
      </c>
      <c r="AC15" s="43">
        <f t="shared" si="11"/>
        <v>-107.42609702359825</v>
      </c>
      <c r="AE15" s="43">
        <f>LN('Raw Data'!Y11)*100</f>
        <v>-230.39963585935882</v>
      </c>
      <c r="AF15" s="43">
        <f>LN('Raw Data'!AC11)*100</f>
        <v>-130.72588886167949</v>
      </c>
      <c r="AG15" s="43">
        <f>LN('Raw Data'!AG11)</f>
        <v>-3.0408992453540025</v>
      </c>
      <c r="AI15" s="43">
        <f t="shared" si="15"/>
        <v>-0.75153036819574481</v>
      </c>
      <c r="AJ15" s="43">
        <f t="shared" si="16"/>
        <v>6.732683854972521</v>
      </c>
      <c r="AK15" s="43">
        <f t="shared" si="17"/>
        <v>1.007982488115033</v>
      </c>
      <c r="AL15" s="43">
        <f t="shared" si="18"/>
        <v>469.63118959867217</v>
      </c>
      <c r="AM15" s="43">
        <f t="shared" si="19"/>
        <v>-2.3502377819563094</v>
      </c>
      <c r="AN15" s="43">
        <f t="shared" si="20"/>
        <v>-5.3924918866600677</v>
      </c>
      <c r="AO15" s="43">
        <f t="shared" si="21"/>
        <v>2.3967501315482025</v>
      </c>
      <c r="AP15" s="43">
        <f t="shared" si="22"/>
        <v>2.7390338318595475</v>
      </c>
      <c r="AQ15" s="43">
        <f t="shared" si="23"/>
        <v>2.9070709528406837</v>
      </c>
      <c r="AR15" s="43">
        <f t="shared" si="24"/>
        <v>-0.51683517291134429</v>
      </c>
      <c r="AS15" s="43">
        <f t="shared" si="25"/>
        <v>0.73380206210389076</v>
      </c>
      <c r="AU15" s="43">
        <f t="shared" si="26"/>
        <v>-230.39963585935882</v>
      </c>
      <c r="AV15" s="43">
        <f t="shared" si="27"/>
        <v>-130.72588886167949</v>
      </c>
      <c r="AW15" s="43">
        <f t="shared" si="28"/>
        <v>-3.0408992453540025</v>
      </c>
    </row>
    <row r="16" spans="1:49">
      <c r="A16" s="41">
        <v>1949.4</v>
      </c>
      <c r="B16" s="43">
        <f>'Raw Data'!N16</f>
        <v>247.8</v>
      </c>
      <c r="C16" s="43">
        <f>'Raw Data'!AP16</f>
        <v>13.888999999999999</v>
      </c>
      <c r="D16" s="43">
        <f>'Raw Data'!AQ16</f>
        <v>18.401</v>
      </c>
      <c r="E16" s="43">
        <f>'Raw Data'!AR16</f>
        <v>13.518000000000001</v>
      </c>
      <c r="F16" s="43">
        <f>'Raw Data'!E16</f>
        <v>152</v>
      </c>
      <c r="G16" s="43">
        <f>'Raw Data'!H16</f>
        <v>65.900000000000006</v>
      </c>
      <c r="H16" s="42">
        <f>'Raw Data'!AS16</f>
        <v>104428</v>
      </c>
      <c r="I16" s="43">
        <f t="shared" si="0"/>
        <v>0.442317222450475</v>
      </c>
      <c r="J16" s="43">
        <f>'Raw Data'!AN16</f>
        <v>48.641397779116815</v>
      </c>
      <c r="K16" s="43">
        <f>'Raw Data'!AO16</f>
        <v>4.5990000000000002</v>
      </c>
      <c r="L16" s="43">
        <f>'Raw Data'!M16</f>
        <v>29.9</v>
      </c>
      <c r="M16" s="43">
        <f>'Raw Data'!Z16</f>
        <v>14.925792296440761</v>
      </c>
      <c r="N16" s="43">
        <f>'Raw Data'!AD16</f>
        <v>13.17420770355924</v>
      </c>
      <c r="O16" s="43">
        <f>'Raw Data'!AH16</f>
        <v>7.7</v>
      </c>
      <c r="P16" s="43">
        <f>'Raw Data'!AJ16</f>
        <v>205.2</v>
      </c>
      <c r="R16" s="43"/>
      <c r="S16" s="43">
        <f t="shared" si="1"/>
        <v>323.55863466427428</v>
      </c>
      <c r="T16" s="43">
        <f t="shared" si="2"/>
        <v>239.98442673049277</v>
      </c>
      <c r="U16" s="43">
        <f t="shared" si="3"/>
        <v>372.43277949915085</v>
      </c>
      <c r="V16" s="43">
        <f t="shared" si="4"/>
        <v>470.02029309547657</v>
      </c>
      <c r="W16" s="43">
        <f t="shared" si="5"/>
        <v>160.95643061931068</v>
      </c>
      <c r="X16" s="43">
        <f t="shared" si="6"/>
        <v>91.479656885482399</v>
      </c>
      <c r="Y16" s="43">
        <f t="shared" si="7"/>
        <v>78.996678206338942</v>
      </c>
      <c r="Z16" s="43">
        <f t="shared" si="8"/>
        <v>25.292615465610446</v>
      </c>
      <c r="AA16" s="43">
        <f t="shared" si="9"/>
        <v>353.56909390930809</v>
      </c>
      <c r="AB16" s="43">
        <f t="shared" si="10"/>
        <v>6.6600069061813816E-2</v>
      </c>
      <c r="AC16" s="43">
        <f t="shared" si="11"/>
        <v>-107.81832421203757</v>
      </c>
      <c r="AE16" s="43">
        <f>LN('Raw Data'!Y12)*100</f>
        <v>-230.9186007793067</v>
      </c>
      <c r="AF16" s="43">
        <f>LN('Raw Data'!AC12)*100</f>
        <v>-134.4720272016921</v>
      </c>
      <c r="AG16" s="43">
        <f>LN('Raw Data'!AG12)</f>
        <v>-3.0457272571462735</v>
      </c>
      <c r="AI16" s="43">
        <f t="shared" si="15"/>
        <v>0.5036883785554096</v>
      </c>
      <c r="AJ16" s="43">
        <f t="shared" si="16"/>
        <v>-1.7117170462411195</v>
      </c>
      <c r="AK16" s="43">
        <f t="shared" si="17"/>
        <v>-0.43593083982125336</v>
      </c>
      <c r="AL16" s="43">
        <f t="shared" si="18"/>
        <v>470.02029309547657</v>
      </c>
      <c r="AM16" s="43">
        <f t="shared" si="19"/>
        <v>-2.3420734644998333</v>
      </c>
      <c r="AN16" s="43">
        <f t="shared" si="20"/>
        <v>-3.3357929322710476</v>
      </c>
      <c r="AO16" s="43">
        <f t="shared" si="21"/>
        <v>-3.7024866803705692</v>
      </c>
      <c r="AP16" s="43">
        <f t="shared" si="22"/>
        <v>-5.4196264247027663</v>
      </c>
      <c r="AQ16" s="43">
        <f t="shared" si="23"/>
        <v>1.5636249222595779</v>
      </c>
      <c r="AR16" s="43">
        <f t="shared" si="24"/>
        <v>6.6600069061813816E-2</v>
      </c>
      <c r="AS16" s="43">
        <f t="shared" si="25"/>
        <v>-0.39222718843932114</v>
      </c>
      <c r="AU16" s="43">
        <f t="shared" si="26"/>
        <v>-230.9186007793067</v>
      </c>
      <c r="AV16" s="43">
        <f t="shared" si="27"/>
        <v>-134.4720272016921</v>
      </c>
      <c r="AW16" s="43">
        <f t="shared" si="28"/>
        <v>-3.0457272571462735</v>
      </c>
    </row>
    <row r="17" spans="1:49">
      <c r="A17" s="41">
        <v>1950.1</v>
      </c>
      <c r="B17" s="43">
        <f>'Raw Data'!N17</f>
        <v>258.39999999999998</v>
      </c>
      <c r="C17" s="43">
        <f>'Raw Data'!AP17</f>
        <v>13.864000000000001</v>
      </c>
      <c r="D17" s="43">
        <f>'Raw Data'!AQ17</f>
        <v>18.556999999999999</v>
      </c>
      <c r="E17" s="43">
        <f>'Raw Data'!AR17</f>
        <v>13.49</v>
      </c>
      <c r="F17" s="43">
        <f>'Raw Data'!E17</f>
        <v>153.80000000000001</v>
      </c>
      <c r="G17" s="43">
        <f>'Raw Data'!H17</f>
        <v>76</v>
      </c>
      <c r="H17" s="42">
        <f>'Raw Data'!AS17</f>
        <v>104733</v>
      </c>
      <c r="I17" s="43">
        <f t="shared" si="0"/>
        <v>0.44360908624990997</v>
      </c>
      <c r="J17" s="43">
        <f>'Raw Data'!AN17</f>
        <v>48.880196586898506</v>
      </c>
      <c r="K17" s="43">
        <f>'Raw Data'!AO17</f>
        <v>4.718</v>
      </c>
      <c r="L17" s="43">
        <f>'Raw Data'!M17</f>
        <v>28.6</v>
      </c>
      <c r="M17" s="43">
        <f>'Raw Data'!Z17</f>
        <v>16.068342644320296</v>
      </c>
      <c r="N17" s="43">
        <f>'Raw Data'!AD17</f>
        <v>17.231657355679701</v>
      </c>
      <c r="O17" s="43">
        <f>'Raw Data'!AH17</f>
        <v>7.9</v>
      </c>
      <c r="P17" s="43">
        <f>'Raw Data'!AJ17</f>
        <v>204.8</v>
      </c>
      <c r="R17" s="43"/>
      <c r="S17" s="43">
        <f t="shared" si="1"/>
        <v>324.65159275876181</v>
      </c>
      <c r="T17" s="43">
        <f t="shared" si="2"/>
        <v>254.15962108024056</v>
      </c>
      <c r="U17" s="43">
        <f t="shared" si="3"/>
        <v>376.53716424245209</v>
      </c>
      <c r="V17" s="43">
        <f t="shared" si="4"/>
        <v>470.21838774178838</v>
      </c>
      <c r="W17" s="43">
        <f t="shared" si="5"/>
        <v>156.42695883418816</v>
      </c>
      <c r="X17" s="43">
        <f t="shared" si="6"/>
        <v>98.77139114260406</v>
      </c>
      <c r="Y17" s="43">
        <f t="shared" si="7"/>
        <v>105.7611106544839</v>
      </c>
      <c r="Z17" s="43">
        <f t="shared" si="8"/>
        <v>27.772562998905048</v>
      </c>
      <c r="AA17" s="43">
        <f t="shared" si="9"/>
        <v>353.28967636814275</v>
      </c>
      <c r="AB17" s="43">
        <f t="shared" si="10"/>
        <v>-0.20734604584978911</v>
      </c>
      <c r="AC17" s="43">
        <f t="shared" si="11"/>
        <v>-105.05636892341812</v>
      </c>
      <c r="AE17" s="43">
        <f>LN('Raw Data'!Y13)*100</f>
        <v>-227.09078585621597</v>
      </c>
      <c r="AF17" s="43">
        <f>LN('Raw Data'!AC13)*100</f>
        <v>-137.2033436932785</v>
      </c>
      <c r="AG17" s="43">
        <f>LN('Raw Data'!AG13)</f>
        <v>-3.0506088837798253</v>
      </c>
      <c r="AI17" s="43">
        <f t="shared" si="15"/>
        <v>1.0929580944875283</v>
      </c>
      <c r="AJ17" s="43">
        <f t="shared" si="16"/>
        <v>14.175194349747784</v>
      </c>
      <c r="AK17" s="43">
        <f t="shared" si="17"/>
        <v>4.1043847433012388</v>
      </c>
      <c r="AL17" s="43">
        <f t="shared" si="18"/>
        <v>470.21838774178838</v>
      </c>
      <c r="AM17" s="43">
        <f t="shared" si="19"/>
        <v>-4.5294717851225244</v>
      </c>
      <c r="AN17" s="43">
        <f t="shared" si="20"/>
        <v>7.2917342571216608</v>
      </c>
      <c r="AO17" s="43">
        <f t="shared" si="21"/>
        <v>26.764432448144959</v>
      </c>
      <c r="AP17" s="43">
        <f t="shared" si="22"/>
        <v>2.4799475332946024</v>
      </c>
      <c r="AQ17" s="43">
        <f t="shared" si="23"/>
        <v>-0.27941754116534412</v>
      </c>
      <c r="AR17" s="43">
        <f t="shared" si="24"/>
        <v>-0.20734604584978911</v>
      </c>
      <c r="AS17" s="43">
        <f t="shared" si="25"/>
        <v>2.7619552886194469</v>
      </c>
      <c r="AU17" s="43">
        <f t="shared" si="26"/>
        <v>-227.09078585621597</v>
      </c>
      <c r="AV17" s="43">
        <f t="shared" si="27"/>
        <v>-137.2033436932785</v>
      </c>
      <c r="AW17" s="43">
        <f t="shared" si="28"/>
        <v>-3.0506088837798253</v>
      </c>
    </row>
    <row r="18" spans="1:49">
      <c r="A18" s="41">
        <v>1950.2</v>
      </c>
      <c r="B18" s="43">
        <f>'Raw Data'!N18</f>
        <v>268.29999999999995</v>
      </c>
      <c r="C18" s="43">
        <f>'Raw Data'!AP18</f>
        <v>13.93</v>
      </c>
      <c r="D18" s="43">
        <f>'Raw Data'!AQ18</f>
        <v>18.748999999999999</v>
      </c>
      <c r="E18" s="43">
        <f>'Raw Data'!AR18</f>
        <v>13.538</v>
      </c>
      <c r="F18" s="43">
        <f>'Raw Data'!E18</f>
        <v>157.19999999999999</v>
      </c>
      <c r="G18" s="43">
        <f>'Raw Data'!H18</f>
        <v>82.1</v>
      </c>
      <c r="H18" s="42">
        <f>'Raw Data'!AS18</f>
        <v>105020</v>
      </c>
      <c r="I18" s="43">
        <f t="shared" si="0"/>
        <v>0.4448247089070832</v>
      </c>
      <c r="J18" s="43">
        <f>'Raw Data'!AN18</f>
        <v>49.899050098992859</v>
      </c>
      <c r="K18" s="43">
        <f>'Raw Data'!AO18</f>
        <v>4.82</v>
      </c>
      <c r="L18" s="43">
        <f>'Raw Data'!M18</f>
        <v>29</v>
      </c>
      <c r="M18" s="43">
        <f>'Raw Data'!Z18</f>
        <v>16.618351063829792</v>
      </c>
      <c r="N18" s="43">
        <f>'Raw Data'!AD18</f>
        <v>20.181648936170212</v>
      </c>
      <c r="O18" s="43">
        <f>'Raw Data'!AH18</f>
        <v>8.5</v>
      </c>
      <c r="P18" s="43">
        <f>'Raw Data'!AJ18</f>
        <v>204.3</v>
      </c>
      <c r="R18" s="43"/>
      <c r="S18" s="43">
        <f t="shared" si="1"/>
        <v>326.20933208968756</v>
      </c>
      <c r="T18" s="43">
        <f t="shared" si="2"/>
        <v>261.25124573601516</v>
      </c>
      <c r="U18" s="43">
        <f t="shared" si="3"/>
        <v>379.66801983333471</v>
      </c>
      <c r="V18" s="43">
        <f t="shared" si="4"/>
        <v>472.00769534721417</v>
      </c>
      <c r="W18" s="43">
        <f t="shared" si="5"/>
        <v>157.18702708882429</v>
      </c>
      <c r="X18" s="43">
        <f t="shared" si="6"/>
        <v>101.50820114377133</v>
      </c>
      <c r="Y18" s="43">
        <f t="shared" si="7"/>
        <v>120.93481638948948</v>
      </c>
      <c r="Z18" s="43">
        <f t="shared" si="8"/>
        <v>34.464060439804001</v>
      </c>
      <c r="AA18" s="43">
        <f t="shared" si="9"/>
        <v>352.41639427253455</v>
      </c>
      <c r="AB18" s="43">
        <f t="shared" si="10"/>
        <v>0.35518758667513234</v>
      </c>
      <c r="AC18" s="43">
        <f t="shared" si="11"/>
        <v>-103.2726618023907</v>
      </c>
      <c r="AE18" s="43">
        <f>LN('Raw Data'!Y14)*100</f>
        <v>-230.05444026162806</v>
      </c>
      <c r="AF18" s="43">
        <f>LN('Raw Data'!AC14)*100</f>
        <v>-144.85008299214599</v>
      </c>
      <c r="AG18" s="43">
        <f>LN('Raw Data'!AG14)</f>
        <v>-3.0475317689141321</v>
      </c>
      <c r="AI18" s="43">
        <f t="shared" si="15"/>
        <v>1.5577393309257559</v>
      </c>
      <c r="AJ18" s="43">
        <f t="shared" si="16"/>
        <v>7.0916246557746092</v>
      </c>
      <c r="AK18" s="43">
        <f t="shared" si="17"/>
        <v>3.1308555908826179</v>
      </c>
      <c r="AL18" s="43">
        <f t="shared" si="18"/>
        <v>472.00769534721417</v>
      </c>
      <c r="AM18" s="43">
        <f t="shared" si="19"/>
        <v>0.76006825463613836</v>
      </c>
      <c r="AN18" s="43">
        <f t="shared" si="20"/>
        <v>2.7368100011672709</v>
      </c>
      <c r="AO18" s="43">
        <f t="shared" si="21"/>
        <v>15.173705735005584</v>
      </c>
      <c r="AP18" s="43">
        <f t="shared" si="22"/>
        <v>6.6914974408989529</v>
      </c>
      <c r="AQ18" s="43">
        <f t="shared" si="23"/>
        <v>-0.87328209560820369</v>
      </c>
      <c r="AR18" s="43">
        <f t="shared" si="24"/>
        <v>0.35518758667513234</v>
      </c>
      <c r="AS18" s="43">
        <f t="shared" si="25"/>
        <v>1.7837071210274189</v>
      </c>
      <c r="AU18" s="43">
        <f t="shared" si="26"/>
        <v>-230.05444026162806</v>
      </c>
      <c r="AV18" s="43">
        <f t="shared" si="27"/>
        <v>-144.85008299214599</v>
      </c>
      <c r="AW18" s="43">
        <f t="shared" si="28"/>
        <v>-3.0475317689141321</v>
      </c>
    </row>
    <row r="19" spans="1:49">
      <c r="A19" s="41">
        <v>1950.3</v>
      </c>
      <c r="B19" s="43">
        <f>'Raw Data'!N19</f>
        <v>287.70000000000005</v>
      </c>
      <c r="C19" s="43">
        <f>'Raw Data'!AP19</f>
        <v>14.221</v>
      </c>
      <c r="D19" s="43">
        <f>'Raw Data'!AQ19</f>
        <v>19.364000000000001</v>
      </c>
      <c r="E19" s="43">
        <f>'Raw Data'!AR19</f>
        <v>13.832000000000001</v>
      </c>
      <c r="F19" s="43">
        <f>'Raw Data'!E19</f>
        <v>163.30000000000001</v>
      </c>
      <c r="G19" s="43">
        <f>'Raw Data'!H19</f>
        <v>96</v>
      </c>
      <c r="H19" s="42">
        <f>'Raw Data'!AS19</f>
        <v>105248</v>
      </c>
      <c r="I19" s="43">
        <f t="shared" si="0"/>
        <v>0.44579043004239854</v>
      </c>
      <c r="J19" s="43">
        <f>'Raw Data'!AN19</f>
        <v>50.731061475997812</v>
      </c>
      <c r="K19" s="43">
        <f>'Raw Data'!AO19</f>
        <v>4.915</v>
      </c>
      <c r="L19" s="43">
        <f>'Raw Data'!M19</f>
        <v>28.4</v>
      </c>
      <c r="M19" s="43">
        <f>'Raw Data'!Z19</f>
        <v>17.648270112546893</v>
      </c>
      <c r="N19" s="43">
        <f>'Raw Data'!AD19</f>
        <v>24.151729887453108</v>
      </c>
      <c r="O19" s="43">
        <f>'Raw Data'!AH19</f>
        <v>9.8000000000000007</v>
      </c>
      <c r="P19" s="43">
        <f>'Raw Data'!AJ19</f>
        <v>204.7</v>
      </c>
      <c r="R19" s="43"/>
      <c r="S19" s="43">
        <f t="shared" si="1"/>
        <v>327.65105767866822</v>
      </c>
      <c r="T19" s="43">
        <f t="shared" si="2"/>
        <v>274.52697682780985</v>
      </c>
      <c r="U19" s="43">
        <f t="shared" si="3"/>
        <v>384.28398473677646</v>
      </c>
      <c r="V19" s="43">
        <f t="shared" si="4"/>
        <v>473.44447005800765</v>
      </c>
      <c r="W19" s="43">
        <f t="shared" si="5"/>
        <v>152.73107219774226</v>
      </c>
      <c r="X19" s="43">
        <f t="shared" si="6"/>
        <v>105.15593447656408</v>
      </c>
      <c r="Y19" s="43">
        <f t="shared" si="7"/>
        <v>136.52775852939092</v>
      </c>
      <c r="Z19" s="43">
        <f t="shared" si="8"/>
        <v>46.330396248678866</v>
      </c>
      <c r="AA19" s="43">
        <f t="shared" si="9"/>
        <v>350.24670694775062</v>
      </c>
      <c r="AB19" s="43">
        <f t="shared" si="10"/>
        <v>2.1484202294573516</v>
      </c>
      <c r="AC19" s="43">
        <f t="shared" si="11"/>
        <v>-103.46929947818595</v>
      </c>
      <c r="AE19" s="43">
        <f>LN('Raw Data'!Y15)*100</f>
        <v>-234.78869130455422</v>
      </c>
      <c r="AF19" s="43">
        <f>LN('Raw Data'!AC15)*100</f>
        <v>-144.52554840359758</v>
      </c>
      <c r="AG19" s="43">
        <f>LN('Raw Data'!AG15)</f>
        <v>-3.0177111802727663</v>
      </c>
      <c r="AI19" s="43">
        <f t="shared" si="15"/>
        <v>1.4417255889806597</v>
      </c>
      <c r="AJ19" s="43">
        <f t="shared" si="16"/>
        <v>13.275731091794682</v>
      </c>
      <c r="AK19" s="43">
        <f t="shared" si="17"/>
        <v>4.6159649034417498</v>
      </c>
      <c r="AL19" s="43">
        <f t="shared" si="18"/>
        <v>473.44447005800765</v>
      </c>
      <c r="AM19" s="43">
        <f t="shared" si="19"/>
        <v>-4.4559548910820297</v>
      </c>
      <c r="AN19" s="43">
        <f t="shared" si="20"/>
        <v>3.6477333327927539</v>
      </c>
      <c r="AO19" s="43">
        <f t="shared" si="21"/>
        <v>15.592942139901439</v>
      </c>
      <c r="AP19" s="43">
        <f t="shared" si="22"/>
        <v>11.866335808874865</v>
      </c>
      <c r="AQ19" s="43">
        <f t="shared" si="23"/>
        <v>-2.1696873247839221</v>
      </c>
      <c r="AR19" s="43">
        <f t="shared" si="24"/>
        <v>2.1484202294573516</v>
      </c>
      <c r="AS19" s="43">
        <f t="shared" si="25"/>
        <v>-0.1966376757952446</v>
      </c>
      <c r="AU19" s="43">
        <f t="shared" si="26"/>
        <v>-234.78869130455422</v>
      </c>
      <c r="AV19" s="43">
        <f t="shared" si="27"/>
        <v>-144.52554840359758</v>
      </c>
      <c r="AW19" s="43">
        <f t="shared" si="28"/>
        <v>-3.0177111802727663</v>
      </c>
    </row>
    <row r="20" spans="1:49">
      <c r="A20" s="41">
        <v>1950.4</v>
      </c>
      <c r="B20" s="43">
        <f>'Raw Data'!N20</f>
        <v>298.3</v>
      </c>
      <c r="C20" s="43">
        <f>'Raw Data'!AP20</f>
        <v>14.476000000000001</v>
      </c>
      <c r="D20" s="43">
        <f>'Raw Data'!AQ20</f>
        <v>20.05</v>
      </c>
      <c r="E20" s="43">
        <f>'Raw Data'!AR20</f>
        <v>14.09</v>
      </c>
      <c r="F20" s="43">
        <f>'Raw Data'!E20</f>
        <v>164.8</v>
      </c>
      <c r="G20" s="43">
        <f>'Raw Data'!H20</f>
        <v>101.7</v>
      </c>
      <c r="H20" s="42">
        <f>'Raw Data'!AS20</f>
        <v>104982</v>
      </c>
      <c r="I20" s="43">
        <f t="shared" si="0"/>
        <v>0.44466375538453068</v>
      </c>
      <c r="J20" s="43">
        <f>'Raw Data'!AN20</f>
        <v>50.943672010846164</v>
      </c>
      <c r="K20" s="43">
        <f>'Raw Data'!AO20</f>
        <v>5.0369999999999999</v>
      </c>
      <c r="L20" s="43">
        <f>'Raw Data'!M20</f>
        <v>31.8</v>
      </c>
      <c r="M20" s="43">
        <f>'Raw Data'!Z20</f>
        <v>20.44988038277512</v>
      </c>
      <c r="N20" s="43">
        <f>'Raw Data'!AD20</f>
        <v>27.05011961722488</v>
      </c>
      <c r="O20" s="43">
        <f>'Raw Data'!AH20</f>
        <v>8.8000000000000007</v>
      </c>
      <c r="P20" s="43">
        <f>'Raw Data'!AJ20</f>
        <v>200.8</v>
      </c>
      <c r="R20" s="43"/>
      <c r="S20" s="43">
        <f t="shared" si="1"/>
        <v>326.97041798721432</v>
      </c>
      <c r="T20" s="43">
        <f t="shared" si="2"/>
        <v>278.69988654512861</v>
      </c>
      <c r="U20" s="43">
        <f t="shared" si="3"/>
        <v>386.30712539174749</v>
      </c>
      <c r="V20" s="43">
        <f t="shared" si="4"/>
        <v>474.11574402792451</v>
      </c>
      <c r="W20" s="43">
        <f t="shared" si="5"/>
        <v>162.44378521829029</v>
      </c>
      <c r="X20" s="43">
        <f t="shared" si="6"/>
        <v>118.29485956154251</v>
      </c>
      <c r="Y20" s="43">
        <f t="shared" si="7"/>
        <v>146.26629897580386</v>
      </c>
      <c r="Z20" s="43">
        <f t="shared" si="8"/>
        <v>33.97232838809326</v>
      </c>
      <c r="AA20" s="43">
        <f t="shared" si="9"/>
        <v>346.72809502143463</v>
      </c>
      <c r="AB20" s="43">
        <f t="shared" si="10"/>
        <v>1.8480577529599382</v>
      </c>
      <c r="AC20" s="43">
        <f t="shared" si="11"/>
        <v>-102.86546591470756</v>
      </c>
      <c r="AE20" s="43">
        <f>LN('Raw Data'!Y16)*100</f>
        <v>-237.27078769443111</v>
      </c>
      <c r="AF20" s="43">
        <f>LN('Raw Data'!AC16)*100</f>
        <v>-142.54292376870467</v>
      </c>
      <c r="AG20" s="43">
        <f>LN('Raw Data'!AG16)</f>
        <v>-3.0851217729485882</v>
      </c>
      <c r="AI20" s="43">
        <f t="shared" si="15"/>
        <v>-0.68063969145390502</v>
      </c>
      <c r="AJ20" s="43">
        <f t="shared" si="16"/>
        <v>4.1729097173187597</v>
      </c>
      <c r="AK20" s="43">
        <f t="shared" si="17"/>
        <v>2.02314065497103</v>
      </c>
      <c r="AL20" s="43">
        <f t="shared" si="18"/>
        <v>474.11574402792451</v>
      </c>
      <c r="AM20" s="43">
        <f t="shared" si="19"/>
        <v>9.7127130205480228</v>
      </c>
      <c r="AN20" s="43">
        <f t="shared" si="20"/>
        <v>13.138925084978425</v>
      </c>
      <c r="AO20" s="43">
        <f t="shared" si="21"/>
        <v>9.7385404464129408</v>
      </c>
      <c r="AP20" s="43">
        <f t="shared" si="22"/>
        <v>-12.358067860585606</v>
      </c>
      <c r="AQ20" s="43">
        <f t="shared" si="23"/>
        <v>-3.5186119263159981</v>
      </c>
      <c r="AR20" s="43">
        <f t="shared" si="24"/>
        <v>1.8480577529599382</v>
      </c>
      <c r="AS20" s="43">
        <f t="shared" si="25"/>
        <v>0.60383356347838912</v>
      </c>
      <c r="AU20" s="43">
        <f t="shared" si="26"/>
        <v>-237.27078769443111</v>
      </c>
      <c r="AV20" s="43">
        <f t="shared" si="27"/>
        <v>-142.54292376870467</v>
      </c>
      <c r="AW20" s="43">
        <f t="shared" si="28"/>
        <v>-3.0851217729485882</v>
      </c>
    </row>
    <row r="21" spans="1:49">
      <c r="A21" s="41">
        <v>1951.1</v>
      </c>
      <c r="B21" s="43">
        <f>'Raw Data'!N21</f>
        <v>313.60000000000002</v>
      </c>
      <c r="C21" s="43">
        <f>'Raw Data'!AP21</f>
        <v>14.938000000000001</v>
      </c>
      <c r="D21" s="43">
        <f>'Raw Data'!AQ21</f>
        <v>21.074000000000002</v>
      </c>
      <c r="E21" s="43">
        <f>'Raw Data'!AR21</f>
        <v>14.596</v>
      </c>
      <c r="F21" s="43">
        <f>'Raw Data'!E21</f>
        <v>173.8</v>
      </c>
      <c r="G21" s="43">
        <f>'Raw Data'!H21</f>
        <v>100.19999999999999</v>
      </c>
      <c r="H21" s="42">
        <f>'Raw Data'!AS21</f>
        <v>104692</v>
      </c>
      <c r="I21" s="43">
        <f t="shared" si="0"/>
        <v>0.44343542587031382</v>
      </c>
      <c r="J21" s="43">
        <f>'Raw Data'!AN21</f>
        <v>51.23022202375828</v>
      </c>
      <c r="K21" s="43">
        <f>'Raw Data'!AO21</f>
        <v>5.1589999999999998</v>
      </c>
      <c r="L21" s="43">
        <f>'Raw Data'!M21</f>
        <v>39.6</v>
      </c>
      <c r="M21" s="43">
        <f>'Raw Data'!Z21</f>
        <v>22.713944530046227</v>
      </c>
      <c r="N21" s="43">
        <f>'Raw Data'!AD21</f>
        <v>31.786055469953777</v>
      </c>
      <c r="O21" s="43">
        <f>'Raw Data'!AH21</f>
        <v>9.8000000000000007</v>
      </c>
      <c r="P21" s="43">
        <f>'Raw Data'!AJ21</f>
        <v>197.2</v>
      </c>
      <c r="R21" s="43"/>
      <c r="S21" s="43">
        <f t="shared" si="1"/>
        <v>329.03607832848081</v>
      </c>
      <c r="T21" s="43">
        <f t="shared" si="2"/>
        <v>273.96237591042808</v>
      </c>
      <c r="U21" s="43">
        <f t="shared" si="3"/>
        <v>388.05738589297692</v>
      </c>
      <c r="V21" s="43">
        <f t="shared" si="4"/>
        <v>474.95327208315939</v>
      </c>
      <c r="W21" s="43">
        <f t="shared" si="5"/>
        <v>181.12846887139514</v>
      </c>
      <c r="X21" s="43">
        <f t="shared" si="6"/>
        <v>125.54346028158344</v>
      </c>
      <c r="Y21" s="43">
        <f t="shared" si="7"/>
        <v>159.14832568330766</v>
      </c>
      <c r="Z21" s="43">
        <f t="shared" si="8"/>
        <v>41.483795613004276</v>
      </c>
      <c r="AA21" s="43">
        <f t="shared" si="9"/>
        <v>341.66740126220515</v>
      </c>
      <c r="AB21" s="43">
        <f t="shared" si="10"/>
        <v>3.5282192663612393</v>
      </c>
      <c r="AC21" s="43">
        <f t="shared" si="11"/>
        <v>-104.00047563116883</v>
      </c>
      <c r="AE21" s="43">
        <f>LN('Raw Data'!Y17)*100</f>
        <v>-233.09109639170123</v>
      </c>
      <c r="AF21" s="43">
        <f>LN('Raw Data'!AC17)*100</f>
        <v>-124.42574249278221</v>
      </c>
      <c r="AG21" s="43">
        <f>LN('Raw Data'!AG17)</f>
        <v>-3.0712858549222393</v>
      </c>
      <c r="AI21" s="43">
        <f t="shared" si="15"/>
        <v>2.0656603412664936</v>
      </c>
      <c r="AJ21" s="43">
        <f t="shared" si="16"/>
        <v>-4.7375106347005271</v>
      </c>
      <c r="AK21" s="43">
        <f t="shared" si="17"/>
        <v>1.7502605012294339</v>
      </c>
      <c r="AL21" s="43">
        <f t="shared" si="18"/>
        <v>474.95327208315939</v>
      </c>
      <c r="AM21" s="43">
        <f t="shared" si="19"/>
        <v>18.684683653104855</v>
      </c>
      <c r="AN21" s="43">
        <f t="shared" si="20"/>
        <v>7.2486007200409261</v>
      </c>
      <c r="AO21" s="43">
        <f t="shared" si="21"/>
        <v>12.882026707503798</v>
      </c>
      <c r="AP21" s="43">
        <f t="shared" si="22"/>
        <v>7.5114672249110157</v>
      </c>
      <c r="AQ21" s="43">
        <f t="shared" si="23"/>
        <v>-5.0606937592294798</v>
      </c>
      <c r="AR21" s="43">
        <f t="shared" si="24"/>
        <v>3.5282192663612393</v>
      </c>
      <c r="AS21" s="43">
        <f t="shared" si="25"/>
        <v>-1.1350097164612691</v>
      </c>
      <c r="AU21" s="43">
        <f t="shared" si="26"/>
        <v>-233.09109639170123</v>
      </c>
      <c r="AV21" s="43">
        <f t="shared" si="27"/>
        <v>-124.42574249278221</v>
      </c>
      <c r="AW21" s="43">
        <f t="shared" si="28"/>
        <v>-3.0712858549222393</v>
      </c>
    </row>
    <row r="22" spans="1:49">
      <c r="A22" s="41">
        <v>1951.2</v>
      </c>
      <c r="B22" s="43">
        <f>'Raw Data'!N22</f>
        <v>319.10000000000002</v>
      </c>
      <c r="C22" s="43">
        <f>'Raw Data'!AP22</f>
        <v>15.058999999999999</v>
      </c>
      <c r="D22" s="43">
        <f>'Raw Data'!AQ22</f>
        <v>21.489000000000001</v>
      </c>
      <c r="E22" s="43">
        <f>'Raw Data'!AR22</f>
        <v>14.692</v>
      </c>
      <c r="F22" s="43">
        <f>'Raw Data'!E22</f>
        <v>174.3</v>
      </c>
      <c r="G22" s="43">
        <f>'Raw Data'!H22</f>
        <v>98.100000000000009</v>
      </c>
      <c r="H22" s="42">
        <f>'Raw Data'!AS22</f>
        <v>104507</v>
      </c>
      <c r="I22" s="43">
        <f t="shared" si="0"/>
        <v>0.44265183635262373</v>
      </c>
      <c r="J22" s="43">
        <f>'Raw Data'!AN22</f>
        <v>51.216042609968142</v>
      </c>
      <c r="K22" s="43">
        <f>'Raw Data'!AO22</f>
        <v>5.2729999999999997</v>
      </c>
      <c r="L22" s="43">
        <f>'Raw Data'!M22</f>
        <v>46.7</v>
      </c>
      <c r="M22" s="43">
        <f>'Raw Data'!Z22</f>
        <v>24.258320867614064</v>
      </c>
      <c r="N22" s="43">
        <f>'Raw Data'!AD22</f>
        <v>28.341679132385938</v>
      </c>
      <c r="O22" s="43">
        <f>'Raw Data'!AH22</f>
        <v>8.8000000000000007</v>
      </c>
      <c r="P22" s="43">
        <f>'Raw Data'!AJ22</f>
        <v>191.7</v>
      </c>
      <c r="R22" s="43"/>
      <c r="S22" s="43">
        <f t="shared" si="1"/>
        <v>328.84465649590919</v>
      </c>
      <c r="T22" s="43">
        <f t="shared" si="2"/>
        <v>271.36559790044345</v>
      </c>
      <c r="U22" s="43">
        <f t="shared" si="3"/>
        <v>389.31731457173146</v>
      </c>
      <c r="V22" s="43">
        <f t="shared" si="4"/>
        <v>475.10245555836497</v>
      </c>
      <c r="W22" s="43">
        <f t="shared" si="5"/>
        <v>197.14127771079686</v>
      </c>
      <c r="X22" s="43">
        <f t="shared" si="6"/>
        <v>131.64282995228717</v>
      </c>
      <c r="Y22" s="43">
        <f t="shared" si="7"/>
        <v>147.20020944953683</v>
      </c>
      <c r="Z22" s="43">
        <f t="shared" si="8"/>
        <v>30.24203339172778</v>
      </c>
      <c r="AA22" s="43">
        <f t="shared" si="9"/>
        <v>338.36002624847157</v>
      </c>
      <c r="AB22" s="43">
        <f t="shared" si="10"/>
        <v>0.65556093832197759</v>
      </c>
      <c r="AC22" s="43">
        <f t="shared" si="11"/>
        <v>-102.47036674090883</v>
      </c>
      <c r="AE22" s="43">
        <f>LN('Raw Data'!Y18)*100</f>
        <v>-233.81490214576863</v>
      </c>
      <c r="AF22" s="43">
        <f>LN('Raw Data'!AC18)*100</f>
        <v>-115.72294877027896</v>
      </c>
      <c r="AG22" s="43">
        <f>LN('Raw Data'!AG18)</f>
        <v>-3.0172635097507885</v>
      </c>
      <c r="AI22" s="43">
        <f t="shared" si="15"/>
        <v>-0.1914218325716206</v>
      </c>
      <c r="AJ22" s="43">
        <f t="shared" si="16"/>
        <v>-2.5967780099846323</v>
      </c>
      <c r="AK22" s="43">
        <f t="shared" si="17"/>
        <v>1.2599286787545338</v>
      </c>
      <c r="AL22" s="43">
        <f t="shared" si="18"/>
        <v>475.10245555836497</v>
      </c>
      <c r="AM22" s="43">
        <f t="shared" si="19"/>
        <v>16.012808839401714</v>
      </c>
      <c r="AN22" s="43">
        <f t="shared" si="20"/>
        <v>6.0993696707037373</v>
      </c>
      <c r="AO22" s="43">
        <f t="shared" si="21"/>
        <v>-11.948116233770833</v>
      </c>
      <c r="AP22" s="43">
        <f t="shared" si="22"/>
        <v>-11.241762221276495</v>
      </c>
      <c r="AQ22" s="43">
        <f t="shared" si="23"/>
        <v>-3.3073750137335765</v>
      </c>
      <c r="AR22" s="43">
        <f t="shared" si="24"/>
        <v>0.65556093832197759</v>
      </c>
      <c r="AS22" s="43">
        <f t="shared" si="25"/>
        <v>1.5301088902599957</v>
      </c>
      <c r="AU22" s="43">
        <f t="shared" si="26"/>
        <v>-233.81490214576863</v>
      </c>
      <c r="AV22" s="43">
        <f t="shared" si="27"/>
        <v>-115.72294877027896</v>
      </c>
      <c r="AW22" s="43">
        <f t="shared" si="28"/>
        <v>-3.0172635097507885</v>
      </c>
    </row>
    <row r="23" spans="1:49">
      <c r="A23" s="41">
        <v>1951.3</v>
      </c>
      <c r="B23" s="43">
        <f>'Raw Data'!N23</f>
        <v>324.20000000000005</v>
      </c>
      <c r="C23" s="43">
        <f>'Raw Data'!AP23</f>
        <v>15.08</v>
      </c>
      <c r="D23" s="43">
        <f>'Raw Data'!AQ23</f>
        <v>21.335999999999999</v>
      </c>
      <c r="E23" s="43">
        <f>'Raw Data'!AR23</f>
        <v>14.701000000000001</v>
      </c>
      <c r="F23" s="43">
        <f>'Raw Data'!E23</f>
        <v>177.60000000000002</v>
      </c>
      <c r="G23" s="43">
        <f>'Raw Data'!H23</f>
        <v>92.2</v>
      </c>
      <c r="H23" s="42">
        <f>'Raw Data'!AS23</f>
        <v>104543</v>
      </c>
      <c r="I23" s="43">
        <f t="shared" si="0"/>
        <v>0.4428043186371472</v>
      </c>
      <c r="J23" s="43">
        <f>'Raw Data'!AN23</f>
        <v>50.97965121517317</v>
      </c>
      <c r="K23" s="43">
        <f>'Raw Data'!AO23</f>
        <v>5.3319999999999999</v>
      </c>
      <c r="L23" s="43">
        <f>'Raw Data'!M23</f>
        <v>54.4</v>
      </c>
      <c r="M23" s="43">
        <f>'Raw Data'!Z23</f>
        <v>25.055469613259671</v>
      </c>
      <c r="N23" s="43">
        <f>'Raw Data'!AD23</f>
        <v>26.74453038674033</v>
      </c>
      <c r="O23" s="43">
        <f>'Raw Data'!AH23</f>
        <v>8.8000000000000007</v>
      </c>
      <c r="P23" s="43">
        <f>'Raw Data'!AJ23</f>
        <v>191.1</v>
      </c>
      <c r="R23" s="43"/>
      <c r="S23" s="43">
        <f t="shared" si="1"/>
        <v>330.62456370517015</v>
      </c>
      <c r="T23" s="43">
        <f t="shared" si="2"/>
        <v>265.06719370561802</v>
      </c>
      <c r="U23" s="43">
        <f t="shared" si="3"/>
        <v>390.80724157952079</v>
      </c>
      <c r="V23" s="43">
        <f t="shared" si="4"/>
        <v>474.60538824988731</v>
      </c>
      <c r="W23" s="43">
        <f t="shared" si="5"/>
        <v>212.3075960355529</v>
      </c>
      <c r="X23" s="43">
        <f t="shared" si="6"/>
        <v>134.78039580248043</v>
      </c>
      <c r="Y23" s="43">
        <f t="shared" si="7"/>
        <v>141.30417874047697</v>
      </c>
      <c r="Z23" s="43">
        <f t="shared" si="8"/>
        <v>30.146352797779301</v>
      </c>
      <c r="AA23" s="43">
        <f t="shared" si="9"/>
        <v>337.95086577398592</v>
      </c>
      <c r="AB23" s="43">
        <f t="shared" si="10"/>
        <v>6.1239072440836921E-2</v>
      </c>
      <c r="AC23" s="43">
        <f t="shared" si="11"/>
        <v>-101.41891163653671</v>
      </c>
      <c r="AE23" s="43">
        <f>LN('Raw Data'!Y19)*100</f>
        <v>-233.19943484582501</v>
      </c>
      <c r="AF23" s="43">
        <f>LN('Raw Data'!AC19)*100</f>
        <v>-105.9126691742168</v>
      </c>
      <c r="AG23" s="43">
        <f>LN('Raw Data'!AG19)</f>
        <v>-2.943901777971679</v>
      </c>
      <c r="AI23" s="43">
        <f t="shared" si="15"/>
        <v>1.7799072092609549</v>
      </c>
      <c r="AJ23" s="43">
        <f t="shared" si="16"/>
        <v>-6.298404194825423</v>
      </c>
      <c r="AK23" s="43">
        <f t="shared" si="17"/>
        <v>1.4899270077893334</v>
      </c>
      <c r="AL23" s="43">
        <f t="shared" si="18"/>
        <v>474.60538824988731</v>
      </c>
      <c r="AM23" s="43">
        <f t="shared" si="19"/>
        <v>15.166318324756048</v>
      </c>
      <c r="AN23" s="43">
        <f t="shared" si="20"/>
        <v>3.1375658501932548</v>
      </c>
      <c r="AO23" s="43">
        <f t="shared" si="21"/>
        <v>-5.8960307090598576</v>
      </c>
      <c r="AP23" s="43">
        <f t="shared" si="22"/>
        <v>-9.5680593948479498E-2</v>
      </c>
      <c r="AQ23" s="43">
        <f t="shared" si="23"/>
        <v>-0.40916047448564541</v>
      </c>
      <c r="AR23" s="43">
        <f t="shared" si="24"/>
        <v>6.1239072440836921E-2</v>
      </c>
      <c r="AS23" s="43">
        <f t="shared" si="25"/>
        <v>1.0514551043721241</v>
      </c>
      <c r="AU23" s="43">
        <f t="shared" si="26"/>
        <v>-233.19943484582501</v>
      </c>
      <c r="AV23" s="43">
        <f t="shared" si="27"/>
        <v>-105.9126691742168</v>
      </c>
      <c r="AW23" s="43">
        <f t="shared" si="28"/>
        <v>-2.943901777971679</v>
      </c>
    </row>
    <row r="24" spans="1:49">
      <c r="A24" s="41">
        <v>1951.4</v>
      </c>
      <c r="B24" s="43">
        <f>'Raw Data'!N24</f>
        <v>328.20000000000005</v>
      </c>
      <c r="C24" s="43">
        <f>'Raw Data'!AP24</f>
        <v>15.279</v>
      </c>
      <c r="D24" s="43">
        <f>'Raw Data'!AQ24</f>
        <v>21.353000000000002</v>
      </c>
      <c r="E24" s="43">
        <f>'Raw Data'!AR24</f>
        <v>14.869</v>
      </c>
      <c r="F24" s="43">
        <f>'Raw Data'!E24</f>
        <v>181.4</v>
      </c>
      <c r="G24" s="43">
        <f>'Raw Data'!H24</f>
        <v>87.5</v>
      </c>
      <c r="H24" s="42">
        <f>'Raw Data'!AS24</f>
        <v>104747</v>
      </c>
      <c r="I24" s="43">
        <f t="shared" si="0"/>
        <v>0.44366838491611355</v>
      </c>
      <c r="J24" s="43">
        <f>'Raw Data'!AN24</f>
        <v>51.073441551174994</v>
      </c>
      <c r="K24" s="43">
        <f>'Raw Data'!AO24</f>
        <v>5.4340000000000002</v>
      </c>
      <c r="L24" s="43">
        <f>'Raw Data'!M24</f>
        <v>59.3</v>
      </c>
      <c r="M24" s="43">
        <f>'Raw Data'!Z24</f>
        <v>26.409956631731113</v>
      </c>
      <c r="N24" s="43">
        <f>'Raw Data'!AD24</f>
        <v>28.590043368268883</v>
      </c>
      <c r="O24" s="43">
        <f>'Raw Data'!AH24</f>
        <v>9.3000000000000007</v>
      </c>
      <c r="P24" s="43">
        <f>'Raw Data'!AJ24</f>
        <v>190.9</v>
      </c>
      <c r="R24" s="43"/>
      <c r="S24" s="43">
        <f t="shared" si="1"/>
        <v>331.41039053898618</v>
      </c>
      <c r="T24" s="43">
        <f t="shared" si="2"/>
        <v>258.50381610723935</v>
      </c>
      <c r="U24" s="43">
        <f t="shared" si="3"/>
        <v>390.70225463648154</v>
      </c>
      <c r="V24" s="43">
        <f t="shared" si="4"/>
        <v>474.59425037139516</v>
      </c>
      <c r="W24" s="43">
        <f t="shared" si="5"/>
        <v>219.60086737125047</v>
      </c>
      <c r="X24" s="43">
        <f t="shared" si="6"/>
        <v>138.71404519010733</v>
      </c>
      <c r="Y24" s="43">
        <f t="shared" si="7"/>
        <v>146.64578909453186</v>
      </c>
      <c r="Z24" s="43">
        <f t="shared" si="8"/>
        <v>34.341376786803544</v>
      </c>
      <c r="AA24" s="43">
        <f t="shared" si="9"/>
        <v>336.51490984405268</v>
      </c>
      <c r="AB24" s="43">
        <f t="shared" si="10"/>
        <v>1.1362990033256914</v>
      </c>
      <c r="AC24" s="43">
        <f t="shared" si="11"/>
        <v>-100.66029977109304</v>
      </c>
      <c r="AE24" s="43">
        <f>LN('Raw Data'!Y20)*100</f>
        <v>-222.66758087436904</v>
      </c>
      <c r="AF24" s="43">
        <f>LN('Raw Data'!AC20)*100</f>
        <v>-99.891347525861931</v>
      </c>
      <c r="AG24" s="43">
        <f>LN('Raw Data'!AG20)</f>
        <v>-3.0428977419964212</v>
      </c>
      <c r="AI24" s="43">
        <f t="shared" si="15"/>
        <v>0.78582683381603147</v>
      </c>
      <c r="AJ24" s="43">
        <f t="shared" si="16"/>
        <v>-6.5633775983786791</v>
      </c>
      <c r="AK24" s="43">
        <f t="shared" si="17"/>
        <v>-0.10498694303925049</v>
      </c>
      <c r="AL24" s="43">
        <f t="shared" si="18"/>
        <v>474.59425037139516</v>
      </c>
      <c r="AM24" s="43">
        <f t="shared" si="19"/>
        <v>7.2932713356975682</v>
      </c>
      <c r="AN24" s="43">
        <f t="shared" si="20"/>
        <v>3.9336493876269003</v>
      </c>
      <c r="AO24" s="43">
        <f t="shared" si="21"/>
        <v>5.3416103540548932</v>
      </c>
      <c r="AP24" s="43">
        <f t="shared" si="22"/>
        <v>4.1950239890242429</v>
      </c>
      <c r="AQ24" s="43">
        <f t="shared" si="23"/>
        <v>-1.4359559299332432</v>
      </c>
      <c r="AR24" s="43">
        <f t="shared" si="24"/>
        <v>1.1362990033256914</v>
      </c>
      <c r="AS24" s="43">
        <f t="shared" si="25"/>
        <v>0.75861186544366888</v>
      </c>
      <c r="AU24" s="43">
        <f t="shared" si="26"/>
        <v>-222.66758087436904</v>
      </c>
      <c r="AV24" s="43">
        <f t="shared" si="27"/>
        <v>-99.891347525861931</v>
      </c>
      <c r="AW24" s="43">
        <f t="shared" si="28"/>
        <v>-3.0428977419964212</v>
      </c>
    </row>
    <row r="25" spans="1:49">
      <c r="A25" s="41">
        <v>1952.1</v>
      </c>
      <c r="B25" s="43">
        <f>'Raw Data'!N25</f>
        <v>332.2</v>
      </c>
      <c r="C25" s="43">
        <f>'Raw Data'!AP25</f>
        <v>15.343</v>
      </c>
      <c r="D25" s="43">
        <f>'Raw Data'!AQ25</f>
        <v>21.192</v>
      </c>
      <c r="E25" s="43">
        <f>'Raw Data'!AR25</f>
        <v>14.863</v>
      </c>
      <c r="F25" s="43">
        <f>'Raw Data'!E25</f>
        <v>182.39999999999998</v>
      </c>
      <c r="G25" s="43">
        <f>'Raw Data'!H25</f>
        <v>88.9</v>
      </c>
      <c r="H25" s="42">
        <f>'Raw Data'!AS25</f>
        <v>104863</v>
      </c>
      <c r="I25" s="43">
        <f t="shared" si="0"/>
        <v>0.44415971672180032</v>
      </c>
      <c r="J25" s="43">
        <f>'Raw Data'!AN25</f>
        <v>51.451472418295026</v>
      </c>
      <c r="K25" s="43">
        <f>'Raw Data'!AO25</f>
        <v>5.4909999999999997</v>
      </c>
      <c r="L25" s="43">
        <f>'Raw Data'!M25</f>
        <v>60.900000000000006</v>
      </c>
      <c r="M25" s="43">
        <f>'Raw Data'!Z25</f>
        <v>27.905180505415164</v>
      </c>
      <c r="N25" s="43">
        <f>'Raw Data'!AD25</f>
        <v>26.894819494584837</v>
      </c>
      <c r="O25" s="43">
        <f>'Raw Data'!AH25</f>
        <v>9.6999999999999993</v>
      </c>
      <c r="P25" s="43">
        <f>'Raw Data'!AJ25</f>
        <v>193.3</v>
      </c>
      <c r="R25" s="43"/>
      <c r="S25" s="43">
        <f t="shared" si="1"/>
        <v>331.88982333615598</v>
      </c>
      <c r="T25" s="43">
        <f t="shared" si="2"/>
        <v>260.02082982411878</v>
      </c>
      <c r="U25" s="43">
        <f t="shared" si="3"/>
        <v>391.84333529005232</v>
      </c>
      <c r="V25" s="43">
        <f t="shared" si="4"/>
        <v>475.22101391900361</v>
      </c>
      <c r="W25" s="43">
        <f t="shared" si="5"/>
        <v>222.192933043718</v>
      </c>
      <c r="X25" s="43">
        <f t="shared" si="6"/>
        <v>144.15085085097047</v>
      </c>
      <c r="Y25" s="43">
        <f t="shared" si="7"/>
        <v>140.46298399380424</v>
      </c>
      <c r="Z25" s="43">
        <f t="shared" si="8"/>
        <v>38.482204123066573</v>
      </c>
      <c r="AA25" s="43">
        <f t="shared" si="9"/>
        <v>337.69395419356141</v>
      </c>
      <c r="AB25" s="43">
        <f t="shared" si="10"/>
        <v>-4.0360554832836411E-2</v>
      </c>
      <c r="AC25" s="43">
        <f t="shared" si="11"/>
        <v>-99.576451487002231</v>
      </c>
      <c r="AE25" s="43">
        <f>LN('Raw Data'!Y21)*100</f>
        <v>-217.15812853080067</v>
      </c>
      <c r="AF25" s="43">
        <f>LN('Raw Data'!AC21)*100</f>
        <v>-84.300832259782894</v>
      </c>
      <c r="AG25" s="43">
        <f>LN('Raw Data'!AG21)</f>
        <v>-2.9865061701806983</v>
      </c>
      <c r="AI25" s="43">
        <f t="shared" si="15"/>
        <v>0.47943279716980669</v>
      </c>
      <c r="AJ25" s="43">
        <f t="shared" si="16"/>
        <v>1.5170137168794326</v>
      </c>
      <c r="AK25" s="43">
        <f t="shared" si="17"/>
        <v>1.141080653570782</v>
      </c>
      <c r="AL25" s="43">
        <f t="shared" si="18"/>
        <v>475.22101391900361</v>
      </c>
      <c r="AM25" s="43">
        <f t="shared" si="19"/>
        <v>2.5920656724675268</v>
      </c>
      <c r="AN25" s="43">
        <f t="shared" si="20"/>
        <v>5.4368056608631434</v>
      </c>
      <c r="AO25" s="43">
        <f t="shared" si="21"/>
        <v>-6.1828051007276201</v>
      </c>
      <c r="AP25" s="43">
        <f t="shared" si="22"/>
        <v>4.1408273362630297</v>
      </c>
      <c r="AQ25" s="43">
        <f t="shared" si="23"/>
        <v>1.1790443495087288</v>
      </c>
      <c r="AR25" s="43">
        <f t="shared" si="24"/>
        <v>-4.0360554832836411E-2</v>
      </c>
      <c r="AS25" s="43">
        <f t="shared" si="25"/>
        <v>1.0838482840908057</v>
      </c>
      <c r="AU25" s="43">
        <f t="shared" si="26"/>
        <v>-217.15812853080067</v>
      </c>
      <c r="AV25" s="43">
        <f t="shared" si="27"/>
        <v>-84.300832259782894</v>
      </c>
      <c r="AW25" s="43">
        <f t="shared" si="28"/>
        <v>-2.9865061701806983</v>
      </c>
    </row>
    <row r="26" spans="1:49">
      <c r="A26" s="41">
        <v>1952.2</v>
      </c>
      <c r="B26" s="43">
        <f>'Raw Data'!N26</f>
        <v>334.29999999999995</v>
      </c>
      <c r="C26" s="43">
        <f>'Raw Data'!AP26</f>
        <v>15.34</v>
      </c>
      <c r="D26" s="43">
        <f>'Raw Data'!AQ26</f>
        <v>20.896999999999998</v>
      </c>
      <c r="E26" s="43">
        <f>'Raw Data'!AR26</f>
        <v>14.882</v>
      </c>
      <c r="F26" s="43">
        <f>'Raw Data'!E26</f>
        <v>186.2</v>
      </c>
      <c r="G26" s="43">
        <f>'Raw Data'!H26</f>
        <v>84</v>
      </c>
      <c r="H26" s="42">
        <f>'Raw Data'!AS26</f>
        <v>105007</v>
      </c>
      <c r="I26" s="43">
        <f t="shared" si="0"/>
        <v>0.4447696458598942</v>
      </c>
      <c r="J26" s="43">
        <f>'Raw Data'!AN26</f>
        <v>51.01962072824309</v>
      </c>
      <c r="K26" s="43">
        <f>'Raw Data'!AO26</f>
        <v>5.5330000000000004</v>
      </c>
      <c r="L26" s="43">
        <f>'Raw Data'!M26</f>
        <v>64.099999999999994</v>
      </c>
      <c r="M26" s="43">
        <f>'Raw Data'!Z26</f>
        <v>28.571223021582732</v>
      </c>
      <c r="N26" s="43">
        <f>'Raw Data'!AD26</f>
        <v>25.928776978417265</v>
      </c>
      <c r="O26" s="43">
        <f>'Raw Data'!AH26</f>
        <v>10.1</v>
      </c>
      <c r="P26" s="43">
        <f>'Raw Data'!AJ26</f>
        <v>193</v>
      </c>
      <c r="R26" s="43"/>
      <c r="S26" s="43">
        <f t="shared" si="1"/>
        <v>333.6867716463729</v>
      </c>
      <c r="T26" s="43">
        <f t="shared" si="2"/>
        <v>254.08631504640758</v>
      </c>
      <c r="U26" s="43">
        <f t="shared" si="3"/>
        <v>392.20851450468149</v>
      </c>
      <c r="V26" s="43">
        <f t="shared" si="4"/>
        <v>474.24090594959603</v>
      </c>
      <c r="W26" s="43">
        <f t="shared" si="5"/>
        <v>227.04907155473865</v>
      </c>
      <c r="X26" s="43">
        <f t="shared" si="6"/>
        <v>146.24463748430023</v>
      </c>
      <c r="Y26" s="43">
        <f t="shared" si="7"/>
        <v>136.53997837811951</v>
      </c>
      <c r="Z26" s="43">
        <f t="shared" si="8"/>
        <v>42.258177546797597</v>
      </c>
      <c r="AA26" s="43">
        <f t="shared" si="9"/>
        <v>337.27365405256478</v>
      </c>
      <c r="AB26" s="43">
        <f t="shared" si="10"/>
        <v>0.12775258083115315</v>
      </c>
      <c r="AC26" s="43">
        <f t="shared" si="11"/>
        <v>-98.942226505909687</v>
      </c>
      <c r="AE26" s="43">
        <f>LN('Raw Data'!Y22)*100</f>
        <v>-214.08140691088357</v>
      </c>
      <c r="AF26" s="43">
        <f>LN('Raw Data'!AC22)*100</f>
        <v>-97.51526341367321</v>
      </c>
      <c r="AG26" s="43">
        <f>LN('Raw Data'!AG22)</f>
        <v>-3.076474037530025</v>
      </c>
      <c r="AI26" s="43">
        <f t="shared" si="15"/>
        <v>1.7969483102169193</v>
      </c>
      <c r="AJ26" s="43">
        <f t="shared" si="16"/>
        <v>-5.9345147777112004</v>
      </c>
      <c r="AK26" s="43">
        <f t="shared" si="17"/>
        <v>0.36517921462916547</v>
      </c>
      <c r="AL26" s="43">
        <f t="shared" si="18"/>
        <v>474.24090594959603</v>
      </c>
      <c r="AM26" s="43">
        <f t="shared" si="19"/>
        <v>4.8561385110206459</v>
      </c>
      <c r="AN26" s="43">
        <f t="shared" si="20"/>
        <v>2.0937866333297563</v>
      </c>
      <c r="AO26" s="43">
        <f t="shared" si="21"/>
        <v>-3.9230056156847297</v>
      </c>
      <c r="AP26" s="43">
        <f t="shared" si="22"/>
        <v>3.7759734237310241</v>
      </c>
      <c r="AQ26" s="43">
        <f t="shared" si="23"/>
        <v>-0.42030014099663049</v>
      </c>
      <c r="AR26" s="43">
        <f t="shared" si="24"/>
        <v>0.12775258083115315</v>
      </c>
      <c r="AS26" s="43">
        <f t="shared" si="25"/>
        <v>0.63422498109254377</v>
      </c>
      <c r="AU26" s="43">
        <f t="shared" si="26"/>
        <v>-214.08140691088357</v>
      </c>
      <c r="AV26" s="43">
        <f t="shared" si="27"/>
        <v>-97.51526341367321</v>
      </c>
      <c r="AW26" s="43">
        <f t="shared" si="28"/>
        <v>-3.076474037530025</v>
      </c>
    </row>
    <row r="27" spans="1:49">
      <c r="A27" s="41">
        <v>1952.3</v>
      </c>
      <c r="B27" s="43">
        <f>'Raw Data'!N27</f>
        <v>343.20000000000005</v>
      </c>
      <c r="C27" s="43">
        <f>'Raw Data'!AP27</f>
        <v>15.44</v>
      </c>
      <c r="D27" s="43">
        <f>'Raw Data'!AQ27</f>
        <v>21.411999999999999</v>
      </c>
      <c r="E27" s="43">
        <f>'Raw Data'!AR27</f>
        <v>15.048</v>
      </c>
      <c r="F27" s="43">
        <f>'Raw Data'!E27</f>
        <v>190.3</v>
      </c>
      <c r="G27" s="43">
        <f>'Raw Data'!H27</f>
        <v>86.7</v>
      </c>
      <c r="H27" s="42">
        <f>'Raw Data'!AS27</f>
        <v>105343</v>
      </c>
      <c r="I27" s="43">
        <f t="shared" si="0"/>
        <v>0.44619281384877996</v>
      </c>
      <c r="J27" s="43">
        <f>'Raw Data'!AN27</f>
        <v>51.096539611488907</v>
      </c>
      <c r="K27" s="43">
        <f>'Raw Data'!AO27</f>
        <v>5.601</v>
      </c>
      <c r="L27" s="43">
        <f>'Raw Data'!M27</f>
        <v>66.2</v>
      </c>
      <c r="M27" s="43">
        <f>'Raw Data'!Z27</f>
        <v>28.910109193377949</v>
      </c>
      <c r="N27" s="43">
        <f>'Raw Data'!AD27</f>
        <v>25.889890806622052</v>
      </c>
      <c r="O27" s="43">
        <f>'Raw Data'!AH27</f>
        <v>10.1</v>
      </c>
      <c r="P27" s="43">
        <f>'Raw Data'!AJ27</f>
        <v>195.1</v>
      </c>
      <c r="R27" s="43"/>
      <c r="S27" s="43">
        <f t="shared" si="1"/>
        <v>334.43607846413784</v>
      </c>
      <c r="T27" s="43">
        <f t="shared" si="2"/>
        <v>255.82128941257702</v>
      </c>
      <c r="U27" s="43">
        <f t="shared" si="3"/>
        <v>393.40723779530811</v>
      </c>
      <c r="V27" s="43">
        <f t="shared" si="4"/>
        <v>474.07208792799196</v>
      </c>
      <c r="W27" s="43">
        <f t="shared" si="5"/>
        <v>228.84394732822363</v>
      </c>
      <c r="X27" s="43">
        <f t="shared" si="6"/>
        <v>145.99503433710478</v>
      </c>
      <c r="Y27" s="43">
        <f t="shared" si="7"/>
        <v>134.9611586504875</v>
      </c>
      <c r="Z27" s="43">
        <f t="shared" si="8"/>
        <v>40.829443418648786</v>
      </c>
      <c r="AA27" s="43">
        <f t="shared" si="9"/>
        <v>336.92712579683393</v>
      </c>
      <c r="AB27" s="43">
        <f t="shared" si="10"/>
        <v>1.1092663023659795</v>
      </c>
      <c r="AC27" s="43">
        <f t="shared" si="11"/>
        <v>-98.829993877103405</v>
      </c>
      <c r="AE27" s="43">
        <f>LN('Raw Data'!Y23)*100</f>
        <v>-212.4585786376702</v>
      </c>
      <c r="AF27" s="43">
        <f>LN('Raw Data'!AC23)*100</f>
        <v>-104.96527152613373</v>
      </c>
      <c r="AG27" s="43">
        <f>LN('Raw Data'!AG23)</f>
        <v>-3.0910424533583156</v>
      </c>
      <c r="AI27" s="43">
        <f t="shared" si="15"/>
        <v>0.74930681776493202</v>
      </c>
      <c r="AJ27" s="43">
        <f t="shared" si="16"/>
        <v>1.734974366169439</v>
      </c>
      <c r="AK27" s="43">
        <f t="shared" si="17"/>
        <v>1.1987232906266172</v>
      </c>
      <c r="AL27" s="43">
        <f t="shared" si="18"/>
        <v>474.07208792799196</v>
      </c>
      <c r="AM27" s="43">
        <f t="shared" si="19"/>
        <v>1.7948757734849892</v>
      </c>
      <c r="AN27" s="43">
        <f t="shared" si="20"/>
        <v>-0.24960314719544385</v>
      </c>
      <c r="AO27" s="43">
        <f t="shared" si="21"/>
        <v>-1.5788197276320091</v>
      </c>
      <c r="AP27" s="43">
        <f t="shared" si="22"/>
        <v>-1.4287341281488111</v>
      </c>
      <c r="AQ27" s="43">
        <f t="shared" si="23"/>
        <v>-0.34652825573084556</v>
      </c>
      <c r="AR27" s="43">
        <f t="shared" si="24"/>
        <v>1.1092663023659795</v>
      </c>
      <c r="AS27" s="43">
        <f t="shared" si="25"/>
        <v>0.11223262880628226</v>
      </c>
      <c r="AU27" s="43">
        <f t="shared" si="26"/>
        <v>-212.4585786376702</v>
      </c>
      <c r="AV27" s="43">
        <f t="shared" si="27"/>
        <v>-104.96527152613373</v>
      </c>
      <c r="AW27" s="43">
        <f t="shared" si="28"/>
        <v>-3.0910424533583156</v>
      </c>
    </row>
    <row r="28" spans="1:49">
      <c r="A28" s="41">
        <v>1952.4</v>
      </c>
      <c r="B28" s="43">
        <f>'Raw Data'!N28</f>
        <v>356.6</v>
      </c>
      <c r="C28" s="43">
        <f>'Raw Data'!AP28</f>
        <v>15.465999999999999</v>
      </c>
      <c r="D28" s="43">
        <f>'Raw Data'!AQ28</f>
        <v>21.202000000000002</v>
      </c>
      <c r="E28" s="43">
        <f>'Raw Data'!AR28</f>
        <v>15.090999999999999</v>
      </c>
      <c r="F28" s="43">
        <f>'Raw Data'!E28</f>
        <v>194.1</v>
      </c>
      <c r="G28" s="43">
        <f>'Raw Data'!H28</f>
        <v>94.4</v>
      </c>
      <c r="H28" s="42">
        <f>'Raw Data'!AS28</f>
        <v>105703</v>
      </c>
      <c r="I28" s="43">
        <f t="shared" si="0"/>
        <v>0.44771763669401465</v>
      </c>
      <c r="J28" s="43">
        <f>'Raw Data'!AN28</f>
        <v>51.703090843878229</v>
      </c>
      <c r="K28" s="43">
        <f>'Raw Data'!AO28</f>
        <v>5.74</v>
      </c>
      <c r="L28" s="43">
        <f>'Raw Data'!M28</f>
        <v>68.099999999999994</v>
      </c>
      <c r="M28" s="43">
        <f>'Raw Data'!Z28</f>
        <v>29.582466870540266</v>
      </c>
      <c r="N28" s="43">
        <f>'Raw Data'!AD28</f>
        <v>28.117533129459737</v>
      </c>
      <c r="O28" s="43">
        <f>'Raw Data'!AH28</f>
        <v>10.5</v>
      </c>
      <c r="P28" s="43">
        <f>'Raw Data'!AJ28</f>
        <v>195.2</v>
      </c>
      <c r="R28" s="43"/>
      <c r="S28" s="43">
        <f t="shared" si="1"/>
        <v>335.78674710492123</v>
      </c>
      <c r="T28" s="43">
        <f t="shared" si="2"/>
        <v>263.70350540257027</v>
      </c>
      <c r="U28" s="43">
        <f t="shared" si="3"/>
        <v>396.61086863032875</v>
      </c>
      <c r="V28" s="43">
        <f t="shared" si="4"/>
        <v>474.91100844523191</v>
      </c>
      <c r="W28" s="43">
        <f t="shared" si="5"/>
        <v>231.04711940297142</v>
      </c>
      <c r="X28" s="43">
        <f t="shared" si="6"/>
        <v>147.66758312495892</v>
      </c>
      <c r="Y28" s="43">
        <f t="shared" si="7"/>
        <v>142.58873174201398</v>
      </c>
      <c r="Z28" s="43">
        <f t="shared" si="8"/>
        <v>44.086923803772528</v>
      </c>
      <c r="AA28" s="43">
        <f t="shared" si="9"/>
        <v>336.35186548532397</v>
      </c>
      <c r="AB28" s="43">
        <f t="shared" si="10"/>
        <v>0.28534476376840318</v>
      </c>
      <c r="AC28" s="43">
        <f t="shared" si="11"/>
        <v>-96.663932930493829</v>
      </c>
      <c r="AE28" s="43">
        <f>LN('Raw Data'!Y24)*100</f>
        <v>-209.0129913095227</v>
      </c>
      <c r="AF28" s="43">
        <f>LN('Raw Data'!AC24)*100</f>
        <v>-100.6850306183769</v>
      </c>
      <c r="AG28" s="43">
        <f>LN('Raw Data'!AG24)</f>
        <v>-3.0536968139994642</v>
      </c>
      <c r="AI28" s="43">
        <f t="shared" si="15"/>
        <v>1.3506686407833968</v>
      </c>
      <c r="AJ28" s="43">
        <f t="shared" si="16"/>
        <v>7.8822159899932558</v>
      </c>
      <c r="AK28" s="43">
        <f t="shared" si="17"/>
        <v>3.2036308350206468</v>
      </c>
      <c r="AL28" s="43">
        <f t="shared" si="18"/>
        <v>474.91100844523191</v>
      </c>
      <c r="AM28" s="43">
        <f t="shared" si="19"/>
        <v>2.2031720747477834</v>
      </c>
      <c r="AN28" s="43">
        <f t="shared" si="20"/>
        <v>1.6725487878541401</v>
      </c>
      <c r="AO28" s="43">
        <f t="shared" si="21"/>
        <v>7.6275730915264717</v>
      </c>
      <c r="AP28" s="43">
        <f t="shared" si="22"/>
        <v>3.2574803851237419</v>
      </c>
      <c r="AQ28" s="43">
        <f t="shared" si="23"/>
        <v>-0.57526031150996459</v>
      </c>
      <c r="AR28" s="43">
        <f t="shared" si="24"/>
        <v>0.28534476376840318</v>
      </c>
      <c r="AS28" s="43">
        <f t="shared" si="25"/>
        <v>2.1660609466095764</v>
      </c>
      <c r="AU28" s="43">
        <f t="shared" si="26"/>
        <v>-209.0129913095227</v>
      </c>
      <c r="AV28" s="43">
        <f t="shared" si="27"/>
        <v>-100.6850306183769</v>
      </c>
      <c r="AW28" s="43">
        <f t="shared" si="28"/>
        <v>-3.0536968139994642</v>
      </c>
    </row>
    <row r="29" spans="1:49">
      <c r="A29" s="41">
        <v>1953.1</v>
      </c>
      <c r="B29" s="43">
        <f>'Raw Data'!N29</f>
        <v>362.8</v>
      </c>
      <c r="C29" s="43">
        <f>'Raw Data'!AP29</f>
        <v>15.526</v>
      </c>
      <c r="D29" s="43">
        <f>'Raw Data'!AQ29</f>
        <v>21.07</v>
      </c>
      <c r="E29" s="43">
        <f>'Raw Data'!AR29</f>
        <v>15.096</v>
      </c>
      <c r="F29" s="43">
        <f>'Raw Data'!E29</f>
        <v>196.3</v>
      </c>
      <c r="G29" s="43">
        <f>'Raw Data'!H29</f>
        <v>96.9</v>
      </c>
      <c r="H29" s="42">
        <f>'Raw Data'!AS29</f>
        <v>106672</v>
      </c>
      <c r="I29" s="43">
        <f t="shared" si="0"/>
        <v>0.45182195151910476</v>
      </c>
      <c r="J29" s="43">
        <f>'Raw Data'!AN29</f>
        <v>52.73979740179621</v>
      </c>
      <c r="K29" s="43">
        <f>'Raw Data'!AO29</f>
        <v>5.8070000000000004</v>
      </c>
      <c r="L29" s="43">
        <f>'Raw Data'!M29</f>
        <v>69.599999999999994</v>
      </c>
      <c r="M29" s="43">
        <f>'Raw Data'!Z29</f>
        <v>29.791318864774624</v>
      </c>
      <c r="N29" s="43">
        <f>'Raw Data'!AD29</f>
        <v>29.308681135225378</v>
      </c>
      <c r="O29" s="43">
        <f>'Raw Data'!AH29</f>
        <v>10.8</v>
      </c>
      <c r="P29" s="43">
        <f>'Raw Data'!AJ29</f>
        <v>195.5</v>
      </c>
      <c r="R29" s="43"/>
      <c r="S29" s="43">
        <f t="shared" si="1"/>
        <v>335.968138253836</v>
      </c>
      <c r="T29" s="43">
        <f t="shared" si="2"/>
        <v>265.37168001526658</v>
      </c>
      <c r="U29" s="43">
        <f t="shared" si="3"/>
        <v>397.38889994969264</v>
      </c>
      <c r="V29" s="43">
        <f t="shared" si="4"/>
        <v>475.98374287874765</v>
      </c>
      <c r="W29" s="43">
        <f t="shared" si="5"/>
        <v>232.28018485963187</v>
      </c>
      <c r="X29" s="43">
        <f t="shared" si="6"/>
        <v>147.42543190647561</v>
      </c>
      <c r="Y29" s="43">
        <f t="shared" si="7"/>
        <v>145.792103787407</v>
      </c>
      <c r="Z29" s="43">
        <f t="shared" si="8"/>
        <v>45.958341538611904</v>
      </c>
      <c r="AA29" s="43">
        <f t="shared" si="9"/>
        <v>335.55976606813658</v>
      </c>
      <c r="AB29" s="43">
        <f t="shared" si="10"/>
        <v>3.3126842983565816E-2</v>
      </c>
      <c r="AC29" s="43">
        <f t="shared" si="11"/>
        <v>-95.536572167633622</v>
      </c>
      <c r="AE29" s="43">
        <f>LN('Raw Data'!Y25)*100</f>
        <v>-205.22364113571254</v>
      </c>
      <c r="AF29" s="43">
        <f>LN('Raw Data'!AC25)*100</f>
        <v>-102.75524319822698</v>
      </c>
      <c r="AG29" s="43">
        <f>LN('Raw Data'!AG25)</f>
        <v>-3.0146248446672343</v>
      </c>
      <c r="AI29" s="43">
        <f t="shared" si="15"/>
        <v>0.18139114891476993</v>
      </c>
      <c r="AJ29" s="43">
        <f t="shared" si="16"/>
        <v>1.6681746126963048</v>
      </c>
      <c r="AK29" s="43">
        <f t="shared" si="17"/>
        <v>0.77803131936389036</v>
      </c>
      <c r="AL29" s="43">
        <f t="shared" si="18"/>
        <v>475.98374287874765</v>
      </c>
      <c r="AM29" s="43">
        <f t="shared" si="19"/>
        <v>1.2330654566604551</v>
      </c>
      <c r="AN29" s="43">
        <f t="shared" si="20"/>
        <v>-0.24215121848331478</v>
      </c>
      <c r="AO29" s="43">
        <f t="shared" si="21"/>
        <v>3.2033720453930243</v>
      </c>
      <c r="AP29" s="43">
        <f t="shared" si="22"/>
        <v>1.8714177348393761</v>
      </c>
      <c r="AQ29" s="43">
        <f t="shared" si="23"/>
        <v>-0.79209941718738719</v>
      </c>
      <c r="AR29" s="43">
        <f t="shared" si="24"/>
        <v>3.3126842983565816E-2</v>
      </c>
      <c r="AS29" s="43">
        <f t="shared" si="25"/>
        <v>1.1273607628602065</v>
      </c>
      <c r="AU29" s="43">
        <f t="shared" si="26"/>
        <v>-205.22364113571254</v>
      </c>
      <c r="AV29" s="43">
        <f t="shared" si="27"/>
        <v>-102.75524319822698</v>
      </c>
      <c r="AW29" s="43">
        <f t="shared" si="28"/>
        <v>-3.0146248446672343</v>
      </c>
    </row>
    <row r="30" spans="1:49">
      <c r="A30" s="41">
        <v>1953.2</v>
      </c>
      <c r="B30" s="43">
        <f>'Raw Data'!N30</f>
        <v>367.2</v>
      </c>
      <c r="C30" s="43">
        <f>'Raw Data'!AP30</f>
        <v>15.55</v>
      </c>
      <c r="D30" s="43">
        <f>'Raw Data'!AQ30</f>
        <v>21.106999999999999</v>
      </c>
      <c r="E30" s="43">
        <f>'Raw Data'!AR30</f>
        <v>15.125</v>
      </c>
      <c r="F30" s="43">
        <f>'Raw Data'!E30</f>
        <v>198.2</v>
      </c>
      <c r="G30" s="43">
        <f>'Raw Data'!H30</f>
        <v>97.1</v>
      </c>
      <c r="H30" s="42">
        <f>'Raw Data'!AS30</f>
        <v>106905</v>
      </c>
      <c r="I30" s="43">
        <f t="shared" si="0"/>
        <v>0.45280885074949279</v>
      </c>
      <c r="J30" s="43">
        <f>'Raw Data'!AN30</f>
        <v>52.189083082264496</v>
      </c>
      <c r="K30" s="43">
        <f>'Raw Data'!AO30</f>
        <v>5.875</v>
      </c>
      <c r="L30" s="43">
        <f>'Raw Data'!M30</f>
        <v>71.900000000000006</v>
      </c>
      <c r="M30" s="43">
        <f>'Raw Data'!Z30</f>
        <v>30.012889847378901</v>
      </c>
      <c r="N30" s="43">
        <f>'Raw Data'!AD30</f>
        <v>29.2871101526211</v>
      </c>
      <c r="O30" s="43">
        <f>'Raw Data'!AH30</f>
        <v>10.9</v>
      </c>
      <c r="P30" s="43">
        <f>'Raw Data'!AJ30</f>
        <v>190.2</v>
      </c>
      <c r="R30" s="43"/>
      <c r="S30" s="43">
        <f t="shared" si="1"/>
        <v>336.52128235549367</v>
      </c>
      <c r="T30" s="43">
        <f t="shared" si="2"/>
        <v>265.16775769563282</v>
      </c>
      <c r="U30" s="43">
        <f t="shared" si="3"/>
        <v>398.18428604053844</v>
      </c>
      <c r="V30" s="43">
        <f t="shared" si="4"/>
        <v>474.71585422374039</v>
      </c>
      <c r="W30" s="43">
        <f t="shared" si="5"/>
        <v>235.12124663860504</v>
      </c>
      <c r="X30" s="43">
        <f t="shared" si="6"/>
        <v>147.75631526223961</v>
      </c>
      <c r="Y30" s="43">
        <f t="shared" si="7"/>
        <v>145.30836943543014</v>
      </c>
      <c r="Z30" s="43">
        <f t="shared" si="8"/>
        <v>46.469899089414739</v>
      </c>
      <c r="AA30" s="43">
        <f t="shared" si="9"/>
        <v>332.40123517703393</v>
      </c>
      <c r="AB30" s="43">
        <f t="shared" si="10"/>
        <v>0.19191958506561685</v>
      </c>
      <c r="AC30" s="43">
        <f t="shared" si="11"/>
        <v>-94.564294388668259</v>
      </c>
      <c r="AE30" s="43">
        <f>LN('Raw Data'!Y26)*100</f>
        <v>-203.75845318516198</v>
      </c>
      <c r="AF30" s="43">
        <f>LN('Raw Data'!AC26)*100</f>
        <v>-105.41025096786132</v>
      </c>
      <c r="AG30" s="43">
        <f>LN('Raw Data'!AG26)</f>
        <v>-2.9922609087985319</v>
      </c>
      <c r="AI30" s="43">
        <f t="shared" si="15"/>
        <v>0.55314410165766503</v>
      </c>
      <c r="AJ30" s="43">
        <f t="shared" si="16"/>
        <v>-0.20392231963376162</v>
      </c>
      <c r="AK30" s="43">
        <f t="shared" si="17"/>
        <v>0.79538609084579548</v>
      </c>
      <c r="AL30" s="43">
        <f t="shared" si="18"/>
        <v>474.71585422374039</v>
      </c>
      <c r="AM30" s="43">
        <f t="shared" si="19"/>
        <v>2.8410617789731702</v>
      </c>
      <c r="AN30" s="43">
        <f t="shared" si="20"/>
        <v>0.33088335576400141</v>
      </c>
      <c r="AO30" s="43">
        <f t="shared" si="21"/>
        <v>-0.48373435197686376</v>
      </c>
      <c r="AP30" s="43">
        <f t="shared" si="22"/>
        <v>0.51155755080283427</v>
      </c>
      <c r="AQ30" s="43">
        <f t="shared" si="23"/>
        <v>-3.1585308911026573</v>
      </c>
      <c r="AR30" s="43">
        <f t="shared" si="24"/>
        <v>0.19191958506561685</v>
      </c>
      <c r="AS30" s="43">
        <f t="shared" si="25"/>
        <v>0.97227777896536338</v>
      </c>
      <c r="AU30" s="43">
        <f t="shared" si="26"/>
        <v>-203.75845318516198</v>
      </c>
      <c r="AV30" s="43">
        <f t="shared" si="27"/>
        <v>-105.41025096786132</v>
      </c>
      <c r="AW30" s="43">
        <f t="shared" si="28"/>
        <v>-2.9922609087985319</v>
      </c>
    </row>
    <row r="31" spans="1:49">
      <c r="A31" s="41">
        <v>1953.3</v>
      </c>
      <c r="B31" s="43">
        <f>'Raw Data'!N31</f>
        <v>365.3</v>
      </c>
      <c r="C31" s="43">
        <f>'Raw Data'!AP31</f>
        <v>15.635</v>
      </c>
      <c r="D31" s="43">
        <f>'Raw Data'!AQ31</f>
        <v>21.32</v>
      </c>
      <c r="E31" s="43">
        <f>'Raw Data'!AR31</f>
        <v>15.188000000000001</v>
      </c>
      <c r="F31" s="43">
        <f>'Raw Data'!E31</f>
        <v>199.3</v>
      </c>
      <c r="G31" s="43">
        <f>'Raw Data'!H31</f>
        <v>96</v>
      </c>
      <c r="H31" s="42">
        <f>'Raw Data'!AS31</f>
        <v>107140</v>
      </c>
      <c r="I31" s="43">
        <f t="shared" si="0"/>
        <v>0.45380422121790986</v>
      </c>
      <c r="J31" s="43">
        <f>'Raw Data'!AN31</f>
        <v>51.633387542681703</v>
      </c>
      <c r="K31" s="43">
        <f>'Raw Data'!AO31</f>
        <v>5.9390000000000001</v>
      </c>
      <c r="L31" s="43">
        <f>'Raw Data'!M31</f>
        <v>70</v>
      </c>
      <c r="M31" s="43">
        <f>'Raw Data'!Z31</f>
        <v>29.875775775775772</v>
      </c>
      <c r="N31" s="43">
        <f>'Raw Data'!AD31</f>
        <v>28.624224224224221</v>
      </c>
      <c r="O31" s="43">
        <f>'Raw Data'!AH31</f>
        <v>10.7</v>
      </c>
      <c r="P31" s="43">
        <f>'Raw Data'!AJ31</f>
        <v>196.4</v>
      </c>
      <c r="R31" s="43"/>
      <c r="S31" s="43">
        <f t="shared" si="1"/>
        <v>336.43949895942768</v>
      </c>
      <c r="T31" s="43">
        <f t="shared" si="2"/>
        <v>263.39319538433642</v>
      </c>
      <c r="U31" s="43">
        <f t="shared" si="3"/>
        <v>397.03026961767648</v>
      </c>
      <c r="V31" s="43">
        <f t="shared" si="4"/>
        <v>473.42579133897891</v>
      </c>
      <c r="W31" s="43">
        <f t="shared" si="5"/>
        <v>231.80790044248872</v>
      </c>
      <c r="X31" s="43">
        <f t="shared" si="6"/>
        <v>146.663173968004</v>
      </c>
      <c r="Y31" s="43">
        <f t="shared" si="7"/>
        <v>142.38371225455387</v>
      </c>
      <c r="Z31" s="43">
        <f t="shared" si="8"/>
        <v>43.98275038433885</v>
      </c>
      <c r="AA31" s="43">
        <f t="shared" si="9"/>
        <v>334.97371582958937</v>
      </c>
      <c r="AB31" s="43">
        <f t="shared" si="10"/>
        <v>0.41566384526506861</v>
      </c>
      <c r="AC31" s="43">
        <f t="shared" si="11"/>
        <v>-93.896487333583281</v>
      </c>
      <c r="AE31" s="43">
        <f>LN('Raw Data'!Y27)*100</f>
        <v>-204.81241375696749</v>
      </c>
      <c r="AF31" s="43">
        <f>LN('Raw Data'!AC27)*100</f>
        <v>-107.09421125531478</v>
      </c>
      <c r="AG31" s="43">
        <f>LN('Raw Data'!AG27)</f>
        <v>-3.0050942537331959</v>
      </c>
      <c r="AI31" s="43">
        <f t="shared" si="15"/>
        <v>-8.1783396065986835E-2</v>
      </c>
      <c r="AJ31" s="43">
        <f t="shared" si="16"/>
        <v>-1.7745623112963926</v>
      </c>
      <c r="AK31" s="43">
        <f t="shared" si="17"/>
        <v>-1.1540164228619574</v>
      </c>
      <c r="AL31" s="43">
        <f t="shared" si="18"/>
        <v>473.42579133897891</v>
      </c>
      <c r="AM31" s="43">
        <f t="shared" si="19"/>
        <v>-3.3133461961163277</v>
      </c>
      <c r="AN31" s="43">
        <f t="shared" si="20"/>
        <v>-1.0931412942356076</v>
      </c>
      <c r="AO31" s="43">
        <f t="shared" si="21"/>
        <v>-2.9246571808762667</v>
      </c>
      <c r="AP31" s="43">
        <f t="shared" si="22"/>
        <v>-2.4871487050758887</v>
      </c>
      <c r="AQ31" s="43">
        <f t="shared" si="23"/>
        <v>2.5724806525554413</v>
      </c>
      <c r="AR31" s="43">
        <f t="shared" si="24"/>
        <v>0.41566384526506861</v>
      </c>
      <c r="AS31" s="43">
        <f t="shared" si="25"/>
        <v>0.66780705508497817</v>
      </c>
      <c r="AU31" s="43">
        <f t="shared" si="26"/>
        <v>-204.81241375696749</v>
      </c>
      <c r="AV31" s="43">
        <f t="shared" si="27"/>
        <v>-107.09421125531478</v>
      </c>
      <c r="AW31" s="43">
        <f t="shared" si="28"/>
        <v>-3.0050942537331959</v>
      </c>
    </row>
    <row r="32" spans="1:49">
      <c r="A32" s="41">
        <v>1953.4</v>
      </c>
      <c r="B32" s="43">
        <f>'Raw Data'!N32</f>
        <v>359.5</v>
      </c>
      <c r="C32" s="43">
        <f>'Raw Data'!AP32</f>
        <v>15.702999999999999</v>
      </c>
      <c r="D32" s="43">
        <f>'Raw Data'!AQ32</f>
        <v>21.114999999999998</v>
      </c>
      <c r="E32" s="43">
        <f>'Raw Data'!AR32</f>
        <v>15.218999999999999</v>
      </c>
      <c r="F32" s="43">
        <f>'Raw Data'!E32</f>
        <v>199.8</v>
      </c>
      <c r="G32" s="43">
        <f>'Raw Data'!H32</f>
        <v>90.1</v>
      </c>
      <c r="H32" s="42">
        <f>'Raw Data'!AS32</f>
        <v>107503</v>
      </c>
      <c r="I32" s="43">
        <f t="shared" si="0"/>
        <v>0.45534175092018825</v>
      </c>
      <c r="J32" s="43">
        <f>'Raw Data'!AN32</f>
        <v>50.992082981836965</v>
      </c>
      <c r="K32" s="43">
        <f>'Raw Data'!AO32</f>
        <v>5.9969999999999999</v>
      </c>
      <c r="L32" s="43">
        <f>'Raw Data'!M32</f>
        <v>69.599999999999994</v>
      </c>
      <c r="M32" s="43">
        <f>'Raw Data'!Z32</f>
        <v>30.111065433367592</v>
      </c>
      <c r="N32" s="43">
        <f>'Raw Data'!AD32</f>
        <v>23.58893456663241</v>
      </c>
      <c r="O32" s="43">
        <f>'Raw Data'!AH32</f>
        <v>10.4</v>
      </c>
      <c r="P32" s="43">
        <f>'Raw Data'!AJ32</f>
        <v>199</v>
      </c>
      <c r="R32" s="43"/>
      <c r="S32" s="43">
        <f t="shared" si="1"/>
        <v>336.14792600046195</v>
      </c>
      <c r="T32" s="43">
        <f t="shared" si="2"/>
        <v>256.50825584044583</v>
      </c>
      <c r="U32" s="43">
        <f t="shared" si="3"/>
        <v>394.88765709512677</v>
      </c>
      <c r="V32" s="43">
        <f t="shared" si="4"/>
        <v>471.83774260665984</v>
      </c>
      <c r="W32" s="43">
        <f t="shared" si="5"/>
        <v>230.69269611305404</v>
      </c>
      <c r="X32" s="43">
        <f t="shared" si="6"/>
        <v>146.90551203594651</v>
      </c>
      <c r="Y32" s="43">
        <f t="shared" si="7"/>
        <v>122.49401215705697</v>
      </c>
      <c r="Z32" s="43">
        <f t="shared" si="8"/>
        <v>40.596819993749349</v>
      </c>
      <c r="AA32" s="43">
        <f t="shared" si="9"/>
        <v>335.74672185146585</v>
      </c>
      <c r="AB32" s="43">
        <f t="shared" si="10"/>
        <v>0.2039004883106621</v>
      </c>
      <c r="AC32" s="43">
        <f t="shared" si="11"/>
        <v>-93.128530306629003</v>
      </c>
      <c r="AE32" s="43">
        <f>LN('Raw Data'!Y28)*100</f>
        <v>-205.52358601464516</v>
      </c>
      <c r="AF32" s="43">
        <f>LN('Raw Data'!AC28)*100</f>
        <v>-103.81050317071983</v>
      </c>
      <c r="AG32" s="43">
        <f>LN('Raw Data'!AG28)</f>
        <v>-3.002849741322855</v>
      </c>
      <c r="AI32" s="43">
        <f t="shared" si="15"/>
        <v>-0.29157295896573032</v>
      </c>
      <c r="AJ32" s="43">
        <f t="shared" si="16"/>
        <v>-6.8849395438905958</v>
      </c>
      <c r="AK32" s="43">
        <f t="shared" si="17"/>
        <v>-2.1426125225497117</v>
      </c>
      <c r="AL32" s="43">
        <f t="shared" si="18"/>
        <v>471.83774260665984</v>
      </c>
      <c r="AM32" s="43">
        <f t="shared" si="19"/>
        <v>-1.1152043294346754</v>
      </c>
      <c r="AN32" s="43">
        <f t="shared" si="20"/>
        <v>0.24233806794251223</v>
      </c>
      <c r="AO32" s="43">
        <f t="shared" si="21"/>
        <v>-19.889700097496899</v>
      </c>
      <c r="AP32" s="43">
        <f t="shared" si="22"/>
        <v>-3.3859303905895004</v>
      </c>
      <c r="AQ32" s="43">
        <f t="shared" si="23"/>
        <v>0.77300602187648337</v>
      </c>
      <c r="AR32" s="43">
        <f t="shared" si="24"/>
        <v>0.2039004883106621</v>
      </c>
      <c r="AS32" s="43">
        <f t="shared" si="25"/>
        <v>0.76795702695427792</v>
      </c>
      <c r="AU32" s="43">
        <f t="shared" si="26"/>
        <v>-205.52358601464516</v>
      </c>
      <c r="AV32" s="43">
        <f t="shared" si="27"/>
        <v>-103.81050317071983</v>
      </c>
      <c r="AW32" s="43">
        <f t="shared" si="28"/>
        <v>-3.002849741322855</v>
      </c>
    </row>
    <row r="33" spans="1:49">
      <c r="A33" s="41">
        <v>1954.1</v>
      </c>
      <c r="B33" s="43">
        <f>'Raw Data'!N33</f>
        <v>358</v>
      </c>
      <c r="C33" s="43">
        <f>'Raw Data'!AP33</f>
        <v>15.782</v>
      </c>
      <c r="D33" s="43">
        <f>'Raw Data'!AQ33</f>
        <v>20.991</v>
      </c>
      <c r="E33" s="43">
        <f>'Raw Data'!AR33</f>
        <v>15.266</v>
      </c>
      <c r="F33" s="43">
        <f>'Raw Data'!E33</f>
        <v>202.6</v>
      </c>
      <c r="G33" s="43">
        <f>'Raw Data'!H33</f>
        <v>88.6</v>
      </c>
      <c r="H33" s="42">
        <f>'Raw Data'!AS33</f>
        <v>107877</v>
      </c>
      <c r="I33" s="43">
        <f t="shared" si="0"/>
        <v>0.45692587243162652</v>
      </c>
      <c r="J33" s="43">
        <f>'Raw Data'!AN33</f>
        <v>50.692723314969442</v>
      </c>
      <c r="K33" s="43">
        <f>'Raw Data'!AO33</f>
        <v>6.0490000000000004</v>
      </c>
      <c r="L33" s="43">
        <f>'Raw Data'!M33</f>
        <v>66.8</v>
      </c>
      <c r="M33" s="43">
        <f>'Raw Data'!Z33</f>
        <v>28.633418454204971</v>
      </c>
      <c r="N33" s="43">
        <f>'Raw Data'!AD33</f>
        <v>22.966581545795027</v>
      </c>
      <c r="O33" s="43">
        <f>'Raw Data'!AH33</f>
        <v>9.6999999999999993</v>
      </c>
      <c r="P33" s="43">
        <f>'Raw Data'!AJ33</f>
        <v>202.8</v>
      </c>
      <c r="R33" s="43"/>
      <c r="S33" s="43">
        <f t="shared" si="1"/>
        <v>336.88395644276488</v>
      </c>
      <c r="T33" s="43">
        <f t="shared" si="2"/>
        <v>254.17378302241011</v>
      </c>
      <c r="U33" s="43">
        <f t="shared" si="3"/>
        <v>393.81389590137661</v>
      </c>
      <c r="V33" s="43">
        <f t="shared" si="4"/>
        <v>470.90164819262981</v>
      </c>
      <c r="W33" s="43">
        <f t="shared" si="5"/>
        <v>225.9309053155666</v>
      </c>
      <c r="X33" s="43">
        <f t="shared" si="6"/>
        <v>141.21804857202108</v>
      </c>
      <c r="Y33" s="43">
        <f t="shared" si="7"/>
        <v>119.16461556788194</v>
      </c>
      <c r="Z33" s="43">
        <f t="shared" si="8"/>
        <v>32.973185812240288</v>
      </c>
      <c r="AA33" s="43">
        <f t="shared" si="9"/>
        <v>336.98262443300939</v>
      </c>
      <c r="AB33" s="43">
        <f t="shared" si="10"/>
        <v>0.30834861236161143</v>
      </c>
      <c r="AC33" s="43">
        <f t="shared" si="11"/>
        <v>-92.573516425150132</v>
      </c>
      <c r="AE33" s="43">
        <f>LN('Raw Data'!Y29)*100</f>
        <v>-206.49428538560559</v>
      </c>
      <c r="AF33" s="43">
        <f>LN('Raw Data'!AC29)*100</f>
        <v>-101.53300674463208</v>
      </c>
      <c r="AG33" s="43">
        <f>LN('Raw Data'!AG29)</f>
        <v>-2.9882972950664728</v>
      </c>
      <c r="AI33" s="43">
        <f t="shared" si="15"/>
        <v>0.73603044230293335</v>
      </c>
      <c r="AJ33" s="43">
        <f t="shared" si="16"/>
        <v>-2.3344728180357208</v>
      </c>
      <c r="AK33" s="43">
        <f t="shared" si="17"/>
        <v>-1.0737611937501583</v>
      </c>
      <c r="AL33" s="43">
        <f t="shared" si="18"/>
        <v>470.90164819262981</v>
      </c>
      <c r="AM33" s="43">
        <f t="shared" si="19"/>
        <v>-4.7617907974874356</v>
      </c>
      <c r="AN33" s="43">
        <f t="shared" si="20"/>
        <v>-5.6874634639254396</v>
      </c>
      <c r="AO33" s="43">
        <f t="shared" si="21"/>
        <v>-3.3293965891750332</v>
      </c>
      <c r="AP33" s="43">
        <f t="shared" si="22"/>
        <v>-7.6236341815090611</v>
      </c>
      <c r="AQ33" s="43">
        <f t="shared" si="23"/>
        <v>1.2359025815435416</v>
      </c>
      <c r="AR33" s="43">
        <f t="shared" si="24"/>
        <v>0.30834861236161143</v>
      </c>
      <c r="AS33" s="43">
        <f t="shared" si="25"/>
        <v>0.55501388147887099</v>
      </c>
      <c r="AU33" s="43">
        <f t="shared" si="26"/>
        <v>-206.49428538560559</v>
      </c>
      <c r="AV33" s="43">
        <f t="shared" si="27"/>
        <v>-101.53300674463208</v>
      </c>
      <c r="AW33" s="43">
        <f t="shared" si="28"/>
        <v>-2.9882972950664728</v>
      </c>
    </row>
    <row r="34" spans="1:49">
      <c r="A34" s="41">
        <v>1954.2</v>
      </c>
      <c r="B34" s="43">
        <f>'Raw Data'!N34</f>
        <v>357.2</v>
      </c>
      <c r="C34" s="43">
        <f>'Raw Data'!AP34</f>
        <v>15.760999999999999</v>
      </c>
      <c r="D34" s="43">
        <f>'Raw Data'!AQ34</f>
        <v>20.94</v>
      </c>
      <c r="E34" s="43">
        <f>'Raw Data'!AR34</f>
        <v>15.281000000000001</v>
      </c>
      <c r="F34" s="43">
        <f>'Raw Data'!E34</f>
        <v>204.5</v>
      </c>
      <c r="G34" s="43">
        <f>'Raw Data'!H34</f>
        <v>89</v>
      </c>
      <c r="H34" s="42">
        <f>'Raw Data'!AS34</f>
        <v>108177</v>
      </c>
      <c r="I34" s="43">
        <f t="shared" si="0"/>
        <v>0.45819655813598881</v>
      </c>
      <c r="J34" s="43">
        <f>'Raw Data'!AN34</f>
        <v>50.459543083412235</v>
      </c>
      <c r="K34" s="43">
        <f>'Raw Data'!AO34</f>
        <v>6.056</v>
      </c>
      <c r="L34" s="43">
        <f>'Raw Data'!M34</f>
        <v>63.7</v>
      </c>
      <c r="M34" s="43">
        <f>'Raw Data'!Z34</f>
        <v>28.262631578947367</v>
      </c>
      <c r="N34" s="43">
        <f>'Raw Data'!AD34</f>
        <v>23.53736842105263</v>
      </c>
      <c r="O34" s="43">
        <f>'Raw Data'!AH34</f>
        <v>9.6</v>
      </c>
      <c r="P34" s="43">
        <f>'Raw Data'!AJ34</f>
        <v>201.2</v>
      </c>
      <c r="R34" s="43"/>
      <c r="S34" s="43">
        <f t="shared" si="1"/>
        <v>337.44147695573935</v>
      </c>
      <c r="T34" s="43">
        <f t="shared" si="2"/>
        <v>254.24831638066775</v>
      </c>
      <c r="U34" s="43">
        <f t="shared" si="3"/>
        <v>393.21426430768815</v>
      </c>
      <c r="V34" s="43">
        <f t="shared" si="4"/>
        <v>470.16289088440521</v>
      </c>
      <c r="W34" s="43">
        <f t="shared" si="5"/>
        <v>220.8031356652655</v>
      </c>
      <c r="X34" s="43">
        <f t="shared" si="6"/>
        <v>139.53872872696411</v>
      </c>
      <c r="Y34" s="43">
        <f t="shared" si="7"/>
        <v>121.24360978585456</v>
      </c>
      <c r="Z34" s="43">
        <f t="shared" si="8"/>
        <v>31.560989254832794</v>
      </c>
      <c r="AA34" s="43">
        <f t="shared" si="9"/>
        <v>335.81462323001216</v>
      </c>
      <c r="AB34" s="43">
        <f t="shared" si="10"/>
        <v>9.8209324684153887E-2</v>
      </c>
      <c r="AC34" s="43">
        <f t="shared" si="11"/>
        <v>-92.55607104879725</v>
      </c>
      <c r="AE34" s="43">
        <f>LN('Raw Data'!Y30)*100</f>
        <v>-206.91720520966715</v>
      </c>
      <c r="AF34" s="43">
        <f>LN('Raw Data'!AC30)*100</f>
        <v>-100.79992693148732</v>
      </c>
      <c r="AG34" s="43">
        <f>LN('Raw Data'!AG30)</f>
        <v>-2.9865156184490669</v>
      </c>
      <c r="AI34" s="43">
        <f t="shared" si="15"/>
        <v>0.55752051297446314</v>
      </c>
      <c r="AJ34" s="43">
        <f t="shared" si="16"/>
        <v>7.4533358257639293E-2</v>
      </c>
      <c r="AK34" s="43">
        <f t="shared" si="17"/>
        <v>-0.59963159368845709</v>
      </c>
      <c r="AL34" s="43">
        <f t="shared" si="18"/>
        <v>470.16289088440521</v>
      </c>
      <c r="AM34" s="43">
        <f t="shared" si="19"/>
        <v>-5.1277696503011043</v>
      </c>
      <c r="AN34" s="43">
        <f t="shared" si="20"/>
        <v>-1.6793198450569662</v>
      </c>
      <c r="AO34" s="43">
        <f t="shared" si="21"/>
        <v>2.0789942179726211</v>
      </c>
      <c r="AP34" s="43">
        <f t="shared" si="22"/>
        <v>-1.4121965574074942</v>
      </c>
      <c r="AQ34" s="43">
        <f t="shared" si="23"/>
        <v>-1.1680012029972318</v>
      </c>
      <c r="AR34" s="43">
        <f t="shared" si="24"/>
        <v>9.8209324684153887E-2</v>
      </c>
      <c r="AS34" s="43">
        <f t="shared" si="25"/>
        <v>1.7445376352881681E-2</v>
      </c>
      <c r="AU34" s="43">
        <f t="shared" si="26"/>
        <v>-206.91720520966715</v>
      </c>
      <c r="AV34" s="43">
        <f t="shared" si="27"/>
        <v>-100.79992693148732</v>
      </c>
      <c r="AW34" s="43">
        <f t="shared" si="28"/>
        <v>-2.9865156184490669</v>
      </c>
    </row>
    <row r="35" spans="1:49">
      <c r="A35" s="41">
        <v>1954.3</v>
      </c>
      <c r="B35" s="43">
        <f>'Raw Data'!N35</f>
        <v>360.9</v>
      </c>
      <c r="C35" s="43">
        <f>'Raw Data'!AP35</f>
        <v>15.709</v>
      </c>
      <c r="D35" s="43">
        <f>'Raw Data'!AQ35</f>
        <v>21.245000000000001</v>
      </c>
      <c r="E35" s="43">
        <f>'Raw Data'!AR35</f>
        <v>15.3</v>
      </c>
      <c r="F35" s="43">
        <f>'Raw Data'!E35</f>
        <v>207.4</v>
      </c>
      <c r="G35" s="43">
        <f>'Raw Data'!H35</f>
        <v>92.2</v>
      </c>
      <c r="H35" s="42">
        <f>'Raw Data'!AS35</f>
        <v>108443</v>
      </c>
      <c r="I35" s="43">
        <f t="shared" si="0"/>
        <v>0.45932323279385667</v>
      </c>
      <c r="J35" s="43">
        <f>'Raw Data'!AN35</f>
        <v>50.35187105104589</v>
      </c>
      <c r="K35" s="43">
        <f>'Raw Data'!AO35</f>
        <v>6.1040000000000001</v>
      </c>
      <c r="L35" s="43">
        <f>'Raw Data'!M35</f>
        <v>61.3</v>
      </c>
      <c r="M35" s="43">
        <f>'Raw Data'!Z35</f>
        <v>28.201816347124115</v>
      </c>
      <c r="N35" s="43">
        <f>'Raw Data'!AD35</f>
        <v>24.598183652875882</v>
      </c>
      <c r="O35" s="43">
        <f>'Raw Data'!AH35</f>
        <v>9.1999999999999993</v>
      </c>
      <c r="P35" s="43">
        <f>'Raw Data'!AJ35</f>
        <v>200</v>
      </c>
      <c r="Q35" s="47">
        <f>'Raw Data'!AT35</f>
        <v>1.03</v>
      </c>
      <c r="R35" s="43"/>
      <c r="S35" s="43">
        <f t="shared" si="1"/>
        <v>338.47975732789013</v>
      </c>
      <c r="T35" s="43">
        <f t="shared" si="2"/>
        <v>257.41084080460223</v>
      </c>
      <c r="U35" s="43">
        <f t="shared" si="3"/>
        <v>393.87491891322168</v>
      </c>
      <c r="V35" s="43">
        <f t="shared" si="4"/>
        <v>469.70368852506414</v>
      </c>
      <c r="W35" s="43">
        <f t="shared" si="5"/>
        <v>216.59281204256396</v>
      </c>
      <c r="X35" s="43">
        <f t="shared" si="6"/>
        <v>138.95346628258272</v>
      </c>
      <c r="Y35" s="43">
        <f t="shared" si="7"/>
        <v>125.28208824468872</v>
      </c>
      <c r="Z35" s="43">
        <f t="shared" si="8"/>
        <v>26.935176153846861</v>
      </c>
      <c r="AA35" s="43">
        <f t="shared" si="9"/>
        <v>334.84656440315109</v>
      </c>
      <c r="AB35" s="43">
        <f t="shared" si="10"/>
        <v>0.1242601775269542</v>
      </c>
      <c r="AC35" s="43">
        <f t="shared" si="11"/>
        <v>-91.890853441623392</v>
      </c>
      <c r="AD35">
        <f>Q35/4</f>
        <v>0.25750000000000001</v>
      </c>
      <c r="AE35" s="43">
        <f>LN('Raw Data'!Y31)*100</f>
        <v>-207.26985048710554</v>
      </c>
      <c r="AF35" s="43">
        <f>LN('Raw Data'!AC31)*100</f>
        <v>-101.51944922970107</v>
      </c>
      <c r="AG35" s="43">
        <f>LN('Raw Data'!AG31)</f>
        <v>-3.0091926763649681</v>
      </c>
      <c r="AI35" s="43">
        <f t="shared" si="15"/>
        <v>1.0382803721507798</v>
      </c>
      <c r="AJ35" s="43">
        <f t="shared" si="16"/>
        <v>3.1625244239344852</v>
      </c>
      <c r="AK35" s="43">
        <f t="shared" si="17"/>
        <v>0.66065460553352295</v>
      </c>
      <c r="AL35" s="43">
        <f t="shared" si="18"/>
        <v>469.70368852506414</v>
      </c>
      <c r="AM35" s="43">
        <f t="shared" si="19"/>
        <v>-4.2103236227015373</v>
      </c>
      <c r="AN35" s="43">
        <f t="shared" si="20"/>
        <v>-0.58526244438138519</v>
      </c>
      <c r="AO35" s="43">
        <f t="shared" si="21"/>
        <v>4.0384784588341631</v>
      </c>
      <c r="AP35" s="43">
        <f t="shared" si="22"/>
        <v>-4.6258131009859333</v>
      </c>
      <c r="AQ35" s="43">
        <f t="shared" si="23"/>
        <v>-0.9680588268610677</v>
      </c>
      <c r="AR35" s="43">
        <f t="shared" si="24"/>
        <v>0.1242601775269542</v>
      </c>
      <c r="AS35" s="43">
        <f t="shared" si="25"/>
        <v>0.66521760717385803</v>
      </c>
      <c r="AT35">
        <f>AD35</f>
        <v>0.25750000000000001</v>
      </c>
      <c r="AU35" s="43">
        <f t="shared" si="26"/>
        <v>-207.26985048710554</v>
      </c>
      <c r="AV35" s="43">
        <f t="shared" si="27"/>
        <v>-101.51944922970107</v>
      </c>
      <c r="AW35" s="43">
        <f t="shared" si="28"/>
        <v>-3.0091926763649681</v>
      </c>
    </row>
    <row r="36" spans="1:49">
      <c r="A36" s="41">
        <v>1954.4</v>
      </c>
      <c r="B36" s="43">
        <f>'Raw Data'!N36</f>
        <v>368.8</v>
      </c>
      <c r="C36" s="43">
        <f>'Raw Data'!AP36</f>
        <v>15.693</v>
      </c>
      <c r="D36" s="43">
        <f>'Raw Data'!AQ36</f>
        <v>21.446999999999999</v>
      </c>
      <c r="E36" s="43">
        <f>'Raw Data'!AR36</f>
        <v>15.343</v>
      </c>
      <c r="F36" s="43">
        <f>'Raw Data'!E36</f>
        <v>210.3</v>
      </c>
      <c r="G36" s="43">
        <f>'Raw Data'!H36</f>
        <v>97.2</v>
      </c>
      <c r="H36" s="42">
        <f>'Raw Data'!AS36</f>
        <v>108786</v>
      </c>
      <c r="I36" s="43">
        <f t="shared" si="0"/>
        <v>0.46077605011584416</v>
      </c>
      <c r="J36" s="43">
        <f>'Raw Data'!AN36</f>
        <v>50.870499325700841</v>
      </c>
      <c r="K36" s="43">
        <f>'Raw Data'!AO36</f>
        <v>6.1630000000000003</v>
      </c>
      <c r="L36" s="43">
        <f>'Raw Data'!M36</f>
        <v>61.3</v>
      </c>
      <c r="M36" s="43">
        <f>'Raw Data'!Z36</f>
        <v>28.322830003275467</v>
      </c>
      <c r="N36" s="43">
        <f>'Raw Data'!AD36</f>
        <v>26.177169996724533</v>
      </c>
      <c r="O36" s="43">
        <f>'Raw Data'!AH36</f>
        <v>9.5</v>
      </c>
      <c r="P36" s="43">
        <f>'Raw Data'!AJ36</f>
        <v>206.4</v>
      </c>
      <c r="Q36" s="47">
        <f>'Raw Data'!AT36</f>
        <v>0.99</v>
      </c>
      <c r="R36" s="43"/>
      <c r="S36" s="43">
        <f t="shared" si="1"/>
        <v>339.27188842717572</v>
      </c>
      <c r="T36" s="43">
        <f t="shared" si="2"/>
        <v>262.09545130294964</v>
      </c>
      <c r="U36" s="43">
        <f t="shared" si="3"/>
        <v>395.4438293245542</v>
      </c>
      <c r="V36" s="43">
        <f t="shared" si="4"/>
        <v>470.41263200331514</v>
      </c>
      <c r="W36" s="43">
        <f t="shared" si="5"/>
        <v>215.99636445052687</v>
      </c>
      <c r="X36" s="43">
        <f t="shared" si="6"/>
        <v>138.78519948901928</v>
      </c>
      <c r="Y36" s="43">
        <f t="shared" si="7"/>
        <v>130.90714582921748</v>
      </c>
      <c r="Z36" s="43">
        <f t="shared" si="8"/>
        <v>29.54756001695981</v>
      </c>
      <c r="AA36" s="43">
        <f t="shared" si="9"/>
        <v>337.39998351705106</v>
      </c>
      <c r="AB36" s="43">
        <f t="shared" si="10"/>
        <v>0.28065155646789114</v>
      </c>
      <c r="AC36" s="43">
        <f t="shared" si="11"/>
        <v>-91.209567198296256</v>
      </c>
      <c r="AD36" s="43">
        <f t="shared" ref="AD36:AD99" si="29">Q36/4</f>
        <v>0.2475</v>
      </c>
      <c r="AE36" s="43">
        <f>LN('Raw Data'!Y32)*100</f>
        <v>-205.97861771939634</v>
      </c>
      <c r="AF36" s="43">
        <f>LN('Raw Data'!AC32)*100</f>
        <v>-112.14285716112673</v>
      </c>
      <c r="AG36" s="43">
        <f>LN('Raw Data'!AG32)</f>
        <v>-3.0371694634181643</v>
      </c>
      <c r="AI36" s="43">
        <f t="shared" ref="AI36:AI99" si="30">S36-S35</f>
        <v>0.79213109928559788</v>
      </c>
      <c r="AJ36" s="43">
        <f t="shared" ref="AJ36:AJ99" si="31">T36-T35</f>
        <v>4.6846104983474106</v>
      </c>
      <c r="AK36" s="43">
        <f t="shared" ref="AK36:AK99" si="32">U36-U35</f>
        <v>1.5689104113325243</v>
      </c>
      <c r="AL36" s="43">
        <f t="shared" ref="AL36:AL99" si="33">V36</f>
        <v>470.41263200331514</v>
      </c>
      <c r="AM36" s="43">
        <f t="shared" ref="AM36:AM99" si="34">W36-W35</f>
        <v>-0.59644759203709441</v>
      </c>
      <c r="AN36" s="43">
        <f t="shared" ref="AN36:AN99" si="35">X36-X35</f>
        <v>-0.16826679356344698</v>
      </c>
      <c r="AO36" s="43">
        <f t="shared" ref="AO36:AO99" si="36">Y36-Y35</f>
        <v>5.6250575845287614</v>
      </c>
      <c r="AP36" s="43">
        <f t="shared" ref="AP36:AP99" si="37">Z36-Z35</f>
        <v>2.6123838631129495</v>
      </c>
      <c r="AQ36" s="43">
        <f t="shared" ref="AQ36:AQ99" si="38">AA36-AA35</f>
        <v>2.5534191138999631</v>
      </c>
      <c r="AR36" s="43">
        <f t="shared" ref="AR36:AR99" si="39">AB36</f>
        <v>0.28065155646789114</v>
      </c>
      <c r="AS36" s="43">
        <f t="shared" ref="AS36:AS99" si="40">AC36-AC35</f>
        <v>0.68128624332713628</v>
      </c>
      <c r="AT36" s="43">
        <f t="shared" ref="AT36:AT99" si="41">AD36</f>
        <v>0.2475</v>
      </c>
      <c r="AU36" s="43">
        <f t="shared" ref="AU36:AU99" si="42">AE36</f>
        <v>-205.97861771939634</v>
      </c>
      <c r="AV36" s="43">
        <f t="shared" ref="AV36:AV99" si="43">AF36</f>
        <v>-112.14285716112673</v>
      </c>
      <c r="AW36" s="43">
        <f t="shared" ref="AW36:AW99" si="44">AG36</f>
        <v>-3.0371694634181643</v>
      </c>
    </row>
    <row r="37" spans="1:49">
      <c r="A37" s="41">
        <v>1955.1</v>
      </c>
      <c r="B37" s="43">
        <f>'Raw Data'!N37</f>
        <v>381.1</v>
      </c>
      <c r="C37" s="43">
        <f>'Raw Data'!AP37</f>
        <v>15.744</v>
      </c>
      <c r="D37" s="43">
        <f>'Raw Data'!AQ37</f>
        <v>21.565999999999999</v>
      </c>
      <c r="E37" s="43">
        <f>'Raw Data'!AR37</f>
        <v>15.417</v>
      </c>
      <c r="F37" s="43">
        <f>'Raw Data'!E37</f>
        <v>213.3</v>
      </c>
      <c r="G37" s="43">
        <f>'Raw Data'!H37</f>
        <v>107.1</v>
      </c>
      <c r="H37" s="42">
        <f>'Raw Data'!AS37</f>
        <v>109130</v>
      </c>
      <c r="I37" s="43">
        <f t="shared" si="0"/>
        <v>0.46223310305684623</v>
      </c>
      <c r="J37" s="43">
        <f>'Raw Data'!AN37</f>
        <v>51.592674241772123</v>
      </c>
      <c r="K37" s="43">
        <f>'Raw Data'!AO37</f>
        <v>6.2060000000000004</v>
      </c>
      <c r="L37" s="43">
        <f>'Raw Data'!M37</f>
        <v>60.7</v>
      </c>
      <c r="M37" s="43">
        <f>'Raw Data'!Z37</f>
        <v>29.329357798165134</v>
      </c>
      <c r="N37" s="43">
        <f>'Raw Data'!AD37</f>
        <v>28.670642201834859</v>
      </c>
      <c r="O37" s="43">
        <f>'Raw Data'!AH37</f>
        <v>10</v>
      </c>
      <c r="P37" s="43">
        <f>'Raw Data'!AJ37</f>
        <v>204.5</v>
      </c>
      <c r="Q37" s="47">
        <f>'Raw Data'!AT37</f>
        <v>1.34</v>
      </c>
      <c r="R37" s="43"/>
      <c r="S37" s="43">
        <f t="shared" si="1"/>
        <v>339.89147918720028</v>
      </c>
      <c r="T37" s="43">
        <f t="shared" si="2"/>
        <v>270.99781438484007</v>
      </c>
      <c r="U37" s="43">
        <f t="shared" si="3"/>
        <v>397.92769742745122</v>
      </c>
      <c r="V37" s="43">
        <f t="shared" si="4"/>
        <v>471.50656534227505</v>
      </c>
      <c r="W37" s="43">
        <f t="shared" si="5"/>
        <v>214.21588644601505</v>
      </c>
      <c r="X37" s="43">
        <f t="shared" si="6"/>
        <v>141.48041534118204</v>
      </c>
      <c r="Y37" s="43">
        <f t="shared" si="7"/>
        <v>139.20888458240665</v>
      </c>
      <c r="Z37" s="43">
        <f t="shared" si="8"/>
        <v>33.880025938874311</v>
      </c>
      <c r="AA37" s="43">
        <f t="shared" si="9"/>
        <v>335.6783141877554</v>
      </c>
      <c r="AB37" s="43">
        <f t="shared" si="10"/>
        <v>0.48114527151336239</v>
      </c>
      <c r="AC37" s="43">
        <f t="shared" si="11"/>
        <v>-90.995423065201365</v>
      </c>
      <c r="AD37" s="43">
        <f t="shared" si="29"/>
        <v>0.33500000000000002</v>
      </c>
      <c r="AE37" s="43">
        <f>LN('Raw Data'!Y33)*100</f>
        <v>-210.39466049812273</v>
      </c>
      <c r="AF37" s="43">
        <f>LN('Raw Data'!AC33)*100</f>
        <v>-119.60350459760281</v>
      </c>
      <c r="AG37" s="43">
        <f>LN('Raw Data'!AG33)</f>
        <v>-3.1183147699145057</v>
      </c>
      <c r="AI37" s="43">
        <f t="shared" si="30"/>
        <v>0.61959076002455049</v>
      </c>
      <c r="AJ37" s="43">
        <f t="shared" si="31"/>
        <v>8.902363081890428</v>
      </c>
      <c r="AK37" s="43">
        <f t="shared" si="32"/>
        <v>2.48386810289702</v>
      </c>
      <c r="AL37" s="43">
        <f t="shared" si="33"/>
        <v>471.50656534227505</v>
      </c>
      <c r="AM37" s="43">
        <f t="shared" si="34"/>
        <v>-1.7804780045118207</v>
      </c>
      <c r="AN37" s="43">
        <f t="shared" si="35"/>
        <v>2.6952158521627609</v>
      </c>
      <c r="AO37" s="43">
        <f t="shared" si="36"/>
        <v>8.30173875318917</v>
      </c>
      <c r="AP37" s="43">
        <f t="shared" si="37"/>
        <v>4.3324659219145012</v>
      </c>
      <c r="AQ37" s="43">
        <f t="shared" si="38"/>
        <v>-1.7216693292956506</v>
      </c>
      <c r="AR37" s="43">
        <f t="shared" si="39"/>
        <v>0.48114527151336239</v>
      </c>
      <c r="AS37" s="43">
        <f t="shared" si="40"/>
        <v>0.21414413309489078</v>
      </c>
      <c r="AT37" s="43">
        <f t="shared" si="41"/>
        <v>0.33500000000000002</v>
      </c>
      <c r="AU37" s="43">
        <f t="shared" si="42"/>
        <v>-210.39466049812273</v>
      </c>
      <c r="AV37" s="43">
        <f t="shared" si="43"/>
        <v>-119.60350459760281</v>
      </c>
      <c r="AW37" s="43">
        <f t="shared" si="44"/>
        <v>-3.1183147699145057</v>
      </c>
    </row>
    <row r="38" spans="1:49">
      <c r="A38" s="41">
        <v>1955.2</v>
      </c>
      <c r="B38" s="43">
        <f>'Raw Data'!N38</f>
        <v>390.3</v>
      </c>
      <c r="C38" s="43">
        <f>'Raw Data'!AP38</f>
        <v>15.760999999999999</v>
      </c>
      <c r="D38" s="43">
        <f>'Raw Data'!AQ38</f>
        <v>21.507999999999999</v>
      </c>
      <c r="E38" s="43">
        <f>'Raw Data'!AR38</f>
        <v>15.481</v>
      </c>
      <c r="F38" s="43">
        <f>'Raw Data'!E38</f>
        <v>216.1</v>
      </c>
      <c r="G38" s="43">
        <f>'Raw Data'!H38</f>
        <v>113.4</v>
      </c>
      <c r="H38" s="42">
        <f>'Raw Data'!AS38</f>
        <v>109534</v>
      </c>
      <c r="I38" s="43">
        <f t="shared" si="0"/>
        <v>0.46394429313872076</v>
      </c>
      <c r="J38" s="43">
        <f>'Raw Data'!AN38</f>
        <v>52.377801160655352</v>
      </c>
      <c r="K38" s="43">
        <f>'Raw Data'!AO38</f>
        <v>6.2569999999999997</v>
      </c>
      <c r="L38" s="43">
        <f>'Raw Data'!M38</f>
        <v>60.800000000000004</v>
      </c>
      <c r="M38" s="43">
        <f>'Raw Data'!Z38</f>
        <v>30.257731481481482</v>
      </c>
      <c r="N38" s="43">
        <f>'Raw Data'!AD38</f>
        <v>29.242268518518518</v>
      </c>
      <c r="O38" s="43">
        <f>'Raw Data'!AH38</f>
        <v>10.5</v>
      </c>
      <c r="P38" s="43">
        <f>'Raw Data'!AJ38</f>
        <v>202.2</v>
      </c>
      <c r="Q38" s="47">
        <f>'Raw Data'!AT38</f>
        <v>1.5</v>
      </c>
      <c r="R38" s="43"/>
      <c r="S38" s="43">
        <f t="shared" si="1"/>
        <v>340.4118589808607</v>
      </c>
      <c r="T38" s="43">
        <f t="shared" si="2"/>
        <v>275.92987175894189</v>
      </c>
      <c r="U38" s="43">
        <f t="shared" si="3"/>
        <v>399.52930004823361</v>
      </c>
      <c r="V38" s="43">
        <f t="shared" si="4"/>
        <v>472.64736514472531</v>
      </c>
      <c r="W38" s="43">
        <f t="shared" si="5"/>
        <v>213.59671152678879</v>
      </c>
      <c r="X38" s="43">
        <f t="shared" si="6"/>
        <v>143.81290642807147</v>
      </c>
      <c r="Y38" s="43">
        <f t="shared" si="7"/>
        <v>140.39925408806334</v>
      </c>
      <c r="Z38" s="43">
        <f t="shared" si="8"/>
        <v>37.975258345924452</v>
      </c>
      <c r="AA38" s="43">
        <f t="shared" si="9"/>
        <v>333.76346328821376</v>
      </c>
      <c r="AB38" s="43">
        <f t="shared" si="10"/>
        <v>0.41426688801262668</v>
      </c>
      <c r="AC38" s="43">
        <f t="shared" si="11"/>
        <v>-90.591262854210214</v>
      </c>
      <c r="AD38" s="43">
        <f t="shared" si="29"/>
        <v>0.375</v>
      </c>
      <c r="AE38" s="43">
        <f>LN('Raw Data'!Y34)*100</f>
        <v>-211.39942745509757</v>
      </c>
      <c r="AF38" s="43">
        <f>LN('Raw Data'!AC34)*100</f>
        <v>-119.10432630788694</v>
      </c>
      <c r="AG38" s="43">
        <f>LN('Raw Data'!AG34)</f>
        <v>-3.1409142833984891</v>
      </c>
      <c r="AI38" s="43">
        <f t="shared" si="30"/>
        <v>0.52037979366042464</v>
      </c>
      <c r="AJ38" s="43">
        <f t="shared" si="31"/>
        <v>4.9320573741018165</v>
      </c>
      <c r="AK38" s="43">
        <f t="shared" si="32"/>
        <v>1.601602620782387</v>
      </c>
      <c r="AL38" s="43">
        <f t="shared" si="33"/>
        <v>472.64736514472531</v>
      </c>
      <c r="AM38" s="43">
        <f t="shared" si="34"/>
        <v>-0.61917491922625345</v>
      </c>
      <c r="AN38" s="43">
        <f t="shared" si="35"/>
        <v>2.3324910868894335</v>
      </c>
      <c r="AO38" s="43">
        <f t="shared" si="36"/>
        <v>1.1903695056566903</v>
      </c>
      <c r="AP38" s="43">
        <f t="shared" si="37"/>
        <v>4.0952324070501405</v>
      </c>
      <c r="AQ38" s="43">
        <f t="shared" si="38"/>
        <v>-1.9148508995416478</v>
      </c>
      <c r="AR38" s="43">
        <f t="shared" si="39"/>
        <v>0.41426688801262668</v>
      </c>
      <c r="AS38" s="43">
        <f t="shared" si="40"/>
        <v>0.40416021099115085</v>
      </c>
      <c r="AT38" s="43">
        <f t="shared" si="41"/>
        <v>0.375</v>
      </c>
      <c r="AU38" s="43">
        <f t="shared" si="42"/>
        <v>-211.39942745509757</v>
      </c>
      <c r="AV38" s="43">
        <f t="shared" si="43"/>
        <v>-119.10432630788694</v>
      </c>
      <c r="AW38" s="43">
        <f t="shared" si="44"/>
        <v>-3.1409142833984891</v>
      </c>
    </row>
    <row r="39" spans="1:49">
      <c r="A39" s="41">
        <v>1955.3</v>
      </c>
      <c r="B39" s="43">
        <f>'Raw Data'!N39</f>
        <v>397.6</v>
      </c>
      <c r="C39" s="43">
        <f>'Raw Data'!AP39</f>
        <v>15.823</v>
      </c>
      <c r="D39" s="43">
        <f>'Raw Data'!AQ39</f>
        <v>21.783999999999999</v>
      </c>
      <c r="E39" s="43">
        <f>'Raw Data'!AR39</f>
        <v>15.59</v>
      </c>
      <c r="F39" s="43">
        <f>'Raw Data'!E39</f>
        <v>218.60000000000002</v>
      </c>
      <c r="G39" s="43">
        <f>'Raw Data'!H39</f>
        <v>117.1</v>
      </c>
      <c r="H39" s="42">
        <f>'Raw Data'!AS39</f>
        <v>109884</v>
      </c>
      <c r="I39" s="43">
        <f t="shared" si="0"/>
        <v>0.46542675979381004</v>
      </c>
      <c r="J39" s="43">
        <f>'Raw Data'!AN39</f>
        <v>53.329966593498035</v>
      </c>
      <c r="K39" s="43">
        <f>'Raw Data'!AO39</f>
        <v>6.3689999999999998</v>
      </c>
      <c r="L39" s="43">
        <f>'Raw Data'!M39</f>
        <v>61.9</v>
      </c>
      <c r="M39" s="43">
        <f>'Raw Data'!Z39</f>
        <v>31.230906885047013</v>
      </c>
      <c r="N39" s="43">
        <f>'Raw Data'!AD39</f>
        <v>29.869093114952989</v>
      </c>
      <c r="O39" s="43">
        <f>'Raw Data'!AH39</f>
        <v>10.6</v>
      </c>
      <c r="P39" s="43">
        <f>'Raw Data'!AJ39</f>
        <v>199</v>
      </c>
      <c r="Q39" s="47">
        <f>'Raw Data'!AT39</f>
        <v>1.94</v>
      </c>
      <c r="R39" s="43"/>
      <c r="S39" s="43">
        <f t="shared" si="1"/>
        <v>340.54144239570559</v>
      </c>
      <c r="T39" s="43">
        <f t="shared" si="2"/>
        <v>278.11991188182895</v>
      </c>
      <c r="U39" s="43">
        <f t="shared" si="3"/>
        <v>400.36173229970365</v>
      </c>
      <c r="V39" s="43">
        <f t="shared" si="4"/>
        <v>474.12989294855549</v>
      </c>
      <c r="W39" s="43">
        <f t="shared" si="5"/>
        <v>214.36910279051685</v>
      </c>
      <c r="X39" s="43">
        <f t="shared" si="6"/>
        <v>145.95790579943886</v>
      </c>
      <c r="Y39" s="43">
        <f t="shared" si="7"/>
        <v>141.49951189155425</v>
      </c>
      <c r="Z39" s="43">
        <f t="shared" si="8"/>
        <v>37.902484933263921</v>
      </c>
      <c r="AA39" s="43">
        <f t="shared" si="9"/>
        <v>331.14756729391098</v>
      </c>
      <c r="AB39" s="43">
        <f t="shared" si="10"/>
        <v>0.70162175113566883</v>
      </c>
      <c r="AC39" s="43">
        <f t="shared" si="11"/>
        <v>-89.518721168045644</v>
      </c>
      <c r="AD39" s="43">
        <f t="shared" si="29"/>
        <v>0.48499999999999999</v>
      </c>
      <c r="AE39" s="43">
        <f>LN('Raw Data'!Y35)*100</f>
        <v>-211.84955508770221</v>
      </c>
      <c r="AF39" s="43">
        <f>LN('Raw Data'!AC35)*100</f>
        <v>-117.8103247808816</v>
      </c>
      <c r="AG39" s="43">
        <f>LN('Raw Data'!AG35)</f>
        <v>-3.1964523749102756</v>
      </c>
      <c r="AI39" s="43">
        <f t="shared" si="30"/>
        <v>0.12958341484488756</v>
      </c>
      <c r="AJ39" s="43">
        <f t="shared" si="31"/>
        <v>2.1900401228870692</v>
      </c>
      <c r="AK39" s="43">
        <f t="shared" si="32"/>
        <v>0.83243225147003841</v>
      </c>
      <c r="AL39" s="43">
        <f t="shared" si="33"/>
        <v>474.12989294855549</v>
      </c>
      <c r="AM39" s="43">
        <f t="shared" si="34"/>
        <v>0.77239126372805345</v>
      </c>
      <c r="AN39" s="43">
        <f t="shared" si="35"/>
        <v>2.1449993713673905</v>
      </c>
      <c r="AO39" s="43">
        <f t="shared" si="36"/>
        <v>1.100257803490905</v>
      </c>
      <c r="AP39" s="43">
        <f t="shared" si="37"/>
        <v>-7.2773412660531278E-2</v>
      </c>
      <c r="AQ39" s="43">
        <f t="shared" si="38"/>
        <v>-2.6158959943027753</v>
      </c>
      <c r="AR39" s="43">
        <f t="shared" si="39"/>
        <v>0.70162175113566883</v>
      </c>
      <c r="AS39" s="43">
        <f t="shared" si="40"/>
        <v>1.0725416861645698</v>
      </c>
      <c r="AT39" s="43">
        <f t="shared" si="41"/>
        <v>0.48499999999999999</v>
      </c>
      <c r="AU39" s="43">
        <f t="shared" si="42"/>
        <v>-211.84955508770221</v>
      </c>
      <c r="AV39" s="43">
        <f t="shared" si="43"/>
        <v>-117.8103247808816</v>
      </c>
      <c r="AW39" s="43">
        <f t="shared" si="44"/>
        <v>-3.1964523749102756</v>
      </c>
    </row>
    <row r="40" spans="1:49">
      <c r="A40" s="41">
        <v>1955.4</v>
      </c>
      <c r="B40" s="43">
        <f>'Raw Data'!N40</f>
        <v>404.4</v>
      </c>
      <c r="C40" s="43">
        <f>'Raw Data'!AP40</f>
        <v>15.867000000000001</v>
      </c>
      <c r="D40" s="43">
        <f>'Raw Data'!AQ40</f>
        <v>22.468</v>
      </c>
      <c r="E40" s="43">
        <f>'Raw Data'!AR40</f>
        <v>15.743</v>
      </c>
      <c r="F40" s="43">
        <f>'Raw Data'!E40</f>
        <v>223.6</v>
      </c>
      <c r="G40" s="43">
        <f>'Raw Data'!H40</f>
        <v>120.30000000000001</v>
      </c>
      <c r="H40" s="42">
        <f>'Raw Data'!AS40</f>
        <v>110186</v>
      </c>
      <c r="I40" s="43">
        <f t="shared" si="0"/>
        <v>0.46670591673620143</v>
      </c>
      <c r="J40" s="43">
        <f>'Raw Data'!AN40</f>
        <v>53.923165497403232</v>
      </c>
      <c r="K40" s="43">
        <f>'Raw Data'!AO40</f>
        <v>6.4249999999999998</v>
      </c>
      <c r="L40" s="43">
        <f>'Raw Data'!M40</f>
        <v>60.5</v>
      </c>
      <c r="M40" s="43">
        <f>'Raw Data'!Z40</f>
        <v>31.814008941877795</v>
      </c>
      <c r="N40" s="43">
        <f>'Raw Data'!AD40</f>
        <v>30.885991058122208</v>
      </c>
      <c r="O40" s="43">
        <f>'Raw Data'!AH40</f>
        <v>10.6</v>
      </c>
      <c r="P40" s="43">
        <f>'Raw Data'!AJ40</f>
        <v>202.4</v>
      </c>
      <c r="Q40" s="47">
        <f>'Raw Data'!AT40</f>
        <v>2.36</v>
      </c>
      <c r="R40" s="43"/>
      <c r="S40" s="43">
        <f t="shared" si="1"/>
        <v>341.55188675403087</v>
      </c>
      <c r="T40" s="43">
        <f t="shared" si="2"/>
        <v>279.56487492399981</v>
      </c>
      <c r="U40" s="43">
        <f t="shared" si="3"/>
        <v>400.80646134056809</v>
      </c>
      <c r="V40" s="43">
        <f t="shared" si="4"/>
        <v>474.96161204687564</v>
      </c>
      <c r="W40" s="43">
        <f t="shared" si="5"/>
        <v>210.83034912961605</v>
      </c>
      <c r="X40" s="43">
        <f t="shared" si="6"/>
        <v>146.5566851802879</v>
      </c>
      <c r="Y40" s="43">
        <f t="shared" si="7"/>
        <v>143.59628435478029</v>
      </c>
      <c r="Z40" s="43">
        <f t="shared" si="8"/>
        <v>36.651412737738603</v>
      </c>
      <c r="AA40" s="43">
        <f t="shared" si="9"/>
        <v>331.59060636726753</v>
      </c>
      <c r="AB40" s="43">
        <f t="shared" si="10"/>
        <v>0.97661389628067807</v>
      </c>
      <c r="AC40" s="43">
        <f t="shared" si="11"/>
        <v>-89.619919125120845</v>
      </c>
      <c r="AD40" s="43">
        <f t="shared" si="29"/>
        <v>0.59</v>
      </c>
      <c r="AE40" s="43">
        <f>LN('Raw Data'!Y36)*100</f>
        <v>-213.19581881913572</v>
      </c>
      <c r="AF40" s="43">
        <f>LN('Raw Data'!AC36)*100</f>
        <v>-116.47379567440885</v>
      </c>
      <c r="AG40" s="43">
        <f>LN('Raw Data'!AG36)</f>
        <v>-3.1841754060887753</v>
      </c>
      <c r="AI40" s="43">
        <f t="shared" si="30"/>
        <v>1.0104443583252873</v>
      </c>
      <c r="AJ40" s="43">
        <f t="shared" si="31"/>
        <v>1.4449630421708548</v>
      </c>
      <c r="AK40" s="43">
        <f t="shared" si="32"/>
        <v>0.44472904086444487</v>
      </c>
      <c r="AL40" s="43">
        <f t="shared" si="33"/>
        <v>474.96161204687564</v>
      </c>
      <c r="AM40" s="43">
        <f t="shared" si="34"/>
        <v>-3.5387536609007952</v>
      </c>
      <c r="AN40" s="43">
        <f t="shared" si="35"/>
        <v>0.59877938084903803</v>
      </c>
      <c r="AO40" s="43">
        <f t="shared" si="36"/>
        <v>2.0967724632260456</v>
      </c>
      <c r="AP40" s="43">
        <f t="shared" si="37"/>
        <v>-1.2510721955253175</v>
      </c>
      <c r="AQ40" s="43">
        <f t="shared" si="38"/>
        <v>0.44303907335654458</v>
      </c>
      <c r="AR40" s="43">
        <f t="shared" si="39"/>
        <v>0.97661389628067807</v>
      </c>
      <c r="AS40" s="43">
        <f t="shared" si="40"/>
        <v>-0.10119795707520041</v>
      </c>
      <c r="AT40" s="43">
        <f t="shared" si="41"/>
        <v>0.59</v>
      </c>
      <c r="AU40" s="43">
        <f t="shared" si="42"/>
        <v>-213.19581881913572</v>
      </c>
      <c r="AV40" s="43">
        <f t="shared" si="43"/>
        <v>-116.47379567440885</v>
      </c>
      <c r="AW40" s="43">
        <f t="shared" si="44"/>
        <v>-3.1841754060887753</v>
      </c>
    </row>
    <row r="41" spans="1:49">
      <c r="A41" s="41">
        <v>1956.1</v>
      </c>
      <c r="B41" s="43">
        <f>'Raw Data'!N41</f>
        <v>405.9</v>
      </c>
      <c r="C41" s="43">
        <f>'Raw Data'!AP41</f>
        <v>15.932</v>
      </c>
      <c r="D41" s="43">
        <f>'Raw Data'!AQ41</f>
        <v>22.959</v>
      </c>
      <c r="E41" s="43">
        <f>'Raw Data'!AR41</f>
        <v>15.901999999999999</v>
      </c>
      <c r="F41" s="43">
        <f>'Raw Data'!E41</f>
        <v>226.9</v>
      </c>
      <c r="G41" s="43">
        <f>'Raw Data'!H41</f>
        <v>118</v>
      </c>
      <c r="H41" s="42">
        <f>'Raw Data'!AS41</f>
        <v>110483</v>
      </c>
      <c r="I41" s="43">
        <f t="shared" si="0"/>
        <v>0.46796389558352003</v>
      </c>
      <c r="J41" s="43">
        <f>'Raw Data'!AN41</f>
        <v>53.948244533872767</v>
      </c>
      <c r="K41" s="43">
        <f>'Raw Data'!AO41</f>
        <v>6.5259999999999998</v>
      </c>
      <c r="L41" s="43">
        <f>'Raw Data'!M41</f>
        <v>61</v>
      </c>
      <c r="M41" s="43">
        <f>'Raw Data'!Z41</f>
        <v>33.282258064516128</v>
      </c>
      <c r="N41" s="43">
        <f>'Raw Data'!AD41</f>
        <v>29.917741935483875</v>
      </c>
      <c r="O41" s="43">
        <f>'Raw Data'!AH41</f>
        <v>10.6</v>
      </c>
      <c r="P41" s="43">
        <f>'Raw Data'!AJ41</f>
        <v>202.5</v>
      </c>
      <c r="Q41" s="47">
        <f>'Raw Data'!AT41</f>
        <v>2.48</v>
      </c>
      <c r="R41" s="43"/>
      <c r="S41" s="43">
        <f t="shared" si="1"/>
        <v>341.74286365359745</v>
      </c>
      <c r="T41" s="43">
        <f t="shared" si="2"/>
        <v>276.36038692158434</v>
      </c>
      <c r="U41" s="43">
        <f t="shared" si="3"/>
        <v>399.90260685950307</v>
      </c>
      <c r="V41" s="43">
        <f t="shared" si="4"/>
        <v>474.73892846437496</v>
      </c>
      <c r="W41" s="43">
        <f t="shared" si="5"/>
        <v>210.37931089234897</v>
      </c>
      <c r="X41" s="43">
        <f t="shared" si="6"/>
        <v>149.79437088977235</v>
      </c>
      <c r="Y41" s="43">
        <f t="shared" si="7"/>
        <v>139.137092493772</v>
      </c>
      <c r="Z41" s="43">
        <f t="shared" si="8"/>
        <v>35.377324586820016</v>
      </c>
      <c r="AA41" s="43">
        <f t="shared" si="9"/>
        <v>330.36591312967727</v>
      </c>
      <c r="AB41" s="43">
        <f t="shared" si="10"/>
        <v>1.0049065446799677</v>
      </c>
      <c r="AC41" s="43">
        <f t="shared" si="11"/>
        <v>-89.065068930816281</v>
      </c>
      <c r="AD41" s="43">
        <f t="shared" si="29"/>
        <v>0.62</v>
      </c>
      <c r="AE41" s="43">
        <f>LN('Raw Data'!Y37)*100</f>
        <v>-211.87841353160337</v>
      </c>
      <c r="AF41" s="43">
        <f>LN('Raw Data'!AC37)*100</f>
        <v>-114.56012702199574</v>
      </c>
      <c r="AG41" s="43">
        <f>LN('Raw Data'!AG37)</f>
        <v>-3.1552968432253294</v>
      </c>
      <c r="AI41" s="43">
        <f t="shared" si="30"/>
        <v>0.1909768995665786</v>
      </c>
      <c r="AJ41" s="43">
        <f t="shared" si="31"/>
        <v>-3.2044880024154736</v>
      </c>
      <c r="AK41" s="43">
        <f t="shared" si="32"/>
        <v>-0.90385448106502508</v>
      </c>
      <c r="AL41" s="43">
        <f t="shared" si="33"/>
        <v>474.73892846437496</v>
      </c>
      <c r="AM41" s="43">
        <f t="shared" si="34"/>
        <v>-0.4510382372670847</v>
      </c>
      <c r="AN41" s="43">
        <f t="shared" si="35"/>
        <v>3.2376857094844524</v>
      </c>
      <c r="AO41" s="43">
        <f t="shared" si="36"/>
        <v>-4.4591918610082928</v>
      </c>
      <c r="AP41" s="43">
        <f t="shared" si="37"/>
        <v>-1.2740881509185868</v>
      </c>
      <c r="AQ41" s="43">
        <f t="shared" si="38"/>
        <v>-1.2246932375902588</v>
      </c>
      <c r="AR41" s="43">
        <f t="shared" si="39"/>
        <v>1.0049065446799677</v>
      </c>
      <c r="AS41" s="43">
        <f t="shared" si="40"/>
        <v>0.55485019430456362</v>
      </c>
      <c r="AT41" s="43">
        <f t="shared" si="41"/>
        <v>0.62</v>
      </c>
      <c r="AU41" s="43">
        <f t="shared" si="42"/>
        <v>-211.87841353160337</v>
      </c>
      <c r="AV41" s="43">
        <f t="shared" si="43"/>
        <v>-114.56012702199574</v>
      </c>
      <c r="AW41" s="43">
        <f t="shared" si="44"/>
        <v>-3.1552968432253294</v>
      </c>
    </row>
    <row r="42" spans="1:49">
      <c r="A42" s="41">
        <v>1956.2</v>
      </c>
      <c r="B42" s="43">
        <f>'Raw Data'!N42</f>
        <v>409.8</v>
      </c>
      <c r="C42" s="43">
        <f>'Raw Data'!AP42</f>
        <v>16.04</v>
      </c>
      <c r="D42" s="43">
        <f>'Raw Data'!AQ42</f>
        <v>22.76</v>
      </c>
      <c r="E42" s="43">
        <f>'Raw Data'!AR42</f>
        <v>15.997</v>
      </c>
      <c r="F42" s="43">
        <f>'Raw Data'!E42</f>
        <v>229.5</v>
      </c>
      <c r="G42" s="43">
        <f>'Raw Data'!H42</f>
        <v>116.8</v>
      </c>
      <c r="H42" s="42">
        <f>'Raw Data'!AS42</f>
        <v>110788</v>
      </c>
      <c r="I42" s="43">
        <f t="shared" si="0"/>
        <v>0.469255759382955</v>
      </c>
      <c r="J42" s="43">
        <f>'Raw Data'!AN42</f>
        <v>53.911440346044593</v>
      </c>
      <c r="K42" s="43">
        <f>'Raw Data'!AO42</f>
        <v>6.6520000000000001</v>
      </c>
      <c r="L42" s="43">
        <f>'Raw Data'!M42</f>
        <v>63.5</v>
      </c>
      <c r="M42" s="43">
        <f>'Raw Data'!Z42</f>
        <v>34.118786464410732</v>
      </c>
      <c r="N42" s="43">
        <f>'Raw Data'!AD42</f>
        <v>30.481213535589262</v>
      </c>
      <c r="O42" s="43">
        <f>'Raw Data'!AH42</f>
        <v>10.6</v>
      </c>
      <c r="P42" s="43">
        <f>'Raw Data'!AJ42</f>
        <v>195.6</v>
      </c>
      <c r="Q42" s="47">
        <f>'Raw Data'!AT42</f>
        <v>2.69</v>
      </c>
      <c r="R42" s="43"/>
      <c r="S42" s="43">
        <f t="shared" si="1"/>
        <v>342.0109154840174</v>
      </c>
      <c r="T42" s="43">
        <f t="shared" si="2"/>
        <v>274.46691957337009</v>
      </c>
      <c r="U42" s="43">
        <f t="shared" si="3"/>
        <v>399.98753611443732</v>
      </c>
      <c r="V42" s="43">
        <f t="shared" si="4"/>
        <v>474.39500367099419</v>
      </c>
      <c r="W42" s="43">
        <f t="shared" si="5"/>
        <v>213.524603123822</v>
      </c>
      <c r="X42" s="43">
        <f t="shared" si="6"/>
        <v>151.40542806368362</v>
      </c>
      <c r="Y42" s="43">
        <f t="shared" si="7"/>
        <v>140.13166695252096</v>
      </c>
      <c r="Z42" s="43">
        <f t="shared" si="8"/>
        <v>34.506012645759554</v>
      </c>
      <c r="AA42" s="43">
        <f t="shared" si="9"/>
        <v>326.02778829402911</v>
      </c>
      <c r="AB42" s="43">
        <f t="shared" si="10"/>
        <v>0.59563171801670622</v>
      </c>
      <c r="AC42" s="43">
        <f t="shared" si="11"/>
        <v>-87.748364332877742</v>
      </c>
      <c r="AD42" s="43">
        <f t="shared" si="29"/>
        <v>0.67249999999999999</v>
      </c>
      <c r="AE42" s="43">
        <f>LN('Raw Data'!Y38)*100</f>
        <v>-211.39067634207856</v>
      </c>
      <c r="AF42" s="43">
        <f>LN('Raw Data'!AC38)*100</f>
        <v>-114.56297364654635</v>
      </c>
      <c r="AG42" s="43">
        <f>LN('Raw Data'!AG38)</f>
        <v>-3.1259247649129991</v>
      </c>
      <c r="AI42" s="43">
        <f t="shared" si="30"/>
        <v>0.26805183041994951</v>
      </c>
      <c r="AJ42" s="43">
        <f t="shared" si="31"/>
        <v>-1.8934673482142443</v>
      </c>
      <c r="AK42" s="43">
        <f t="shared" si="32"/>
        <v>8.4929254934252185E-2</v>
      </c>
      <c r="AL42" s="43">
        <f t="shared" si="33"/>
        <v>474.39500367099419</v>
      </c>
      <c r="AM42" s="43">
        <f t="shared" si="34"/>
        <v>3.1452922314730358</v>
      </c>
      <c r="AN42" s="43">
        <f t="shared" si="35"/>
        <v>1.6110571739112629</v>
      </c>
      <c r="AO42" s="43">
        <f t="shared" si="36"/>
        <v>0.99457445874895711</v>
      </c>
      <c r="AP42" s="43">
        <f t="shared" si="37"/>
        <v>-0.87131194106046195</v>
      </c>
      <c r="AQ42" s="43">
        <f t="shared" si="38"/>
        <v>-4.3381248356481592</v>
      </c>
      <c r="AR42" s="43">
        <f t="shared" si="39"/>
        <v>0.59563171801670622</v>
      </c>
      <c r="AS42" s="43">
        <f t="shared" si="40"/>
        <v>1.3167045979385392</v>
      </c>
      <c r="AT42" s="43">
        <f t="shared" si="41"/>
        <v>0.67249999999999999</v>
      </c>
      <c r="AU42" s="43">
        <f t="shared" si="42"/>
        <v>-211.39067634207856</v>
      </c>
      <c r="AV42" s="43">
        <f t="shared" si="43"/>
        <v>-114.56297364654635</v>
      </c>
      <c r="AW42" s="43">
        <f t="shared" si="44"/>
        <v>-3.1259247649129991</v>
      </c>
    </row>
    <row r="43" spans="1:49">
      <c r="A43" s="41">
        <v>1956.3</v>
      </c>
      <c r="B43" s="43">
        <f>'Raw Data'!N43</f>
        <v>413.6</v>
      </c>
      <c r="C43" s="43">
        <f>'Raw Data'!AP43</f>
        <v>16.196000000000002</v>
      </c>
      <c r="D43" s="43">
        <f>'Raw Data'!AQ43</f>
        <v>23.337</v>
      </c>
      <c r="E43" s="43">
        <f>'Raw Data'!AR43</f>
        <v>16.196999999999999</v>
      </c>
      <c r="F43" s="43">
        <f>'Raw Data'!E43</f>
        <v>232.8</v>
      </c>
      <c r="G43" s="43">
        <f>'Raw Data'!H43</f>
        <v>118</v>
      </c>
      <c r="H43" s="42">
        <f>'Raw Data'!AS43</f>
        <v>111113</v>
      </c>
      <c r="I43" s="43">
        <f t="shared" si="0"/>
        <v>0.4706323355626808</v>
      </c>
      <c r="J43" s="43">
        <f>'Raw Data'!AN43</f>
        <v>54.084367019597714</v>
      </c>
      <c r="K43" s="43">
        <f>'Raw Data'!AO43</f>
        <v>6.7539999999999996</v>
      </c>
      <c r="L43" s="43">
        <f>'Raw Data'!M43</f>
        <v>62.8</v>
      </c>
      <c r="M43" s="43">
        <f>'Raw Data'!Z43</f>
        <v>34.591168831168829</v>
      </c>
      <c r="N43" s="43">
        <f>'Raw Data'!AD43</f>
        <v>29.308831168831169</v>
      </c>
      <c r="O43" s="43">
        <f>'Raw Data'!AH43</f>
        <v>11</v>
      </c>
      <c r="P43" s="43">
        <f>'Raw Data'!AJ43</f>
        <v>190.1</v>
      </c>
      <c r="Q43" s="47">
        <f>'Raw Data'!AT43</f>
        <v>2.81</v>
      </c>
      <c r="R43" s="43"/>
      <c r="S43" s="43">
        <f t="shared" si="1"/>
        <v>341.90317696495021</v>
      </c>
      <c r="T43" s="43">
        <f t="shared" si="2"/>
        <v>273.95366782578844</v>
      </c>
      <c r="U43" s="43">
        <f t="shared" si="3"/>
        <v>399.37513769864393</v>
      </c>
      <c r="V43" s="43">
        <f t="shared" si="4"/>
        <v>474.42232732730218</v>
      </c>
      <c r="W43" s="43">
        <f t="shared" si="5"/>
        <v>210.88071272663723</v>
      </c>
      <c r="X43" s="43">
        <f t="shared" si="6"/>
        <v>151.24504671842359</v>
      </c>
      <c r="Y43" s="43">
        <f t="shared" si="7"/>
        <v>134.67409294814169</v>
      </c>
      <c r="Z43" s="43">
        <f t="shared" si="8"/>
        <v>36.674732659058989</v>
      </c>
      <c r="AA43" s="43">
        <f t="shared" si="9"/>
        <v>321.64023032866027</v>
      </c>
      <c r="AB43" s="43">
        <f t="shared" si="10"/>
        <v>1.2424835244800971</v>
      </c>
      <c r="AC43" s="43">
        <f t="shared" si="11"/>
        <v>-87.469111794088363</v>
      </c>
      <c r="AD43" s="43">
        <f t="shared" si="29"/>
        <v>0.70250000000000001</v>
      </c>
      <c r="AE43" s="43">
        <f>LN('Raw Data'!Y39)*100</f>
        <v>-210.57204548310534</v>
      </c>
      <c r="AF43" s="43">
        <f>LN('Raw Data'!AC39)*100</f>
        <v>-112.71358598616234</v>
      </c>
      <c r="AG43" s="43">
        <f>LN('Raw Data'!AG39)</f>
        <v>-3.1334412486714553</v>
      </c>
      <c r="AI43" s="43">
        <f t="shared" si="30"/>
        <v>-0.10773851906719756</v>
      </c>
      <c r="AJ43" s="43">
        <f t="shared" si="31"/>
        <v>-0.51325174758164849</v>
      </c>
      <c r="AK43" s="43">
        <f t="shared" si="32"/>
        <v>-0.61239841579339327</v>
      </c>
      <c r="AL43" s="43">
        <f t="shared" si="33"/>
        <v>474.42232732730218</v>
      </c>
      <c r="AM43" s="43">
        <f t="shared" si="34"/>
        <v>-2.6438903971847765</v>
      </c>
      <c r="AN43" s="43">
        <f t="shared" si="35"/>
        <v>-0.16038134526002068</v>
      </c>
      <c r="AO43" s="43">
        <f t="shared" si="36"/>
        <v>-5.4575740043792678</v>
      </c>
      <c r="AP43" s="43">
        <f t="shared" si="37"/>
        <v>2.1687200132994349</v>
      </c>
      <c r="AQ43" s="43">
        <f t="shared" si="38"/>
        <v>-4.3875579653688419</v>
      </c>
      <c r="AR43" s="43">
        <f t="shared" si="39"/>
        <v>1.2424835244800971</v>
      </c>
      <c r="AS43" s="43">
        <f t="shared" si="40"/>
        <v>0.27925253878937895</v>
      </c>
      <c r="AT43" s="43">
        <f t="shared" si="41"/>
        <v>0.70250000000000001</v>
      </c>
      <c r="AU43" s="43">
        <f t="shared" si="42"/>
        <v>-210.57204548310534</v>
      </c>
      <c r="AV43" s="43">
        <f t="shared" si="43"/>
        <v>-112.71358598616234</v>
      </c>
      <c r="AW43" s="43">
        <f t="shared" si="44"/>
        <v>-3.1334412486714553</v>
      </c>
    </row>
    <row r="44" spans="1:49">
      <c r="A44" s="41">
        <v>1956.4</v>
      </c>
      <c r="B44" s="43">
        <f>'Raw Data'!N44</f>
        <v>420.1</v>
      </c>
      <c r="C44" s="43">
        <f>'Raw Data'!AP44</f>
        <v>16.292000000000002</v>
      </c>
      <c r="D44" s="43">
        <f>'Raw Data'!AQ44</f>
        <v>23.219000000000001</v>
      </c>
      <c r="E44" s="43">
        <f>'Raw Data'!AR44</f>
        <v>16.263999999999999</v>
      </c>
      <c r="F44" s="43">
        <f>'Raw Data'!E44</f>
        <v>236.4</v>
      </c>
      <c r="G44" s="43">
        <f>'Raw Data'!H44</f>
        <v>118.6</v>
      </c>
      <c r="H44" s="42">
        <f>'Raw Data'!AS44</f>
        <v>111431</v>
      </c>
      <c r="I44" s="43">
        <f t="shared" si="0"/>
        <v>0.47197926240930482</v>
      </c>
      <c r="J44" s="43">
        <f>'Raw Data'!AN44</f>
        <v>54.132340277179999</v>
      </c>
      <c r="K44" s="43">
        <f>'Raw Data'!AO44</f>
        <v>6.8659999999999997</v>
      </c>
      <c r="L44" s="43">
        <f>'Raw Data'!M44</f>
        <v>65.099999999999994</v>
      </c>
      <c r="M44" s="43">
        <f>'Raw Data'!Z44</f>
        <v>35.584772148315878</v>
      </c>
      <c r="N44" s="43">
        <f>'Raw Data'!AD44</f>
        <v>30.615227851684121</v>
      </c>
      <c r="O44" s="43">
        <f>'Raw Data'!AH44</f>
        <v>11.7</v>
      </c>
      <c r="P44" s="43">
        <f>'Raw Data'!AJ44</f>
        <v>190.8</v>
      </c>
      <c r="Q44" s="47">
        <f>'Raw Data'!AT44</f>
        <v>2.93</v>
      </c>
      <c r="R44" s="43"/>
      <c r="S44" s="43">
        <f t="shared" si="1"/>
        <v>342.73914391411819</v>
      </c>
      <c r="T44" s="43">
        <f t="shared" si="2"/>
        <v>273.76226401728638</v>
      </c>
      <c r="U44" s="43">
        <f t="shared" si="3"/>
        <v>400.2358931784575</v>
      </c>
      <c r="V44" s="43">
        <f t="shared" si="4"/>
        <v>474.2252024193113</v>
      </c>
      <c r="W44" s="43">
        <f t="shared" si="5"/>
        <v>213.77907028237618</v>
      </c>
      <c r="X44" s="43">
        <f t="shared" si="6"/>
        <v>153.37839513138636</v>
      </c>
      <c r="Y44" s="43">
        <f t="shared" si="7"/>
        <v>138.33636809966521</v>
      </c>
      <c r="Z44" s="43">
        <f t="shared" si="8"/>
        <v>42.145499541294882</v>
      </c>
      <c r="AA44" s="43">
        <f t="shared" si="9"/>
        <v>321.30919126234249</v>
      </c>
      <c r="AB44" s="43">
        <f t="shared" si="10"/>
        <v>0.41280364217859306</v>
      </c>
      <c r="AC44" s="43">
        <f t="shared" si="11"/>
        <v>-86.237238129054518</v>
      </c>
      <c r="AD44" s="43">
        <f t="shared" si="29"/>
        <v>0.73250000000000004</v>
      </c>
      <c r="AE44" s="43">
        <f>LN('Raw Data'!Y40)*100</f>
        <v>-210.44220925459078</v>
      </c>
      <c r="AF44" s="43">
        <f>LN('Raw Data'!AC40)*100</f>
        <v>-111.03289475620817</v>
      </c>
      <c r="AG44" s="43">
        <f>LN('Raw Data'!AG40)</f>
        <v>-3.1497481734093489</v>
      </c>
      <c r="AI44" s="43">
        <f t="shared" si="30"/>
        <v>0.83596694916798242</v>
      </c>
      <c r="AJ44" s="43">
        <f t="shared" si="31"/>
        <v>-0.19140380850205929</v>
      </c>
      <c r="AK44" s="43">
        <f t="shared" si="32"/>
        <v>0.86075547981357659</v>
      </c>
      <c r="AL44" s="43">
        <f t="shared" si="33"/>
        <v>474.2252024193113</v>
      </c>
      <c r="AM44" s="43">
        <f t="shared" si="34"/>
        <v>2.8983575557389543</v>
      </c>
      <c r="AN44" s="43">
        <f t="shared" si="35"/>
        <v>2.1333484129627607</v>
      </c>
      <c r="AO44" s="43">
        <f t="shared" si="36"/>
        <v>3.6622751515235166</v>
      </c>
      <c r="AP44" s="43">
        <f t="shared" si="37"/>
        <v>5.4707668822358926</v>
      </c>
      <c r="AQ44" s="43">
        <f t="shared" si="38"/>
        <v>-0.33103906631777136</v>
      </c>
      <c r="AR44" s="43">
        <f t="shared" si="39"/>
        <v>0.41280364217859306</v>
      </c>
      <c r="AS44" s="43">
        <f t="shared" si="40"/>
        <v>1.2318736650338451</v>
      </c>
      <c r="AT44" s="43">
        <f t="shared" si="41"/>
        <v>0.73250000000000004</v>
      </c>
      <c r="AU44" s="43">
        <f t="shared" si="42"/>
        <v>-210.44220925459078</v>
      </c>
      <c r="AV44" s="43">
        <f t="shared" si="43"/>
        <v>-111.03289475620817</v>
      </c>
      <c r="AW44" s="43">
        <f t="shared" si="44"/>
        <v>-3.1497481734093489</v>
      </c>
    </row>
    <row r="45" spans="1:49">
      <c r="A45" s="41">
        <v>1957.1</v>
      </c>
      <c r="B45" s="43">
        <f>'Raw Data'!N45</f>
        <v>427.9</v>
      </c>
      <c r="C45" s="43">
        <f>'Raw Data'!AP45</f>
        <v>16.437999999999999</v>
      </c>
      <c r="D45" s="43">
        <f>'Raw Data'!AQ45</f>
        <v>23.763999999999999</v>
      </c>
      <c r="E45" s="43">
        <f>'Raw Data'!AR45</f>
        <v>16.484999999999999</v>
      </c>
      <c r="F45" s="43">
        <f>'Raw Data'!E45</f>
        <v>239.7</v>
      </c>
      <c r="G45" s="43">
        <f>'Raw Data'!H45</f>
        <v>120.30000000000001</v>
      </c>
      <c r="H45" s="42">
        <f>'Raw Data'!AS45</f>
        <v>111720</v>
      </c>
      <c r="I45" s="43">
        <f t="shared" si="0"/>
        <v>0.47320335630450711</v>
      </c>
      <c r="J45" s="43">
        <f>'Raw Data'!AN45</f>
        <v>54.119414048377372</v>
      </c>
      <c r="K45" s="43">
        <f>'Raw Data'!AO45</f>
        <v>6.9660000000000002</v>
      </c>
      <c r="L45" s="43">
        <f>'Raw Data'!M45</f>
        <v>67.900000000000006</v>
      </c>
      <c r="M45" s="43">
        <f>'Raw Data'!Z45</f>
        <v>37.058212493028449</v>
      </c>
      <c r="N45" s="43">
        <f>'Raw Data'!AD45</f>
        <v>31.341787506971556</v>
      </c>
      <c r="O45" s="43">
        <f>'Raw Data'!AH45</f>
        <v>11.6</v>
      </c>
      <c r="P45" s="43">
        <f>'Raw Data'!AJ45</f>
        <v>193.2</v>
      </c>
      <c r="Q45" s="47">
        <f>'Raw Data'!AT45</f>
        <v>2.93</v>
      </c>
      <c r="R45" s="43"/>
      <c r="S45" s="43">
        <f t="shared" si="1"/>
        <v>342.51673190375669</v>
      </c>
      <c r="T45" s="43">
        <f t="shared" si="2"/>
        <v>273.57678005778615</v>
      </c>
      <c r="U45" s="43">
        <f t="shared" si="3"/>
        <v>400.46687010199992</v>
      </c>
      <c r="V45" s="43">
        <f t="shared" si="4"/>
        <v>473.94230304686926</v>
      </c>
      <c r="W45" s="43">
        <f t="shared" si="5"/>
        <v>216.38152121618782</v>
      </c>
      <c r="X45" s="43">
        <f t="shared" si="6"/>
        <v>155.82691645072975</v>
      </c>
      <c r="Y45" s="43">
        <f t="shared" si="7"/>
        <v>139.07314488581406</v>
      </c>
      <c r="Z45" s="43">
        <f t="shared" si="8"/>
        <v>39.678427570954689</v>
      </c>
      <c r="AA45" s="43">
        <f t="shared" si="9"/>
        <v>320.95050993756456</v>
      </c>
      <c r="AB45" s="43">
        <f t="shared" si="10"/>
        <v>1.3496800197648806</v>
      </c>
      <c r="AC45" s="43">
        <f t="shared" si="11"/>
        <v>-86.140970457988487</v>
      </c>
      <c r="AD45" s="43">
        <f t="shared" si="29"/>
        <v>0.73250000000000004</v>
      </c>
      <c r="AE45" s="43">
        <f>LN('Raw Data'!Y41)*100</f>
        <v>-207.7155188749407</v>
      </c>
      <c r="AF45" s="43">
        <f>LN('Raw Data'!AC41)*100</f>
        <v>-112.49660039282912</v>
      </c>
      <c r="AG45" s="43">
        <f>LN('Raw Data'!AG41)</f>
        <v>-3.1525747450469606</v>
      </c>
      <c r="AI45" s="43">
        <f t="shared" si="30"/>
        <v>-0.22241201036149505</v>
      </c>
      <c r="AJ45" s="43">
        <f t="shared" si="31"/>
        <v>-0.18548395950023178</v>
      </c>
      <c r="AK45" s="43">
        <f t="shared" si="32"/>
        <v>0.23097692354241417</v>
      </c>
      <c r="AL45" s="43">
        <f t="shared" si="33"/>
        <v>473.94230304686926</v>
      </c>
      <c r="AM45" s="43">
        <f t="shared" si="34"/>
        <v>2.6024509338116388</v>
      </c>
      <c r="AN45" s="43">
        <f t="shared" si="35"/>
        <v>2.4485213193433992</v>
      </c>
      <c r="AO45" s="43">
        <f t="shared" si="36"/>
        <v>0.73677678614885167</v>
      </c>
      <c r="AP45" s="43">
        <f t="shared" si="37"/>
        <v>-2.4670719703401929</v>
      </c>
      <c r="AQ45" s="43">
        <f t="shared" si="38"/>
        <v>-0.35868132477793324</v>
      </c>
      <c r="AR45" s="43">
        <f t="shared" si="39"/>
        <v>1.3496800197648806</v>
      </c>
      <c r="AS45" s="43">
        <f t="shared" si="40"/>
        <v>9.6267671066030402E-2</v>
      </c>
      <c r="AT45" s="43">
        <f t="shared" si="41"/>
        <v>0.73250000000000004</v>
      </c>
      <c r="AU45" s="43">
        <f t="shared" si="42"/>
        <v>-207.7155188749407</v>
      </c>
      <c r="AV45" s="43">
        <f t="shared" si="43"/>
        <v>-112.49660039282912</v>
      </c>
      <c r="AW45" s="43">
        <f t="shared" si="44"/>
        <v>-3.1525747450469606</v>
      </c>
    </row>
    <row r="46" spans="1:49">
      <c r="A46" s="41">
        <v>1957.2</v>
      </c>
      <c r="B46" s="43">
        <f>'Raw Data'!N46</f>
        <v>430.1</v>
      </c>
      <c r="C46" s="43">
        <f>'Raw Data'!AP46</f>
        <v>16.542999999999999</v>
      </c>
      <c r="D46" s="43">
        <f>'Raw Data'!AQ46</f>
        <v>23.841999999999999</v>
      </c>
      <c r="E46" s="43">
        <f>'Raw Data'!AR46</f>
        <v>16.600999999999999</v>
      </c>
      <c r="F46" s="43">
        <f>'Raw Data'!E46</f>
        <v>242.5</v>
      </c>
      <c r="G46" s="43">
        <f>'Raw Data'!H46</f>
        <v>120.10000000000001</v>
      </c>
      <c r="H46" s="42">
        <f>'Raw Data'!AS46</f>
        <v>112045</v>
      </c>
      <c r="I46" s="43">
        <f t="shared" si="0"/>
        <v>0.47457993248423291</v>
      </c>
      <c r="J46" s="43">
        <f>'Raw Data'!AN46</f>
        <v>53.741858167627903</v>
      </c>
      <c r="K46" s="43">
        <f>'Raw Data'!AO46</f>
        <v>7.0359999999999996</v>
      </c>
      <c r="L46" s="43">
        <f>'Raw Data'!M46</f>
        <v>67.5</v>
      </c>
      <c r="M46" s="43">
        <f>'Raw Data'!Z46</f>
        <v>37.547566740823136</v>
      </c>
      <c r="N46" s="43">
        <f>'Raw Data'!AD46</f>
        <v>30.452433259176864</v>
      </c>
      <c r="O46" s="43">
        <f>'Raw Data'!AH46</f>
        <v>11.5</v>
      </c>
      <c r="P46" s="43">
        <f>'Raw Data'!AJ46</f>
        <v>190</v>
      </c>
      <c r="Q46" s="47">
        <f>'Raw Data'!AT46</f>
        <v>3</v>
      </c>
      <c r="R46" s="43"/>
      <c r="S46" s="43">
        <f t="shared" si="1"/>
        <v>342.68639947483831</v>
      </c>
      <c r="T46" s="43">
        <f t="shared" si="2"/>
        <v>272.41870134567836</v>
      </c>
      <c r="U46" s="43">
        <f t="shared" si="3"/>
        <v>399.98800241605358</v>
      </c>
      <c r="V46" s="43">
        <f t="shared" si="4"/>
        <v>472.95173984658072</v>
      </c>
      <c r="W46" s="43">
        <f t="shared" si="5"/>
        <v>214.79898822493294</v>
      </c>
      <c r="X46" s="43">
        <f t="shared" si="6"/>
        <v>156.14708599706432</v>
      </c>
      <c r="Y46" s="43">
        <f t="shared" si="7"/>
        <v>135.20281853235062</v>
      </c>
      <c r="Z46" s="43">
        <f t="shared" si="8"/>
        <v>37.820931974004971</v>
      </c>
      <c r="AA46" s="43">
        <f t="shared" si="9"/>
        <v>318.28863565313316</v>
      </c>
      <c r="AB46" s="43">
        <f t="shared" si="10"/>
        <v>0.70120579882446288</v>
      </c>
      <c r="AC46" s="43">
        <f t="shared" si="11"/>
        <v>-85.842310763662724</v>
      </c>
      <c r="AD46" s="43">
        <f t="shared" si="29"/>
        <v>0.75</v>
      </c>
      <c r="AE46" s="43">
        <f>LN('Raw Data'!Y42)*100</f>
        <v>-207.06087687914825</v>
      </c>
      <c r="AF46" s="43">
        <f>LN('Raw Data'!AC42)*100</f>
        <v>-111.17184085457332</v>
      </c>
      <c r="AG46" s="43">
        <f>LN('Raw Data'!AG42)</f>
        <v>-3.1634030040462262</v>
      </c>
      <c r="AI46" s="43">
        <f t="shared" si="30"/>
        <v>0.16966757108161801</v>
      </c>
      <c r="AJ46" s="43">
        <f t="shared" si="31"/>
        <v>-1.1580787121077947</v>
      </c>
      <c r="AK46" s="43">
        <f t="shared" si="32"/>
        <v>-0.47886768594634077</v>
      </c>
      <c r="AL46" s="43">
        <f t="shared" si="33"/>
        <v>472.95173984658072</v>
      </c>
      <c r="AM46" s="43">
        <f t="shared" si="34"/>
        <v>-1.5825329912548796</v>
      </c>
      <c r="AN46" s="43">
        <f t="shared" si="35"/>
        <v>0.32016954633456862</v>
      </c>
      <c r="AO46" s="43">
        <f t="shared" si="36"/>
        <v>-3.8703263534634402</v>
      </c>
      <c r="AP46" s="43">
        <f t="shared" si="37"/>
        <v>-1.8574955969497182</v>
      </c>
      <c r="AQ46" s="43">
        <f t="shared" si="38"/>
        <v>-2.6618742844314056</v>
      </c>
      <c r="AR46" s="43">
        <f t="shared" si="39"/>
        <v>0.70120579882446288</v>
      </c>
      <c r="AS46" s="43">
        <f t="shared" si="40"/>
        <v>0.29865969432576378</v>
      </c>
      <c r="AT46" s="43">
        <f t="shared" si="41"/>
        <v>0.75</v>
      </c>
      <c r="AU46" s="43">
        <f t="shared" si="42"/>
        <v>-207.06087687914825</v>
      </c>
      <c r="AV46" s="43">
        <f t="shared" si="43"/>
        <v>-111.17184085457332</v>
      </c>
      <c r="AW46" s="43">
        <f t="shared" si="44"/>
        <v>-3.1634030040462262</v>
      </c>
    </row>
    <row r="47" spans="1:49">
      <c r="A47" s="41">
        <v>1957.3</v>
      </c>
      <c r="B47" s="43">
        <f>'Raw Data'!N47</f>
        <v>437</v>
      </c>
      <c r="C47" s="43">
        <f>'Raw Data'!AP47</f>
        <v>16.675999999999998</v>
      </c>
      <c r="D47" s="43">
        <f>'Raw Data'!AQ47</f>
        <v>23.736000000000001</v>
      </c>
      <c r="E47" s="43">
        <f>'Raw Data'!AR47</f>
        <v>16.701000000000001</v>
      </c>
      <c r="F47" s="43">
        <f>'Raw Data'!E47</f>
        <v>247.4</v>
      </c>
      <c r="G47" s="43">
        <f>'Raw Data'!H47</f>
        <v>121.19999999999999</v>
      </c>
      <c r="H47" s="42">
        <f>'Raw Data'!AS47</f>
        <v>112431</v>
      </c>
      <c r="I47" s="43">
        <f t="shared" si="0"/>
        <v>0.47621488142384572</v>
      </c>
      <c r="J47" s="43">
        <f>'Raw Data'!AN47</f>
        <v>53.721846381739404</v>
      </c>
      <c r="K47" s="43">
        <f>'Raw Data'!AO47</f>
        <v>7.13</v>
      </c>
      <c r="L47" s="43">
        <f>'Raw Data'!M47</f>
        <v>68.400000000000006</v>
      </c>
      <c r="M47" s="43">
        <f>'Raw Data'!Z47</f>
        <v>37.771432514490755</v>
      </c>
      <c r="N47" s="43">
        <f>'Raw Data'!AD47</f>
        <v>30.028567485509242</v>
      </c>
      <c r="O47" s="43">
        <f>'Raw Data'!AH47</f>
        <v>11.7</v>
      </c>
      <c r="P47" s="43">
        <f>'Raw Data'!AJ47</f>
        <v>184.8</v>
      </c>
      <c r="Q47" s="47">
        <f>'Raw Data'!AT47</f>
        <v>3.23</v>
      </c>
      <c r="R47" s="43"/>
      <c r="S47" s="43">
        <f t="shared" si="1"/>
        <v>343.74239571414955</v>
      </c>
      <c r="T47" s="43">
        <f t="shared" si="2"/>
        <v>272.3859570818322</v>
      </c>
      <c r="U47" s="43">
        <f t="shared" si="3"/>
        <v>400.63506922786979</v>
      </c>
      <c r="V47" s="43">
        <f t="shared" si="4"/>
        <v>472.57058365886684</v>
      </c>
      <c r="W47" s="43">
        <f t="shared" si="5"/>
        <v>215.17903218116129</v>
      </c>
      <c r="X47" s="43">
        <f t="shared" si="6"/>
        <v>155.7970560498041</v>
      </c>
      <c r="Y47" s="43">
        <f t="shared" si="7"/>
        <v>132.85666752602882</v>
      </c>
      <c r="Z47" s="43">
        <f t="shared" si="8"/>
        <v>38.600633898681828</v>
      </c>
      <c r="AA47" s="43">
        <f t="shared" si="9"/>
        <v>314.56916563906918</v>
      </c>
      <c r="AB47" s="43">
        <f t="shared" si="10"/>
        <v>0.60056633575414087</v>
      </c>
      <c r="AC47" s="43">
        <f t="shared" si="11"/>
        <v>-85.115736344327587</v>
      </c>
      <c r="AD47" s="43">
        <f t="shared" si="29"/>
        <v>0.8075</v>
      </c>
      <c r="AE47" s="43">
        <f>LN('Raw Data'!Y43)*100</f>
        <v>-206.95296929960531</v>
      </c>
      <c r="AF47" s="43">
        <f>LN('Raw Data'!AC43)*100</f>
        <v>-115.79312321641004</v>
      </c>
      <c r="AG47" s="43">
        <f>LN('Raw Data'!AG43)</f>
        <v>-3.1374685502328674</v>
      </c>
      <c r="AI47" s="43">
        <f t="shared" si="30"/>
        <v>1.0559962393112414</v>
      </c>
      <c r="AJ47" s="43">
        <f t="shared" si="31"/>
        <v>-3.2744263846154809E-2</v>
      </c>
      <c r="AK47" s="43">
        <f t="shared" si="32"/>
        <v>0.64706681181621661</v>
      </c>
      <c r="AL47" s="43">
        <f t="shared" si="33"/>
        <v>472.57058365886684</v>
      </c>
      <c r="AM47" s="43">
        <f t="shared" si="34"/>
        <v>0.38004395622834863</v>
      </c>
      <c r="AN47" s="43">
        <f t="shared" si="35"/>
        <v>-0.35002994726022507</v>
      </c>
      <c r="AO47" s="43">
        <f t="shared" si="36"/>
        <v>-2.3461510063218043</v>
      </c>
      <c r="AP47" s="43">
        <f t="shared" si="37"/>
        <v>0.77970192467685706</v>
      </c>
      <c r="AQ47" s="43">
        <f t="shared" si="38"/>
        <v>-3.7194700140639725</v>
      </c>
      <c r="AR47" s="43">
        <f t="shared" si="39"/>
        <v>0.60056633575414087</v>
      </c>
      <c r="AS47" s="43">
        <f t="shared" si="40"/>
        <v>0.72657441933513667</v>
      </c>
      <c r="AT47" s="43">
        <f t="shared" si="41"/>
        <v>0.8075</v>
      </c>
      <c r="AU47" s="43">
        <f t="shared" si="42"/>
        <v>-206.95296929960531</v>
      </c>
      <c r="AV47" s="43">
        <f t="shared" si="43"/>
        <v>-115.79312321641004</v>
      </c>
      <c r="AW47" s="43">
        <f t="shared" si="44"/>
        <v>-3.1374685502328674</v>
      </c>
    </row>
    <row r="48" spans="1:49">
      <c r="A48" s="41">
        <v>1957.4</v>
      </c>
      <c r="B48" s="43">
        <f>'Raw Data'!N48</f>
        <v>431.9</v>
      </c>
      <c r="C48" s="43">
        <f>'Raw Data'!AP48</f>
        <v>16.762</v>
      </c>
      <c r="D48" s="43">
        <f>'Raw Data'!AQ48</f>
        <v>23.026</v>
      </c>
      <c r="E48" s="43">
        <f>'Raw Data'!AR48</f>
        <v>16.710999999999999</v>
      </c>
      <c r="F48" s="43">
        <f>'Raw Data'!E48</f>
        <v>249.4</v>
      </c>
      <c r="G48" s="43">
        <f>'Raw Data'!H48</f>
        <v>112.5</v>
      </c>
      <c r="H48" s="42">
        <f>'Raw Data'!AS48</f>
        <v>112866</v>
      </c>
      <c r="I48" s="43">
        <f t="shared" si="0"/>
        <v>0.47805737569517098</v>
      </c>
      <c r="J48" s="43">
        <f>'Raw Data'!AN48</f>
        <v>52.969934600154936</v>
      </c>
      <c r="K48" s="43">
        <f>'Raw Data'!AO48</f>
        <v>7.226</v>
      </c>
      <c r="L48" s="43">
        <f>'Raw Data'!M48</f>
        <v>70</v>
      </c>
      <c r="M48" s="43">
        <f>'Raw Data'!Z48</f>
        <v>37.639879111610909</v>
      </c>
      <c r="N48" s="43">
        <f>'Raw Data'!AD48</f>
        <v>27.860120888389094</v>
      </c>
      <c r="O48" s="43">
        <f>'Raw Data'!AH48</f>
        <v>11.2</v>
      </c>
      <c r="P48" s="43">
        <f>'Raw Data'!AJ48</f>
        <v>186.4</v>
      </c>
      <c r="Q48" s="47">
        <f>'Raw Data'!AT48</f>
        <v>3.25</v>
      </c>
      <c r="R48" s="43"/>
      <c r="S48" s="43">
        <f t="shared" si="1"/>
        <v>344.10153688836499</v>
      </c>
      <c r="T48" s="43">
        <f t="shared" si="2"/>
        <v>264.4910557282189</v>
      </c>
      <c r="U48" s="43">
        <f t="shared" si="3"/>
        <v>399.01514156043697</v>
      </c>
      <c r="V48" s="43">
        <f t="shared" si="4"/>
        <v>470.77490017564287</v>
      </c>
      <c r="W48" s="43">
        <f t="shared" si="5"/>
        <v>217.0452577687073</v>
      </c>
      <c r="X48" s="43">
        <f t="shared" si="6"/>
        <v>155.00214386497066</v>
      </c>
      <c r="Y48" s="43">
        <f t="shared" si="7"/>
        <v>124.9153643118118</v>
      </c>
      <c r="Z48" s="43">
        <f t="shared" si="8"/>
        <v>33.787111393876302</v>
      </c>
      <c r="AA48" s="43">
        <f t="shared" si="9"/>
        <v>314.98522378892051</v>
      </c>
      <c r="AB48" s="43">
        <f t="shared" si="10"/>
        <v>5.9858735176498146E-2</v>
      </c>
      <c r="AC48" s="43">
        <f t="shared" si="11"/>
        <v>-83.8381552495797</v>
      </c>
      <c r="AD48" s="43">
        <f t="shared" si="29"/>
        <v>0.8125</v>
      </c>
      <c r="AE48" s="43">
        <f>LN('Raw Data'!Y44)*100</f>
        <v>-206.3228884561438</v>
      </c>
      <c r="AF48" s="43">
        <f>LN('Raw Data'!AC44)*100</f>
        <v>-112.71023071122835</v>
      </c>
      <c r="AG48" s="43">
        <f>LN('Raw Data'!AG44)</f>
        <v>-3.0941456366088316</v>
      </c>
      <c r="AI48" s="43">
        <f t="shared" si="30"/>
        <v>0.35914117421543779</v>
      </c>
      <c r="AJ48" s="43">
        <f t="shared" si="31"/>
        <v>-7.8949013536133066</v>
      </c>
      <c r="AK48" s="43">
        <f t="shared" si="32"/>
        <v>-1.6199276674328189</v>
      </c>
      <c r="AL48" s="43">
        <f t="shared" si="33"/>
        <v>470.77490017564287</v>
      </c>
      <c r="AM48" s="43">
        <f t="shared" si="34"/>
        <v>1.8662255875460119</v>
      </c>
      <c r="AN48" s="43">
        <f t="shared" si="35"/>
        <v>-0.79491218483343573</v>
      </c>
      <c r="AO48" s="43">
        <f t="shared" si="36"/>
        <v>-7.9413032142170152</v>
      </c>
      <c r="AP48" s="43">
        <f t="shared" si="37"/>
        <v>-4.8135225048055261</v>
      </c>
      <c r="AQ48" s="43">
        <f t="shared" si="38"/>
        <v>0.41605814985132383</v>
      </c>
      <c r="AR48" s="43">
        <f t="shared" si="39"/>
        <v>5.9858735176498146E-2</v>
      </c>
      <c r="AS48" s="43">
        <f t="shared" si="40"/>
        <v>1.2775810947478874</v>
      </c>
      <c r="AT48" s="43">
        <f t="shared" si="41"/>
        <v>0.8125</v>
      </c>
      <c r="AU48" s="43">
        <f t="shared" si="42"/>
        <v>-206.3228884561438</v>
      </c>
      <c r="AV48" s="43">
        <f t="shared" si="43"/>
        <v>-112.71023071122835</v>
      </c>
      <c r="AW48" s="43">
        <f t="shared" si="44"/>
        <v>-3.0941456366088316</v>
      </c>
    </row>
    <row r="49" spans="1:49">
      <c r="A49" s="41">
        <v>1958.1</v>
      </c>
      <c r="B49" s="43">
        <f>'Raw Data'!N49</f>
        <v>425.8</v>
      </c>
      <c r="C49" s="43">
        <f>'Raw Data'!AP49</f>
        <v>16.968</v>
      </c>
      <c r="D49" s="43">
        <f>'Raw Data'!AQ49</f>
        <v>23.195</v>
      </c>
      <c r="E49" s="43">
        <f>'Raw Data'!AR49</f>
        <v>16.891999999999999</v>
      </c>
      <c r="F49" s="43">
        <f>'Raw Data'!E49</f>
        <v>251</v>
      </c>
      <c r="G49" s="43">
        <f>'Raw Data'!H49</f>
        <v>106.1</v>
      </c>
      <c r="H49" s="42">
        <f>'Raw Data'!AS49</f>
        <v>113236</v>
      </c>
      <c r="I49" s="43">
        <f t="shared" si="0"/>
        <v>0.4796245547305511</v>
      </c>
      <c r="J49" s="43">
        <f>'Raw Data'!AN49</f>
        <v>52.113789059137474</v>
      </c>
      <c r="K49" s="43">
        <f>'Raw Data'!AO49</f>
        <v>7.23</v>
      </c>
      <c r="L49" s="43">
        <f>'Raw Data'!M49</f>
        <v>68.7</v>
      </c>
      <c r="M49" s="43">
        <f>'Raw Data'!Z49</f>
        <v>37.319588806396347</v>
      </c>
      <c r="N49" s="43">
        <f>'Raw Data'!AD49</f>
        <v>24.880411193603656</v>
      </c>
      <c r="O49" s="43">
        <f>'Raw Data'!AH49</f>
        <v>11</v>
      </c>
      <c r="P49" s="43">
        <f>'Raw Data'!AJ49</f>
        <v>194</v>
      </c>
      <c r="Q49" s="47">
        <f>'Raw Data'!AT49</f>
        <v>1.86</v>
      </c>
      <c r="R49" s="43"/>
      <c r="S49" s="43">
        <f t="shared" si="1"/>
        <v>343.33644608455126</v>
      </c>
      <c r="T49" s="43">
        <f t="shared" si="2"/>
        <v>257.22935673336661</v>
      </c>
      <c r="U49" s="43">
        <f t="shared" si="3"/>
        <v>396.1881274173108</v>
      </c>
      <c r="V49" s="43">
        <f t="shared" si="4"/>
        <v>468.81812377696423</v>
      </c>
      <c r="W49" s="43">
        <f t="shared" si="5"/>
        <v>213.76607209420322</v>
      </c>
      <c r="X49" s="43">
        <f t="shared" si="6"/>
        <v>152.74298795827715</v>
      </c>
      <c r="Y49" s="43">
        <f t="shared" si="7"/>
        <v>112.19923165222387</v>
      </c>
      <c r="Z49" s="43">
        <f t="shared" si="8"/>
        <v>30.580679451209917</v>
      </c>
      <c r="AA49" s="43">
        <f t="shared" si="9"/>
        <v>317.57696807770566</v>
      </c>
      <c r="AB49" s="43">
        <f t="shared" si="10"/>
        <v>1.0772951850451702</v>
      </c>
      <c r="AC49" s="43">
        <f t="shared" si="11"/>
        <v>-84.860110090102367</v>
      </c>
      <c r="AD49" s="43">
        <f t="shared" si="29"/>
        <v>0.46500000000000002</v>
      </c>
      <c r="AE49" s="43">
        <f>LN('Raw Data'!Y45)*100</f>
        <v>-203.6660292093066</v>
      </c>
      <c r="AF49" s="43">
        <f>LN('Raw Data'!AC45)*100</f>
        <v>-112.82111185920924</v>
      </c>
      <c r="AG49" s="43">
        <f>LN('Raw Data'!AG45)</f>
        <v>-3.1177210122170416</v>
      </c>
      <c r="AI49" s="43">
        <f t="shared" si="30"/>
        <v>-0.76509080381373451</v>
      </c>
      <c r="AJ49" s="43">
        <f t="shared" si="31"/>
        <v>-7.2616989948522814</v>
      </c>
      <c r="AK49" s="43">
        <f t="shared" si="32"/>
        <v>-2.8270141431261777</v>
      </c>
      <c r="AL49" s="43">
        <f t="shared" si="33"/>
        <v>468.81812377696423</v>
      </c>
      <c r="AM49" s="43">
        <f t="shared" si="34"/>
        <v>-3.2791856745040775</v>
      </c>
      <c r="AN49" s="43">
        <f t="shared" si="35"/>
        <v>-2.2591559066935076</v>
      </c>
      <c r="AO49" s="43">
        <f t="shared" si="36"/>
        <v>-12.716132659587927</v>
      </c>
      <c r="AP49" s="43">
        <f t="shared" si="37"/>
        <v>-3.2064319426663843</v>
      </c>
      <c r="AQ49" s="43">
        <f t="shared" si="38"/>
        <v>2.5917442887851507</v>
      </c>
      <c r="AR49" s="43">
        <f t="shared" si="39"/>
        <v>1.0772951850451702</v>
      </c>
      <c r="AS49" s="43">
        <f t="shared" si="40"/>
        <v>-1.0219548405226675</v>
      </c>
      <c r="AT49" s="43">
        <f t="shared" si="41"/>
        <v>0.46500000000000002</v>
      </c>
      <c r="AU49" s="43">
        <f t="shared" si="42"/>
        <v>-203.6660292093066</v>
      </c>
      <c r="AV49" s="43">
        <f t="shared" si="43"/>
        <v>-112.82111185920924</v>
      </c>
      <c r="AW49" s="43">
        <f t="shared" si="44"/>
        <v>-3.1177210122170416</v>
      </c>
    </row>
    <row r="50" spans="1:49">
      <c r="A50" s="41">
        <v>1958.2</v>
      </c>
      <c r="B50" s="43">
        <f>'Raw Data'!N50</f>
        <v>429.8</v>
      </c>
      <c r="C50" s="43">
        <f>'Raw Data'!AP50</f>
        <v>16.998999999999999</v>
      </c>
      <c r="D50" s="43">
        <f>'Raw Data'!AQ50</f>
        <v>23.079000000000001</v>
      </c>
      <c r="E50" s="43">
        <f>'Raw Data'!AR50</f>
        <v>16.940000000000001</v>
      </c>
      <c r="F50" s="43">
        <f>'Raw Data'!E50</f>
        <v>254.60000000000002</v>
      </c>
      <c r="G50" s="43">
        <f>'Raw Data'!H50</f>
        <v>103.69999999999999</v>
      </c>
      <c r="H50" s="42">
        <f>'Raw Data'!AS50</f>
        <v>113532</v>
      </c>
      <c r="I50" s="43">
        <f t="shared" si="0"/>
        <v>0.48087829795885517</v>
      </c>
      <c r="J50" s="43">
        <f>'Raw Data'!AN50</f>
        <v>52.006190819488687</v>
      </c>
      <c r="K50" s="43">
        <f>'Raw Data'!AO50</f>
        <v>7.2919999999999998</v>
      </c>
      <c r="L50" s="43">
        <f>'Raw Data'!M50</f>
        <v>71.5</v>
      </c>
      <c r="M50" s="43">
        <f>'Raw Data'!Z50</f>
        <v>36.702943686006826</v>
      </c>
      <c r="N50" s="43">
        <f>'Raw Data'!AD50</f>
        <v>25.197056313993176</v>
      </c>
      <c r="O50" s="43">
        <f>'Raw Data'!AH50</f>
        <v>11.2</v>
      </c>
      <c r="P50" s="43">
        <f>'Raw Data'!AJ50</f>
        <v>196.6</v>
      </c>
      <c r="Q50" s="47">
        <f>'Raw Data'!AT50</f>
        <v>0.94</v>
      </c>
      <c r="R50" s="43"/>
      <c r="S50" s="43">
        <f t="shared" si="1"/>
        <v>344.21570565869888</v>
      </c>
      <c r="T50" s="43">
        <f t="shared" si="2"/>
        <v>254.3965485699164</v>
      </c>
      <c r="U50" s="43">
        <f t="shared" si="3"/>
        <v>396.57833546720929</v>
      </c>
      <c r="V50" s="43">
        <f t="shared" si="4"/>
        <v>468.35038254035635</v>
      </c>
      <c r="W50" s="43">
        <f t="shared" si="5"/>
        <v>217.21608201636445</v>
      </c>
      <c r="X50" s="43">
        <f t="shared" si="6"/>
        <v>150.53203317355818</v>
      </c>
      <c r="Y50" s="43">
        <f t="shared" si="7"/>
        <v>112.91905452211188</v>
      </c>
      <c r="Z50" s="43">
        <f t="shared" si="8"/>
        <v>31.837714876473122</v>
      </c>
      <c r="AA50" s="43">
        <f t="shared" si="9"/>
        <v>318.36345781767483</v>
      </c>
      <c r="AB50" s="43">
        <f t="shared" si="10"/>
        <v>0.28375521522113051</v>
      </c>
      <c r="AC50" s="43">
        <f t="shared" si="11"/>
        <v>-84.28998324074918</v>
      </c>
      <c r="AD50" s="43">
        <f t="shared" si="29"/>
        <v>0.23499999999999999</v>
      </c>
      <c r="AE50" s="43">
        <f>LN('Raw Data'!Y46)*100</f>
        <v>-203.16062632400684</v>
      </c>
      <c r="AF50" s="43">
        <f>LN('Raw Data'!AC46)*100</f>
        <v>-114.97435710821277</v>
      </c>
      <c r="AG50" s="43">
        <f>LN('Raw Data'!AG46)</f>
        <v>-3.1358722163116508</v>
      </c>
      <c r="AI50" s="43">
        <f t="shared" si="30"/>
        <v>0.87925957414762479</v>
      </c>
      <c r="AJ50" s="43">
        <f t="shared" si="31"/>
        <v>-2.8328081634502098</v>
      </c>
      <c r="AK50" s="43">
        <f t="shared" si="32"/>
        <v>0.39020804989849012</v>
      </c>
      <c r="AL50" s="43">
        <f t="shared" si="33"/>
        <v>468.35038254035635</v>
      </c>
      <c r="AM50" s="43">
        <f t="shared" si="34"/>
        <v>3.4500099221612288</v>
      </c>
      <c r="AN50" s="43">
        <f t="shared" si="35"/>
        <v>-2.2109547847189788</v>
      </c>
      <c r="AO50" s="43">
        <f t="shared" si="36"/>
        <v>0.71982286988800581</v>
      </c>
      <c r="AP50" s="43">
        <f t="shared" si="37"/>
        <v>1.2570354252632043</v>
      </c>
      <c r="AQ50" s="43">
        <f t="shared" si="38"/>
        <v>0.78648973996916993</v>
      </c>
      <c r="AR50" s="43">
        <f t="shared" si="39"/>
        <v>0.28375521522113051</v>
      </c>
      <c r="AS50" s="43">
        <f t="shared" si="40"/>
        <v>0.57012684935318703</v>
      </c>
      <c r="AT50" s="43">
        <f t="shared" si="41"/>
        <v>0.23499999999999999</v>
      </c>
      <c r="AU50" s="43">
        <f t="shared" si="42"/>
        <v>-203.16062632400684</v>
      </c>
      <c r="AV50" s="43">
        <f t="shared" si="43"/>
        <v>-114.97435710821277</v>
      </c>
      <c r="AW50" s="43">
        <f t="shared" si="44"/>
        <v>-3.1358722163116508</v>
      </c>
    </row>
    <row r="51" spans="1:49">
      <c r="A51" s="41">
        <v>1958.3</v>
      </c>
      <c r="B51" s="43">
        <f>'Raw Data'!N51</f>
        <v>442.09999999999997</v>
      </c>
      <c r="C51" s="43">
        <f>'Raw Data'!AP51</f>
        <v>17.012</v>
      </c>
      <c r="D51" s="43">
        <f>'Raw Data'!AQ51</f>
        <v>23.719000000000001</v>
      </c>
      <c r="E51" s="43">
        <f>'Raw Data'!AR51</f>
        <v>17.042999999999999</v>
      </c>
      <c r="F51" s="43">
        <f>'Raw Data'!E51</f>
        <v>258.89999999999998</v>
      </c>
      <c r="G51" s="43">
        <f>'Raw Data'!H51</f>
        <v>111.4</v>
      </c>
      <c r="H51" s="42">
        <f>'Raw Data'!AS51</f>
        <v>113846</v>
      </c>
      <c r="I51" s="43">
        <f t="shared" si="0"/>
        <v>0.48220828232942103</v>
      </c>
      <c r="J51" s="43">
        <f>'Raw Data'!AN51</f>
        <v>52.444099272617713</v>
      </c>
      <c r="K51" s="43">
        <f>'Raw Data'!AO51</f>
        <v>7.4619999999999997</v>
      </c>
      <c r="L51" s="43">
        <f>'Raw Data'!M51</f>
        <v>71.8</v>
      </c>
      <c r="M51" s="43">
        <f>'Raw Data'!Z51</f>
        <v>37.652173314993121</v>
      </c>
      <c r="N51" s="43">
        <f>'Raw Data'!AD51</f>
        <v>27.747826685006874</v>
      </c>
      <c r="O51" s="43">
        <f>'Raw Data'!AH51</f>
        <v>11.1</v>
      </c>
      <c r="P51" s="43">
        <f>'Raw Data'!AJ51</f>
        <v>192.9</v>
      </c>
      <c r="Q51" s="47">
        <f>'Raw Data'!AT51</f>
        <v>1.32</v>
      </c>
      <c r="R51" s="43"/>
      <c r="S51" s="43">
        <f t="shared" si="1"/>
        <v>345.0081461767931</v>
      </c>
      <c r="T51" s="43">
        <f t="shared" si="2"/>
        <v>260.6766902503623</v>
      </c>
      <c r="U51" s="43">
        <f t="shared" si="3"/>
        <v>398.51756758426365</v>
      </c>
      <c r="V51" s="43">
        <f t="shared" si="4"/>
        <v>468.91269638150277</v>
      </c>
      <c r="W51" s="43">
        <f t="shared" si="5"/>
        <v>216.75240510646177</v>
      </c>
      <c r="X51" s="43">
        <f t="shared" si="6"/>
        <v>152.20302517601701</v>
      </c>
      <c r="Y51" s="43">
        <f t="shared" si="7"/>
        <v>121.67970944784847</v>
      </c>
      <c r="Z51" s="43">
        <f t="shared" si="8"/>
        <v>30.058468332872764</v>
      </c>
      <c r="AA51" s="43">
        <f t="shared" si="9"/>
        <v>315.58114949221226</v>
      </c>
      <c r="AB51" s="43">
        <f t="shared" si="10"/>
        <v>0.60618730191910408</v>
      </c>
      <c r="AC51" s="43">
        <f t="shared" si="11"/>
        <v>-82.59160874441335</v>
      </c>
      <c r="AD51" s="43">
        <f t="shared" si="29"/>
        <v>0.33</v>
      </c>
      <c r="AE51" s="43">
        <f>LN('Raw Data'!Y47)*100</f>
        <v>-203.66022336981172</v>
      </c>
      <c r="AF51" s="43">
        <f>LN('Raw Data'!AC47)*100</f>
        <v>-116.32401378990667</v>
      </c>
      <c r="AG51" s="43">
        <f>LN('Raw Data'!AG47)</f>
        <v>-3.1351225377981287</v>
      </c>
      <c r="AI51" s="43">
        <f t="shared" si="30"/>
        <v>0.79244051809422444</v>
      </c>
      <c r="AJ51" s="43">
        <f t="shared" si="31"/>
        <v>6.2801416804458938</v>
      </c>
      <c r="AK51" s="43">
        <f t="shared" si="32"/>
        <v>1.9392321170543596</v>
      </c>
      <c r="AL51" s="43">
        <f t="shared" si="33"/>
        <v>468.91269638150277</v>
      </c>
      <c r="AM51" s="43">
        <f t="shared" si="34"/>
        <v>-0.46367690990268784</v>
      </c>
      <c r="AN51" s="43">
        <f t="shared" si="35"/>
        <v>1.6709920024588314</v>
      </c>
      <c r="AO51" s="43">
        <f t="shared" si="36"/>
        <v>8.7606549257365884</v>
      </c>
      <c r="AP51" s="43">
        <f t="shared" si="37"/>
        <v>-1.7792465436003582</v>
      </c>
      <c r="AQ51" s="43">
        <f t="shared" si="38"/>
        <v>-2.7823083254625658</v>
      </c>
      <c r="AR51" s="43">
        <f t="shared" si="39"/>
        <v>0.60618730191910408</v>
      </c>
      <c r="AS51" s="43">
        <f t="shared" si="40"/>
        <v>1.6983744963358305</v>
      </c>
      <c r="AT51" s="43">
        <f t="shared" si="41"/>
        <v>0.33</v>
      </c>
      <c r="AU51" s="43">
        <f t="shared" si="42"/>
        <v>-203.66022336981172</v>
      </c>
      <c r="AV51" s="43">
        <f t="shared" si="43"/>
        <v>-116.32401378990667</v>
      </c>
      <c r="AW51" s="43">
        <f t="shared" si="44"/>
        <v>-3.1351225377981287</v>
      </c>
    </row>
    <row r="52" spans="1:49">
      <c r="A52" s="41">
        <v>1958.4</v>
      </c>
      <c r="B52" s="43">
        <f>'Raw Data'!N52</f>
        <v>456.20000000000005</v>
      </c>
      <c r="C52" s="43">
        <f>'Raw Data'!AP52</f>
        <v>17.007000000000001</v>
      </c>
      <c r="D52" s="43">
        <f>'Raw Data'!AQ52</f>
        <v>24.285</v>
      </c>
      <c r="E52" s="43">
        <f>'Raw Data'!AR52</f>
        <v>17.123000000000001</v>
      </c>
      <c r="F52" s="43">
        <f>'Raw Data'!E52</f>
        <v>261.60000000000002</v>
      </c>
      <c r="G52" s="43">
        <f>'Raw Data'!H52</f>
        <v>120.7</v>
      </c>
      <c r="H52" s="42">
        <f>'Raw Data'!AS52</f>
        <v>114283</v>
      </c>
      <c r="I52" s="43">
        <f t="shared" si="0"/>
        <v>0.48405924783877541</v>
      </c>
      <c r="J52" s="43">
        <f>'Raw Data'!AN52</f>
        <v>53.13591568391152</v>
      </c>
      <c r="K52" s="43">
        <f>'Raw Data'!AO52</f>
        <v>7.492</v>
      </c>
      <c r="L52" s="43">
        <f>'Raw Data'!M52</f>
        <v>73.900000000000006</v>
      </c>
      <c r="M52" s="43">
        <f>'Raw Data'!Z52</f>
        <v>37.665017384327363</v>
      </c>
      <c r="N52" s="43">
        <f>'Raw Data'!AD52</f>
        <v>30.83498261567264</v>
      </c>
      <c r="O52" s="43">
        <f>'Raw Data'!AH52</f>
        <v>11.5</v>
      </c>
      <c r="P52" s="43">
        <f>'Raw Data'!AJ52</f>
        <v>191.6</v>
      </c>
      <c r="Q52" s="47">
        <f>'Raw Data'!AT52</f>
        <v>2.16</v>
      </c>
      <c r="R52" s="43"/>
      <c r="S52" s="43">
        <f t="shared" si="1"/>
        <v>345.19419974435294</v>
      </c>
      <c r="T52" s="43">
        <f t="shared" si="2"/>
        <v>267.84335059639716</v>
      </c>
      <c r="U52" s="43">
        <f t="shared" si="3"/>
        <v>400.80566877107736</v>
      </c>
      <c r="V52" s="43">
        <f t="shared" si="4"/>
        <v>469.84010447026412</v>
      </c>
      <c r="W52" s="43">
        <f t="shared" si="5"/>
        <v>218.7838205814642</v>
      </c>
      <c r="X52" s="43">
        <f t="shared" si="6"/>
        <v>151.38571206892749</v>
      </c>
      <c r="Y52" s="43">
        <f t="shared" si="7"/>
        <v>131.37752225182354</v>
      </c>
      <c r="Z52" s="43">
        <f t="shared" si="8"/>
        <v>32.74724132296901</v>
      </c>
      <c r="AA52" s="43">
        <f t="shared" si="9"/>
        <v>314.05352433972456</v>
      </c>
      <c r="AB52" s="43">
        <f t="shared" si="10"/>
        <v>0.46830267637346923</v>
      </c>
      <c r="AC52" s="43">
        <f t="shared" si="11"/>
        <v>-82.658680442499204</v>
      </c>
      <c r="AD52" s="43">
        <f t="shared" si="29"/>
        <v>0.54</v>
      </c>
      <c r="AE52" s="43">
        <f>LN('Raw Data'!Y48)*100</f>
        <v>-203.33326551477708</v>
      </c>
      <c r="AF52" s="43">
        <f>LN('Raw Data'!AC48)*100</f>
        <v>-119.18711794542756</v>
      </c>
      <c r="AG52" s="43">
        <f>LN('Raw Data'!AG48)</f>
        <v>-3.1865739782035707</v>
      </c>
      <c r="AI52" s="43">
        <f t="shared" si="30"/>
        <v>0.18605356755983848</v>
      </c>
      <c r="AJ52" s="43">
        <f t="shared" si="31"/>
        <v>7.1666603460348597</v>
      </c>
      <c r="AK52" s="43">
        <f t="shared" si="32"/>
        <v>2.2881011868137193</v>
      </c>
      <c r="AL52" s="43">
        <f t="shared" si="33"/>
        <v>469.84010447026412</v>
      </c>
      <c r="AM52" s="43">
        <f t="shared" si="34"/>
        <v>2.0314154750024329</v>
      </c>
      <c r="AN52" s="43">
        <f t="shared" si="35"/>
        <v>-0.8173131070895181</v>
      </c>
      <c r="AO52" s="43">
        <f t="shared" si="36"/>
        <v>9.6978128039750686</v>
      </c>
      <c r="AP52" s="43">
        <f t="shared" si="37"/>
        <v>2.6887729900962469</v>
      </c>
      <c r="AQ52" s="43">
        <f t="shared" si="38"/>
        <v>-1.5276251524877011</v>
      </c>
      <c r="AR52" s="43">
        <f t="shared" si="39"/>
        <v>0.46830267637346923</v>
      </c>
      <c r="AS52" s="43">
        <f t="shared" si="40"/>
        <v>-6.7071698085854337E-2</v>
      </c>
      <c r="AT52" s="43">
        <f t="shared" si="41"/>
        <v>0.54</v>
      </c>
      <c r="AU52" s="43">
        <f t="shared" si="42"/>
        <v>-203.33326551477708</v>
      </c>
      <c r="AV52" s="43">
        <f t="shared" si="43"/>
        <v>-119.18711794542756</v>
      </c>
      <c r="AW52" s="43">
        <f t="shared" si="44"/>
        <v>-3.1865739782035707</v>
      </c>
    </row>
    <row r="53" spans="1:49">
      <c r="A53" s="41">
        <v>1959.1</v>
      </c>
      <c r="B53" s="43">
        <f>'Raw Data'!N53</f>
        <v>465.4</v>
      </c>
      <c r="C53" s="43">
        <f>'Raw Data'!AP53</f>
        <v>17.125</v>
      </c>
      <c r="D53" s="43">
        <f>'Raw Data'!AQ53</f>
        <v>23.940999999999999</v>
      </c>
      <c r="E53" s="43">
        <f>'Raw Data'!AR53</f>
        <v>17.169</v>
      </c>
      <c r="F53" s="43">
        <f>'Raw Data'!E53</f>
        <v>266.2</v>
      </c>
      <c r="G53" s="43">
        <f>'Raw Data'!H53</f>
        <v>126.80000000000001</v>
      </c>
      <c r="H53" s="42">
        <f>'Raw Data'!AS53</f>
        <v>114714</v>
      </c>
      <c r="I53" s="43">
        <f t="shared" si="0"/>
        <v>0.48588479963404252</v>
      </c>
      <c r="J53" s="43">
        <f>'Raw Data'!AN53</f>
        <v>53.691088204068748</v>
      </c>
      <c r="K53" s="43">
        <f>'Raw Data'!AO53</f>
        <v>7.5650000000000004</v>
      </c>
      <c r="L53" s="43">
        <f>'Raw Data'!M53</f>
        <v>72.400000000000006</v>
      </c>
      <c r="M53" s="43">
        <f>'Raw Data'!Z53</f>
        <v>40.45317813235679</v>
      </c>
      <c r="N53" s="43">
        <f>'Raw Data'!AD53</f>
        <v>32.346821867643214</v>
      </c>
      <c r="O53" s="43">
        <f>'Raw Data'!AH53</f>
        <v>11.8</v>
      </c>
      <c r="P53" s="43">
        <f>'Raw Data'!AJ53</f>
        <v>197.3</v>
      </c>
      <c r="Q53" s="47">
        <f>'Raw Data'!AT53</f>
        <v>2.57</v>
      </c>
      <c r="R53" s="43"/>
      <c r="S53" s="43">
        <f t="shared" si="1"/>
        <v>346.29261948355128</v>
      </c>
      <c r="T53" s="43">
        <f t="shared" si="2"/>
        <v>272.12893308776273</v>
      </c>
      <c r="U53" s="43">
        <f t="shared" si="3"/>
        <v>402.15755397426926</v>
      </c>
      <c r="V53" s="43">
        <f t="shared" si="4"/>
        <v>470.50307534808081</v>
      </c>
      <c r="W53" s="43">
        <f t="shared" si="5"/>
        <v>216.0884588266172</v>
      </c>
      <c r="X53" s="43">
        <f t="shared" si="6"/>
        <v>157.88234986957229</v>
      </c>
      <c r="Y53" s="43">
        <f t="shared" si="7"/>
        <v>135.51940628823004</v>
      </c>
      <c r="Z53" s="43">
        <f t="shared" si="8"/>
        <v>34.677782034612065</v>
      </c>
      <c r="AA53" s="43">
        <f t="shared" si="9"/>
        <v>316.34037019030711</v>
      </c>
      <c r="AB53" s="43">
        <f t="shared" si="10"/>
        <v>0.26828430882407067</v>
      </c>
      <c r="AC53" s="43">
        <f t="shared" si="11"/>
        <v>-81.957308485475565</v>
      </c>
      <c r="AD53" s="43">
        <f t="shared" si="29"/>
        <v>0.64249999999999996</v>
      </c>
      <c r="AE53" s="43">
        <f>LN('Raw Data'!Y49)*100</f>
        <v>-203.41981391136744</v>
      </c>
      <c r="AF53" s="43">
        <f>LN('Raw Data'!AC49)*100</f>
        <v>-140.84380295141943</v>
      </c>
      <c r="AG53" s="43">
        <f>LN('Raw Data'!AG49)</f>
        <v>-3.1990441062397812</v>
      </c>
      <c r="AI53" s="43">
        <f t="shared" si="30"/>
        <v>1.0984197391983344</v>
      </c>
      <c r="AJ53" s="43">
        <f t="shared" si="31"/>
        <v>4.2855824913655738</v>
      </c>
      <c r="AK53" s="43">
        <f t="shared" si="32"/>
        <v>1.3518852031918982</v>
      </c>
      <c r="AL53" s="43">
        <f t="shared" si="33"/>
        <v>470.50307534808081</v>
      </c>
      <c r="AM53" s="43">
        <f t="shared" si="34"/>
        <v>-2.6953617548469992</v>
      </c>
      <c r="AN53" s="43">
        <f t="shared" si="35"/>
        <v>6.4966378006448053</v>
      </c>
      <c r="AO53" s="43">
        <f t="shared" si="36"/>
        <v>4.141884036406509</v>
      </c>
      <c r="AP53" s="43">
        <f t="shared" si="37"/>
        <v>1.9305407116430544</v>
      </c>
      <c r="AQ53" s="43">
        <f t="shared" si="38"/>
        <v>2.2868458505825515</v>
      </c>
      <c r="AR53" s="43">
        <f t="shared" si="39"/>
        <v>0.26828430882407067</v>
      </c>
      <c r="AS53" s="43">
        <f t="shared" si="40"/>
        <v>0.70137195702363897</v>
      </c>
      <c r="AT53" s="43">
        <f t="shared" si="41"/>
        <v>0.64249999999999996</v>
      </c>
      <c r="AU53" s="43">
        <f t="shared" si="42"/>
        <v>-203.41981391136744</v>
      </c>
      <c r="AV53" s="43">
        <f t="shared" si="43"/>
        <v>-140.84380295141943</v>
      </c>
      <c r="AW53" s="43">
        <f t="shared" si="44"/>
        <v>-3.1990441062397812</v>
      </c>
    </row>
    <row r="54" spans="1:49">
      <c r="A54" s="41">
        <v>1959.2</v>
      </c>
      <c r="B54" s="43">
        <f>'Raw Data'!N54</f>
        <v>478.9</v>
      </c>
      <c r="C54" s="43">
        <f>'Raw Data'!AP54</f>
        <v>17.193000000000001</v>
      </c>
      <c r="D54" s="43">
        <f>'Raw Data'!AQ54</f>
        <v>23.873000000000001</v>
      </c>
      <c r="E54" s="43">
        <f>'Raw Data'!AR54</f>
        <v>17.193999999999999</v>
      </c>
      <c r="F54" s="43">
        <f>'Raw Data'!E54</f>
        <v>270.5</v>
      </c>
      <c r="G54" s="43">
        <f>'Raw Data'!H54</f>
        <v>134.9</v>
      </c>
      <c r="H54" s="42">
        <f>'Raw Data'!AS54</f>
        <v>115139</v>
      </c>
      <c r="I54" s="43">
        <f t="shared" si="0"/>
        <v>0.48768493771522237</v>
      </c>
      <c r="J54" s="43">
        <f>'Raw Data'!AN54</f>
        <v>54.556995982898627</v>
      </c>
      <c r="K54" s="43">
        <f>'Raw Data'!AO54</f>
        <v>7.6269999999999998</v>
      </c>
      <c r="L54" s="43">
        <f>'Raw Data'!M54</f>
        <v>73.5</v>
      </c>
      <c r="M54" s="43">
        <f>'Raw Data'!Z54</f>
        <v>41.185871490007585</v>
      </c>
      <c r="N54" s="43">
        <f>'Raw Data'!AD54</f>
        <v>35.01412850999241</v>
      </c>
      <c r="O54" s="43">
        <f>'Raw Data'!AH54</f>
        <v>12.1</v>
      </c>
      <c r="P54" s="43">
        <f>'Raw Data'!AJ54</f>
        <v>196.1</v>
      </c>
      <c r="Q54" s="47">
        <f>'Raw Data'!AT54</f>
        <v>3.08</v>
      </c>
      <c r="R54" s="43"/>
      <c r="S54" s="43">
        <f t="shared" si="1"/>
        <v>347.37973136012681</v>
      </c>
      <c r="T54" s="43">
        <f t="shared" si="2"/>
        <v>277.80589785284423</v>
      </c>
      <c r="U54" s="43">
        <f t="shared" si="3"/>
        <v>404.50170226632957</v>
      </c>
      <c r="V54" s="43">
        <f t="shared" si="4"/>
        <v>471.73316541219225</v>
      </c>
      <c r="W54" s="43">
        <f t="shared" si="5"/>
        <v>217.08106215335232</v>
      </c>
      <c r="X54" s="43">
        <f t="shared" si="6"/>
        <v>159.16204878581735</v>
      </c>
      <c r="Y54" s="43">
        <f t="shared" si="7"/>
        <v>142.92768670647081</v>
      </c>
      <c r="Z54" s="43">
        <f t="shared" si="8"/>
        <v>36.673066791742762</v>
      </c>
      <c r="AA54" s="43">
        <f t="shared" si="9"/>
        <v>315.21499485170324</v>
      </c>
      <c r="AB54" s="43">
        <f t="shared" si="10"/>
        <v>0.1455053657177324</v>
      </c>
      <c r="AC54" s="43">
        <f t="shared" si="11"/>
        <v>-81.286590257015078</v>
      </c>
      <c r="AD54" s="43">
        <f t="shared" si="29"/>
        <v>0.77</v>
      </c>
      <c r="AE54" s="43">
        <f>LN('Raw Data'!Y50)*100</f>
        <v>-204.98076422056911</v>
      </c>
      <c r="AF54" s="43">
        <f>LN('Raw Data'!AC50)*100</f>
        <v>-141.52569843533712</v>
      </c>
      <c r="AG54" s="43">
        <f>LN('Raw Data'!AG50)</f>
        <v>-3.1906233119163172</v>
      </c>
      <c r="AI54" s="43">
        <f t="shared" si="30"/>
        <v>1.0871118765755341</v>
      </c>
      <c r="AJ54" s="43">
        <f t="shared" si="31"/>
        <v>5.6769647650814932</v>
      </c>
      <c r="AK54" s="43">
        <f t="shared" si="32"/>
        <v>2.3441482920603107</v>
      </c>
      <c r="AL54" s="43">
        <f t="shared" si="33"/>
        <v>471.73316541219225</v>
      </c>
      <c r="AM54" s="43">
        <f t="shared" si="34"/>
        <v>0.99260332673512153</v>
      </c>
      <c r="AN54" s="43">
        <f t="shared" si="35"/>
        <v>1.2796989162450529</v>
      </c>
      <c r="AO54" s="43">
        <f t="shared" si="36"/>
        <v>7.4082804182407642</v>
      </c>
      <c r="AP54" s="43">
        <f t="shared" si="37"/>
        <v>1.9952847571306975</v>
      </c>
      <c r="AQ54" s="43">
        <f t="shared" si="38"/>
        <v>-1.1253753386038738</v>
      </c>
      <c r="AR54" s="43">
        <f t="shared" si="39"/>
        <v>0.1455053657177324</v>
      </c>
      <c r="AS54" s="43">
        <f t="shared" si="40"/>
        <v>0.6707182284604869</v>
      </c>
      <c r="AT54" s="43">
        <f t="shared" si="41"/>
        <v>0.77</v>
      </c>
      <c r="AU54" s="43">
        <f t="shared" si="42"/>
        <v>-204.98076422056911</v>
      </c>
      <c r="AV54" s="43">
        <f t="shared" si="43"/>
        <v>-141.52569843533712</v>
      </c>
      <c r="AW54" s="43">
        <f t="shared" si="44"/>
        <v>-3.1906233119163172</v>
      </c>
    </row>
    <row r="55" spans="1:49">
      <c r="A55" s="41">
        <v>1959.3</v>
      </c>
      <c r="B55" s="43">
        <f>'Raw Data'!N55</f>
        <v>479.19999999999993</v>
      </c>
      <c r="C55" s="43">
        <f>'Raw Data'!AP55</f>
        <v>17.295000000000002</v>
      </c>
      <c r="D55" s="43">
        <f>'Raw Data'!AQ55</f>
        <v>23.873000000000001</v>
      </c>
      <c r="E55" s="43">
        <f>'Raw Data'!AR55</f>
        <v>17.257999999999999</v>
      </c>
      <c r="F55" s="43">
        <f>'Raw Data'!E55</f>
        <v>274.79999999999995</v>
      </c>
      <c r="G55" s="43">
        <f>'Raw Data'!H55</f>
        <v>129.89999999999998</v>
      </c>
      <c r="H55" s="42">
        <f>'Raw Data'!AS55</f>
        <v>115551</v>
      </c>
      <c r="I55" s="43">
        <f t="shared" si="0"/>
        <v>0.48943001274921322</v>
      </c>
      <c r="J55" s="43">
        <f>'Raw Data'!AN55</f>
        <v>54.47528675647758</v>
      </c>
      <c r="K55" s="43">
        <f>'Raw Data'!AO55</f>
        <v>7.6719999999999997</v>
      </c>
      <c r="L55" s="43">
        <f>'Raw Data'!M55</f>
        <v>74.5</v>
      </c>
      <c r="M55" s="43">
        <f>'Raw Data'!Z55</f>
        <v>41.80283742331288</v>
      </c>
      <c r="N55" s="43">
        <f>'Raw Data'!AD55</f>
        <v>32.297162576687114</v>
      </c>
      <c r="O55" s="43">
        <f>'Raw Data'!AH55</f>
        <v>12.5</v>
      </c>
      <c r="P55" s="43">
        <f>'Raw Data'!AJ55</f>
        <v>196.7</v>
      </c>
      <c r="Q55" s="47">
        <f>'Raw Data'!AT55</f>
        <v>3.58</v>
      </c>
      <c r="R55" s="43"/>
      <c r="S55" s="43">
        <f t="shared" si="1"/>
        <v>348.22815605148111</v>
      </c>
      <c r="T55" s="43">
        <f t="shared" si="2"/>
        <v>273.30029238431706</v>
      </c>
      <c r="U55" s="43">
        <f t="shared" si="3"/>
        <v>403.83560469678559</v>
      </c>
      <c r="V55" s="43">
        <f t="shared" si="4"/>
        <v>471.22609490709851</v>
      </c>
      <c r="W55" s="43">
        <f t="shared" si="5"/>
        <v>217.70371255521303</v>
      </c>
      <c r="X55" s="43">
        <f t="shared" si="6"/>
        <v>159.920221833402</v>
      </c>
      <c r="Y55" s="43">
        <f t="shared" si="7"/>
        <v>134.12173806135488</v>
      </c>
      <c r="Z55" s="43">
        <f t="shared" si="8"/>
        <v>39.196664447487201</v>
      </c>
      <c r="AA55" s="43">
        <f t="shared" si="9"/>
        <v>314.79177255616298</v>
      </c>
      <c r="AB55" s="43">
        <f t="shared" si="10"/>
        <v>0.37153183338633639</v>
      </c>
      <c r="AC55" s="43">
        <f t="shared" si="11"/>
        <v>-81.069846650497865</v>
      </c>
      <c r="AD55" s="43">
        <f t="shared" si="29"/>
        <v>0.89500000000000002</v>
      </c>
      <c r="AE55" s="43">
        <f>LN('Raw Data'!Y51)*100</f>
        <v>-205.09283257280958</v>
      </c>
      <c r="AF55" s="43">
        <f>LN('Raw Data'!AC51)*100</f>
        <v>-136.40533768562551</v>
      </c>
      <c r="AG55" s="43">
        <f>LN('Raw Data'!AG51)</f>
        <v>-3.2177941589974592</v>
      </c>
      <c r="AI55" s="43">
        <f t="shared" si="30"/>
        <v>0.8484246913542961</v>
      </c>
      <c r="AJ55" s="43">
        <f t="shared" si="31"/>
        <v>-4.5056054685271647</v>
      </c>
      <c r="AK55" s="43">
        <f t="shared" si="32"/>
        <v>-0.66609756954397881</v>
      </c>
      <c r="AL55" s="43">
        <f t="shared" si="33"/>
        <v>471.22609490709851</v>
      </c>
      <c r="AM55" s="43">
        <f t="shared" si="34"/>
        <v>0.62265040186071019</v>
      </c>
      <c r="AN55" s="43">
        <f t="shared" si="35"/>
        <v>0.75817304758464843</v>
      </c>
      <c r="AO55" s="43">
        <f t="shared" si="36"/>
        <v>-8.805948645115933</v>
      </c>
      <c r="AP55" s="43">
        <f t="shared" si="37"/>
        <v>2.5235976557444388</v>
      </c>
      <c r="AQ55" s="43">
        <f t="shared" si="38"/>
        <v>-0.42322229554025625</v>
      </c>
      <c r="AR55" s="43">
        <f t="shared" si="39"/>
        <v>0.37153183338633639</v>
      </c>
      <c r="AS55" s="43">
        <f t="shared" si="40"/>
        <v>0.21674360651721258</v>
      </c>
      <c r="AT55" s="43">
        <f t="shared" si="41"/>
        <v>0.89500000000000002</v>
      </c>
      <c r="AU55" s="43">
        <f t="shared" si="42"/>
        <v>-205.09283257280958</v>
      </c>
      <c r="AV55" s="43">
        <f t="shared" si="43"/>
        <v>-136.40533768562551</v>
      </c>
      <c r="AW55" s="43">
        <f t="shared" si="44"/>
        <v>-3.2177941589974592</v>
      </c>
    </row>
    <row r="56" spans="1:49">
      <c r="A56" s="41">
        <v>1959.4</v>
      </c>
      <c r="B56" s="43">
        <f>'Raw Data'!N56</f>
        <v>483.5</v>
      </c>
      <c r="C56" s="43">
        <f>'Raw Data'!AP56</f>
        <v>17.388999999999999</v>
      </c>
      <c r="D56" s="43">
        <f>'Raw Data'!AQ56</f>
        <v>23.928000000000001</v>
      </c>
      <c r="E56" s="43">
        <f>'Raw Data'!AR56</f>
        <v>17.326000000000001</v>
      </c>
      <c r="F56" s="43">
        <f>'Raw Data'!E56</f>
        <v>279.10000000000002</v>
      </c>
      <c r="G56" s="43">
        <f>'Raw Data'!H56</f>
        <v>130.6</v>
      </c>
      <c r="H56" s="42">
        <f>'Raw Data'!AS56</f>
        <v>115918</v>
      </c>
      <c r="I56" s="43">
        <f t="shared" si="0"/>
        <v>0.49098448492754976</v>
      </c>
      <c r="J56" s="43">
        <f>'Raw Data'!AN56</f>
        <v>54.388541785027691</v>
      </c>
      <c r="K56" s="43">
        <f>'Raw Data'!AO56</f>
        <v>7.7460000000000004</v>
      </c>
      <c r="L56" s="43">
        <f>'Raw Data'!M56</f>
        <v>73.8</v>
      </c>
      <c r="M56" s="43">
        <f>'Raw Data'!Z56</f>
        <v>42.55172064777328</v>
      </c>
      <c r="N56" s="43">
        <f>'Raw Data'!AD56</f>
        <v>32.048279352226722</v>
      </c>
      <c r="O56" s="43">
        <f>'Raw Data'!AH56</f>
        <v>12.5</v>
      </c>
      <c r="P56" s="43">
        <f>'Raw Data'!AJ56</f>
        <v>199.9</v>
      </c>
      <c r="Q56" s="47">
        <f>'Raw Data'!AT56</f>
        <v>3.99</v>
      </c>
      <c r="R56" s="43"/>
      <c r="S56" s="43">
        <f t="shared" si="1"/>
        <v>349.07046276867618</v>
      </c>
      <c r="T56" s="43">
        <f t="shared" si="2"/>
        <v>273.12737039868159</v>
      </c>
      <c r="U56" s="43">
        <f t="shared" si="3"/>
        <v>404.01858020378336</v>
      </c>
      <c r="V56" s="43">
        <f t="shared" si="4"/>
        <v>470.74962533372411</v>
      </c>
      <c r="W56" s="43">
        <f t="shared" si="5"/>
        <v>216.04932187509118</v>
      </c>
      <c r="X56" s="43">
        <f t="shared" si="6"/>
        <v>160.98547796018053</v>
      </c>
      <c r="Y56" s="43">
        <f t="shared" si="7"/>
        <v>132.63779827120194</v>
      </c>
      <c r="Z56" s="43">
        <f t="shared" si="8"/>
        <v>38.486313145274039</v>
      </c>
      <c r="AA56" s="43">
        <f t="shared" si="9"/>
        <v>315.69517286508398</v>
      </c>
      <c r="AB56" s="43">
        <f t="shared" si="10"/>
        <v>0.39324593818329751</v>
      </c>
      <c r="AC56" s="43">
        <f t="shared" si="11"/>
        <v>-80.503168237538802</v>
      </c>
      <c r="AD56" s="43">
        <f t="shared" si="29"/>
        <v>0.99750000000000005</v>
      </c>
      <c r="AE56" s="43">
        <f>LN('Raw Data'!Y52)*100</f>
        <v>-206.71865567706101</v>
      </c>
      <c r="AF56" s="43">
        <f>LN('Raw Data'!AC52)*100</f>
        <v>-131.41060042829048</v>
      </c>
      <c r="AG56" s="43">
        <f>LN('Raw Data'!AG52)</f>
        <v>-3.1942266895935467</v>
      </c>
      <c r="AI56" s="43">
        <f t="shared" si="30"/>
        <v>0.842306717195072</v>
      </c>
      <c r="AJ56" s="43">
        <f t="shared" si="31"/>
        <v>-0.1729219856354689</v>
      </c>
      <c r="AK56" s="43">
        <f t="shared" si="32"/>
        <v>0.18297550699776366</v>
      </c>
      <c r="AL56" s="43">
        <f t="shared" si="33"/>
        <v>470.74962533372411</v>
      </c>
      <c r="AM56" s="43">
        <f t="shared" si="34"/>
        <v>-1.6543906801218498</v>
      </c>
      <c r="AN56" s="43">
        <f t="shared" si="35"/>
        <v>1.0652561267785359</v>
      </c>
      <c r="AO56" s="43">
        <f t="shared" si="36"/>
        <v>-1.483939790152931</v>
      </c>
      <c r="AP56" s="43">
        <f t="shared" si="37"/>
        <v>-0.71035130221316223</v>
      </c>
      <c r="AQ56" s="43">
        <f t="shared" si="38"/>
        <v>0.90340030892099321</v>
      </c>
      <c r="AR56" s="43">
        <f t="shared" si="39"/>
        <v>0.39324593818329751</v>
      </c>
      <c r="AS56" s="43">
        <f t="shared" si="40"/>
        <v>0.56667841295906385</v>
      </c>
      <c r="AT56" s="43">
        <f t="shared" si="41"/>
        <v>0.99750000000000005</v>
      </c>
      <c r="AU56" s="43">
        <f t="shared" si="42"/>
        <v>-206.71865567706101</v>
      </c>
      <c r="AV56" s="43">
        <f t="shared" si="43"/>
        <v>-131.41060042829048</v>
      </c>
      <c r="AW56" s="43">
        <f t="shared" si="44"/>
        <v>-3.1942266895935467</v>
      </c>
    </row>
    <row r="57" spans="1:49">
      <c r="A57" s="41">
        <v>1960.1</v>
      </c>
      <c r="B57" s="43">
        <f>'Raw Data'!N57</f>
        <v>494.29999999999995</v>
      </c>
      <c r="C57" s="43">
        <f>'Raw Data'!AP57</f>
        <v>17.413</v>
      </c>
      <c r="D57" s="43">
        <f>'Raw Data'!AQ57</f>
        <v>24.242000000000001</v>
      </c>
      <c r="E57" s="43">
        <f>'Raw Data'!AR57</f>
        <v>17.396999999999998</v>
      </c>
      <c r="F57" s="43">
        <f>'Raw Data'!E57</f>
        <v>281.29999999999995</v>
      </c>
      <c r="G57" s="43">
        <f>'Raw Data'!H57</f>
        <v>142</v>
      </c>
      <c r="H57" s="42">
        <f>'Raw Data'!AS57</f>
        <v>116708</v>
      </c>
      <c r="I57" s="43">
        <f t="shared" si="0"/>
        <v>0.49433062394903704</v>
      </c>
      <c r="J57" s="43">
        <f>'Raw Data'!AN57</f>
        <v>54.507428387994608</v>
      </c>
      <c r="K57" s="43">
        <f>'Raw Data'!AO57</f>
        <v>7.9130000000000003</v>
      </c>
      <c r="L57" s="43">
        <f>'Raw Data'!M57</f>
        <v>71</v>
      </c>
      <c r="M57" s="43">
        <f>'Raw Data'!Z57</f>
        <v>45.955869297164</v>
      </c>
      <c r="N57" s="43">
        <f>'Raw Data'!AD57</f>
        <v>34.74413070283601</v>
      </c>
      <c r="O57" s="43">
        <f>'Raw Data'!AH57</f>
        <v>13.3</v>
      </c>
      <c r="P57" s="43">
        <f>'Raw Data'!AJ57</f>
        <v>200.5</v>
      </c>
      <c r="Q57" s="47">
        <f>'Raw Data'!AT57</f>
        <v>3.93</v>
      </c>
      <c r="R57" s="43"/>
      <c r="S57" s="43">
        <f t="shared" si="1"/>
        <v>348.76746443460252</v>
      </c>
      <c r="T57" s="43">
        <f t="shared" si="2"/>
        <v>280.40799864514747</v>
      </c>
      <c r="U57" s="43">
        <f t="shared" si="3"/>
        <v>405.13955491631276</v>
      </c>
      <c r="V57" s="43">
        <f t="shared" si="4"/>
        <v>470.28876994908779</v>
      </c>
      <c r="W57" s="43">
        <f t="shared" si="5"/>
        <v>211.09328058915295</v>
      </c>
      <c r="X57" s="43">
        <f t="shared" si="6"/>
        <v>167.59345017508576</v>
      </c>
      <c r="Y57" s="43">
        <f t="shared" si="7"/>
        <v>139.62635859578836</v>
      </c>
      <c r="Z57" s="43">
        <f t="shared" si="8"/>
        <v>43.601696407792232</v>
      </c>
      <c r="AA57" s="43">
        <f t="shared" si="9"/>
        <v>314.90671755968378</v>
      </c>
      <c r="AB57" s="43">
        <f t="shared" si="10"/>
        <v>0.40895140944645603</v>
      </c>
      <c r="AC57" s="43">
        <f t="shared" si="11"/>
        <v>-78.779080093535683</v>
      </c>
      <c r="AD57" s="43">
        <f t="shared" si="29"/>
        <v>0.98250000000000004</v>
      </c>
      <c r="AE57" s="43">
        <f>LN('Raw Data'!Y53)*100</f>
        <v>-202.0985903169593</v>
      </c>
      <c r="AF57" s="43">
        <f>LN('Raw Data'!AC53)*100</f>
        <v>-129.11983411655726</v>
      </c>
      <c r="AG57" s="43">
        <f>LN('Raw Data'!AG53)</f>
        <v>-3.192427434513625</v>
      </c>
      <c r="AI57" s="43">
        <f t="shared" si="30"/>
        <v>-0.3029983340736635</v>
      </c>
      <c r="AJ57" s="43">
        <f t="shared" si="31"/>
        <v>7.2806282464658807</v>
      </c>
      <c r="AK57" s="43">
        <f t="shared" si="32"/>
        <v>1.120974712529403</v>
      </c>
      <c r="AL57" s="43">
        <f t="shared" si="33"/>
        <v>470.28876994908779</v>
      </c>
      <c r="AM57" s="43">
        <f t="shared" si="34"/>
        <v>-4.9560412859382268</v>
      </c>
      <c r="AN57" s="43">
        <f t="shared" si="35"/>
        <v>6.6079722149052316</v>
      </c>
      <c r="AO57" s="43">
        <f t="shared" si="36"/>
        <v>6.9885603245864161</v>
      </c>
      <c r="AP57" s="43">
        <f t="shared" si="37"/>
        <v>5.1153832625181934</v>
      </c>
      <c r="AQ57" s="43">
        <f t="shared" si="38"/>
        <v>-0.78845530540019126</v>
      </c>
      <c r="AR57" s="43">
        <f t="shared" si="39"/>
        <v>0.40895140944645603</v>
      </c>
      <c r="AS57" s="43">
        <f t="shared" si="40"/>
        <v>1.7240881440031188</v>
      </c>
      <c r="AT57" s="43">
        <f t="shared" si="41"/>
        <v>0.98250000000000004</v>
      </c>
      <c r="AU57" s="43">
        <f t="shared" si="42"/>
        <v>-202.0985903169593</v>
      </c>
      <c r="AV57" s="43">
        <f t="shared" si="43"/>
        <v>-129.11983411655726</v>
      </c>
      <c r="AW57" s="43">
        <f t="shared" si="44"/>
        <v>-3.192427434513625</v>
      </c>
    </row>
    <row r="58" spans="1:49">
      <c r="A58" s="41">
        <v>1960.2</v>
      </c>
      <c r="B58" s="43">
        <f>'Raw Data'!N58</f>
        <v>490.7</v>
      </c>
      <c r="C58" s="43">
        <f>'Raw Data'!AP58</f>
        <v>17.504000000000001</v>
      </c>
      <c r="D58" s="43">
        <f>'Raw Data'!AQ58</f>
        <v>24.134</v>
      </c>
      <c r="E58" s="43">
        <f>'Raw Data'!AR58</f>
        <v>17.443000000000001</v>
      </c>
      <c r="F58" s="43">
        <f>'Raw Data'!E58</f>
        <v>286.2</v>
      </c>
      <c r="G58" s="43">
        <f>'Raw Data'!H58</f>
        <v>133.5</v>
      </c>
      <c r="H58" s="42">
        <f>'Raw Data'!AS58</f>
        <v>117037</v>
      </c>
      <c r="I58" s="43">
        <f t="shared" si="0"/>
        <v>0.49572414260482101</v>
      </c>
      <c r="J58" s="43">
        <f>'Raw Data'!AN58</f>
        <v>55.24512481707842</v>
      </c>
      <c r="K58" s="43">
        <f>'Raw Data'!AO58</f>
        <v>7.9640000000000004</v>
      </c>
      <c r="L58" s="43">
        <f>'Raw Data'!M58</f>
        <v>71</v>
      </c>
      <c r="M58" s="43">
        <f>'Raw Data'!Z58</f>
        <v>46.788338264299796</v>
      </c>
      <c r="N58" s="43">
        <f>'Raw Data'!AD58</f>
        <v>32.71166173570019</v>
      </c>
      <c r="O58" s="43">
        <f>'Raw Data'!AH58</f>
        <v>13.1</v>
      </c>
      <c r="P58" s="43">
        <f>'Raw Data'!AJ58</f>
        <v>200.9</v>
      </c>
      <c r="Q58" s="47">
        <f>'Raw Data'!AT58</f>
        <v>3.7</v>
      </c>
      <c r="R58" s="43"/>
      <c r="S58" s="43">
        <f t="shared" si="1"/>
        <v>349.94881161633685</v>
      </c>
      <c r="T58" s="43">
        <f t="shared" si="2"/>
        <v>273.68987268813225</v>
      </c>
      <c r="U58" s="43">
        <f t="shared" si="3"/>
        <v>403.86301921368755</v>
      </c>
      <c r="V58" s="43">
        <f t="shared" si="4"/>
        <v>471.35157689767072</v>
      </c>
      <c r="W58" s="43">
        <f t="shared" si="5"/>
        <v>210.54771260823335</v>
      </c>
      <c r="X58" s="43">
        <f t="shared" si="6"/>
        <v>168.84312385267734</v>
      </c>
      <c r="Y58" s="43">
        <f t="shared" si="7"/>
        <v>133.05288913706383</v>
      </c>
      <c r="Z58" s="43">
        <f t="shared" si="8"/>
        <v>41.540947924812379</v>
      </c>
      <c r="AA58" s="43">
        <f t="shared" si="9"/>
        <v>314.56045208619065</v>
      </c>
      <c r="AB58" s="43">
        <f t="shared" si="10"/>
        <v>0.26406444735847223</v>
      </c>
      <c r="AC58" s="43">
        <f t="shared" si="11"/>
        <v>-78.400703583404791</v>
      </c>
      <c r="AD58" s="43">
        <f t="shared" si="29"/>
        <v>0.92500000000000004</v>
      </c>
      <c r="AE58" s="43">
        <f>LN('Raw Data'!Y54)*100</f>
        <v>-202.50681588366106</v>
      </c>
      <c r="AF58" s="43">
        <f>LN('Raw Data'!AC54)*100</f>
        <v>-126.49330583878341</v>
      </c>
      <c r="AG58" s="43">
        <f>LN('Raw Data'!AG54)</f>
        <v>-3.1869671564143722</v>
      </c>
      <c r="AI58" s="43">
        <f t="shared" si="30"/>
        <v>1.1813471817343384</v>
      </c>
      <c r="AJ58" s="43">
        <f t="shared" si="31"/>
        <v>-6.7181259570152179</v>
      </c>
      <c r="AK58" s="43">
        <f t="shared" si="32"/>
        <v>-1.2765357026252104</v>
      </c>
      <c r="AL58" s="43">
        <f t="shared" si="33"/>
        <v>471.35157689767072</v>
      </c>
      <c r="AM58" s="43">
        <f t="shared" si="34"/>
        <v>-0.5455679809195999</v>
      </c>
      <c r="AN58" s="43">
        <f t="shared" si="35"/>
        <v>1.2496736775915736</v>
      </c>
      <c r="AO58" s="43">
        <f t="shared" si="36"/>
        <v>-6.5734694587245315</v>
      </c>
      <c r="AP58" s="43">
        <f t="shared" si="37"/>
        <v>-2.0607484829798537</v>
      </c>
      <c r="AQ58" s="43">
        <f t="shared" si="38"/>
        <v>-0.34626547349313341</v>
      </c>
      <c r="AR58" s="43">
        <f t="shared" si="39"/>
        <v>0.26406444735847223</v>
      </c>
      <c r="AS58" s="43">
        <f t="shared" si="40"/>
        <v>0.37837651013089157</v>
      </c>
      <c r="AT58" s="43">
        <f t="shared" si="41"/>
        <v>0.92500000000000004</v>
      </c>
      <c r="AU58" s="43">
        <f t="shared" si="42"/>
        <v>-202.50681588366106</v>
      </c>
      <c r="AV58" s="43">
        <f t="shared" si="43"/>
        <v>-126.49330583878341</v>
      </c>
      <c r="AW58" s="43">
        <f t="shared" si="44"/>
        <v>-3.1869671564143722</v>
      </c>
    </row>
    <row r="59" spans="1:49">
      <c r="A59" s="41">
        <v>1960.3</v>
      </c>
      <c r="B59" s="43">
        <f>'Raw Data'!N59</f>
        <v>493</v>
      </c>
      <c r="C59" s="43">
        <f>'Raw Data'!AP59</f>
        <v>17.571999999999999</v>
      </c>
      <c r="D59" s="43">
        <f>'Raw Data'!AQ59</f>
        <v>23.995000000000001</v>
      </c>
      <c r="E59" s="43">
        <f>'Raw Data'!AR59</f>
        <v>17.506</v>
      </c>
      <c r="F59" s="43">
        <f>'Raw Data'!E59</f>
        <v>286.60000000000002</v>
      </c>
      <c r="G59" s="43">
        <f>'Raw Data'!H59</f>
        <v>132.30000000000001</v>
      </c>
      <c r="H59" s="42">
        <f>'Raw Data'!AS59</f>
        <v>117411</v>
      </c>
      <c r="I59" s="43">
        <f t="shared" si="0"/>
        <v>0.49730826411625928</v>
      </c>
      <c r="J59" s="43">
        <f>'Raw Data'!AN59</f>
        <v>55.270069381079445</v>
      </c>
      <c r="K59" s="43">
        <f>'Raw Data'!AO59</f>
        <v>8.0120000000000005</v>
      </c>
      <c r="L59" s="43">
        <f>'Raw Data'!M59</f>
        <v>74.099999999999994</v>
      </c>
      <c r="M59" s="43">
        <f>'Raw Data'!Z59</f>
        <v>47.291172125092338</v>
      </c>
      <c r="N59" s="43">
        <f>'Raw Data'!AD59</f>
        <v>31.808827874907657</v>
      </c>
      <c r="O59" s="43">
        <f>'Raw Data'!AH59</f>
        <v>13</v>
      </c>
      <c r="P59" s="43">
        <f>'Raw Data'!AJ59</f>
        <v>202.9</v>
      </c>
      <c r="Q59" s="47">
        <f>'Raw Data'!AT59</f>
        <v>2.94</v>
      </c>
      <c r="R59" s="43"/>
      <c r="S59" s="43">
        <f t="shared" si="1"/>
        <v>349.40890315137921</v>
      </c>
      <c r="T59" s="43">
        <f t="shared" si="2"/>
        <v>272.10735872406309</v>
      </c>
      <c r="U59" s="43">
        <f t="shared" si="3"/>
        <v>403.65106901624108</v>
      </c>
      <c r="V59" s="43">
        <f t="shared" si="4"/>
        <v>471.07767165860832</v>
      </c>
      <c r="W59" s="43">
        <f t="shared" si="5"/>
        <v>214.14170484217618</v>
      </c>
      <c r="X59" s="43">
        <f t="shared" si="6"/>
        <v>169.23251583658305</v>
      </c>
      <c r="Y59" s="43">
        <f t="shared" si="7"/>
        <v>129.57453735095717</v>
      </c>
      <c r="Z59" s="43">
        <f t="shared" si="8"/>
        <v>40.095087358125753</v>
      </c>
      <c r="AA59" s="43">
        <f t="shared" si="9"/>
        <v>314.87147629514902</v>
      </c>
      <c r="AB59" s="43">
        <f t="shared" si="10"/>
        <v>0.36052572742484879</v>
      </c>
      <c r="AC59" s="43">
        <f t="shared" si="11"/>
        <v>-78.160326150667444</v>
      </c>
      <c r="AD59" s="43">
        <f t="shared" si="29"/>
        <v>0.73499999999999999</v>
      </c>
      <c r="AE59" s="43">
        <f>LN('Raw Data'!Y55)*100</f>
        <v>-201.19601998199727</v>
      </c>
      <c r="AF59" s="43">
        <f>LN('Raw Data'!AC55)*100</f>
        <v>-131.25123623351138</v>
      </c>
      <c r="AG59" s="43">
        <f>LN('Raw Data'!AG55)</f>
        <v>-3.1686766685353485</v>
      </c>
      <c r="AI59" s="43">
        <f t="shared" si="30"/>
        <v>-0.53990846495764799</v>
      </c>
      <c r="AJ59" s="43">
        <f t="shared" si="31"/>
        <v>-1.5825139640691646</v>
      </c>
      <c r="AK59" s="43">
        <f t="shared" si="32"/>
        <v>-0.2119501974464697</v>
      </c>
      <c r="AL59" s="43">
        <f t="shared" si="33"/>
        <v>471.07767165860832</v>
      </c>
      <c r="AM59" s="43">
        <f t="shared" si="34"/>
        <v>3.5939922339428279</v>
      </c>
      <c r="AN59" s="43">
        <f t="shared" si="35"/>
        <v>0.3893919839057105</v>
      </c>
      <c r="AO59" s="43">
        <f t="shared" si="36"/>
        <v>-3.4783517861066571</v>
      </c>
      <c r="AP59" s="43">
        <f t="shared" si="37"/>
        <v>-1.4458605666866262</v>
      </c>
      <c r="AQ59" s="43">
        <f t="shared" si="38"/>
        <v>0.31102420895837213</v>
      </c>
      <c r="AR59" s="43">
        <f t="shared" si="39"/>
        <v>0.36052572742484879</v>
      </c>
      <c r="AS59" s="43">
        <f t="shared" si="40"/>
        <v>0.24037743273734691</v>
      </c>
      <c r="AT59" s="43">
        <f t="shared" si="41"/>
        <v>0.73499999999999999</v>
      </c>
      <c r="AU59" s="43">
        <f t="shared" si="42"/>
        <v>-201.19601998199727</v>
      </c>
      <c r="AV59" s="43">
        <f t="shared" si="43"/>
        <v>-131.25123623351138</v>
      </c>
      <c r="AW59" s="43">
        <f t="shared" si="44"/>
        <v>-3.1686766685353485</v>
      </c>
    </row>
    <row r="60" spans="1:49">
      <c r="A60" s="41">
        <v>1960.4</v>
      </c>
      <c r="B60" s="43">
        <f>'Raw Data'!N60</f>
        <v>485.8</v>
      </c>
      <c r="C60" s="43">
        <f>'Raw Data'!AP60</f>
        <v>17.649999999999999</v>
      </c>
      <c r="D60" s="43">
        <f>'Raw Data'!AQ60</f>
        <v>23.733000000000001</v>
      </c>
      <c r="E60" s="43">
        <f>'Raw Data'!AR60</f>
        <v>17.559999999999999</v>
      </c>
      <c r="F60" s="43">
        <f>'Raw Data'!E60</f>
        <v>289.8</v>
      </c>
      <c r="G60" s="43">
        <f>'Raw Data'!H60</f>
        <v>120.7</v>
      </c>
      <c r="H60" s="42">
        <f>'Raw Data'!AS60</f>
        <v>117824</v>
      </c>
      <c r="I60" s="43">
        <f t="shared" si="0"/>
        <v>0.49905757476926466</v>
      </c>
      <c r="J60" s="43">
        <f>'Raw Data'!AN60</f>
        <v>54.886975409600872</v>
      </c>
      <c r="K60" s="43">
        <f>'Raw Data'!AO60</f>
        <v>8.0470000000000006</v>
      </c>
      <c r="L60" s="43">
        <f>'Raw Data'!M60</f>
        <v>75.3</v>
      </c>
      <c r="M60" s="43">
        <f>'Raw Data'!Z60</f>
        <v>47.052748885586929</v>
      </c>
      <c r="N60" s="43">
        <f>'Raw Data'!AD60</f>
        <v>30.647251114413073</v>
      </c>
      <c r="O60" s="43">
        <f>'Raw Data'!AH60</f>
        <v>12.9</v>
      </c>
      <c r="P60" s="43">
        <f>'Raw Data'!AJ60</f>
        <v>203.6</v>
      </c>
      <c r="Q60" s="47">
        <f>'Raw Data'!AT60</f>
        <v>2.2999999999999998</v>
      </c>
      <c r="R60" s="43"/>
      <c r="S60" s="43">
        <f t="shared" si="1"/>
        <v>349.86012512668975</v>
      </c>
      <c r="T60" s="43">
        <f t="shared" si="2"/>
        <v>262.2718349483801</v>
      </c>
      <c r="U60" s="43">
        <f t="shared" si="3"/>
        <v>401.52072379483872</v>
      </c>
      <c r="V60" s="43">
        <f t="shared" si="4"/>
        <v>470.03098878726428</v>
      </c>
      <c r="W60" s="43">
        <f t="shared" si="5"/>
        <v>215.08903561861626</v>
      </c>
      <c r="X60" s="43">
        <f t="shared" si="6"/>
        <v>168.06795104784104</v>
      </c>
      <c r="Y60" s="43">
        <f t="shared" si="7"/>
        <v>125.19531934244274</v>
      </c>
      <c r="Z60" s="43">
        <f t="shared" si="8"/>
        <v>38.663753274794146</v>
      </c>
      <c r="AA60" s="43">
        <f t="shared" si="9"/>
        <v>314.55675060566824</v>
      </c>
      <c r="AB60" s="43">
        <f t="shared" si="10"/>
        <v>0.3079908896724346</v>
      </c>
      <c r="AC60" s="43">
        <f t="shared" si="11"/>
        <v>-78.032423704297472</v>
      </c>
      <c r="AD60" s="43">
        <f t="shared" si="29"/>
        <v>0.57499999999999996</v>
      </c>
      <c r="AE60" s="43">
        <f>LN('Raw Data'!Y56)*100</f>
        <v>-200.50219211295919</v>
      </c>
      <c r="AF60" s="43">
        <f>LN('Raw Data'!AC56)*100</f>
        <v>-133.18473830578637</v>
      </c>
      <c r="AG60" s="43">
        <f>LN('Raw Data'!AG56)</f>
        <v>-3.1753836017920669</v>
      </c>
      <c r="AI60" s="43">
        <f t="shared" si="30"/>
        <v>0.45122197531054553</v>
      </c>
      <c r="AJ60" s="43">
        <f t="shared" si="31"/>
        <v>-9.8355237756829865</v>
      </c>
      <c r="AK60" s="43">
        <f t="shared" si="32"/>
        <v>-2.130345221402365</v>
      </c>
      <c r="AL60" s="43">
        <f t="shared" si="33"/>
        <v>470.03098878726428</v>
      </c>
      <c r="AM60" s="43">
        <f t="shared" si="34"/>
        <v>0.9473307764400829</v>
      </c>
      <c r="AN60" s="43">
        <f t="shared" si="35"/>
        <v>-1.1645647887420125</v>
      </c>
      <c r="AO60" s="43">
        <f t="shared" si="36"/>
        <v>-4.3792180085144281</v>
      </c>
      <c r="AP60" s="43">
        <f t="shared" si="37"/>
        <v>-1.4313340833316062</v>
      </c>
      <c r="AQ60" s="43">
        <f t="shared" si="38"/>
        <v>-0.31472568948078106</v>
      </c>
      <c r="AR60" s="43">
        <f t="shared" si="39"/>
        <v>0.3079908896724346</v>
      </c>
      <c r="AS60" s="43">
        <f t="shared" si="40"/>
        <v>0.12790244636997272</v>
      </c>
      <c r="AT60" s="43">
        <f t="shared" si="41"/>
        <v>0.57499999999999996</v>
      </c>
      <c r="AU60" s="43">
        <f t="shared" si="42"/>
        <v>-200.50219211295919</v>
      </c>
      <c r="AV60" s="43">
        <f t="shared" si="43"/>
        <v>-133.18473830578637</v>
      </c>
      <c r="AW60" s="43">
        <f t="shared" si="44"/>
        <v>-3.1753836017920669</v>
      </c>
    </row>
    <row r="61" spans="1:49">
      <c r="A61" s="41">
        <v>1961.1</v>
      </c>
      <c r="B61" s="43">
        <f>'Raw Data'!N61</f>
        <v>488.6</v>
      </c>
      <c r="C61" s="43">
        <f>'Raw Data'!AP61</f>
        <v>17.683</v>
      </c>
      <c r="D61" s="43">
        <f>'Raw Data'!AQ61</f>
        <v>23.867000000000001</v>
      </c>
      <c r="E61" s="43">
        <f>'Raw Data'!AR61</f>
        <v>17.597999999999999</v>
      </c>
      <c r="F61" s="43">
        <f>'Raw Data'!E61</f>
        <v>292.70000000000005</v>
      </c>
      <c r="G61" s="43">
        <f>'Raw Data'!H61</f>
        <v>120.60000000000001</v>
      </c>
      <c r="H61" s="42">
        <f>'Raw Data'!AS61</f>
        <v>118254</v>
      </c>
      <c r="I61" s="43">
        <f t="shared" si="0"/>
        <v>0.50087889094551719</v>
      </c>
      <c r="J61" s="43">
        <f>'Raw Data'!AN61</f>
        <v>54.692540945740433</v>
      </c>
      <c r="K61" s="43">
        <f>'Raw Data'!AO61</f>
        <v>8.1170000000000009</v>
      </c>
      <c r="L61" s="43">
        <f>'Raw Data'!M61</f>
        <v>75.3</v>
      </c>
      <c r="M61" s="43">
        <f>'Raw Data'!Z61</f>
        <v>47.554049382716052</v>
      </c>
      <c r="N61" s="43">
        <f>'Raw Data'!AD61</f>
        <v>30.345950617283954</v>
      </c>
      <c r="O61" s="43">
        <f>'Raw Data'!AH61</f>
        <v>12.9</v>
      </c>
      <c r="P61" s="43">
        <f>'Raw Data'!AJ61</f>
        <v>204.4</v>
      </c>
      <c r="Q61" s="47">
        <f>'Raw Data'!AT61</f>
        <v>2</v>
      </c>
      <c r="R61" s="43"/>
      <c r="S61" s="43">
        <f t="shared" si="1"/>
        <v>350.27538762339577</v>
      </c>
      <c r="T61" s="43">
        <f t="shared" si="2"/>
        <v>261.60849668292025</v>
      </c>
      <c r="U61" s="43">
        <f t="shared" si="3"/>
        <v>401.51498413597568</v>
      </c>
      <c r="V61" s="43">
        <f t="shared" si="4"/>
        <v>469.31182789227927</v>
      </c>
      <c r="W61" s="43">
        <f t="shared" si="5"/>
        <v>214.50858173419653</v>
      </c>
      <c r="X61" s="43">
        <f t="shared" si="6"/>
        <v>168.54726284213558</v>
      </c>
      <c r="Y61" s="43">
        <f t="shared" si="7"/>
        <v>123.62687683157556</v>
      </c>
      <c r="Z61" s="43">
        <f t="shared" si="8"/>
        <v>38.083299390374343</v>
      </c>
      <c r="AA61" s="43">
        <f t="shared" si="9"/>
        <v>314.36845408656666</v>
      </c>
      <c r="AB61" s="43">
        <f t="shared" si="10"/>
        <v>0.21616710163983652</v>
      </c>
      <c r="AC61" s="43">
        <f t="shared" si="11"/>
        <v>-77.382463144433018</v>
      </c>
      <c r="AD61" s="43">
        <f t="shared" si="29"/>
        <v>0.5</v>
      </c>
      <c r="AE61" s="43">
        <f>LN('Raw Data'!Y57)*100</f>
        <v>-195.35247987203616</v>
      </c>
      <c r="AF61" s="43">
        <f>LN('Raw Data'!AC57)*100</f>
        <v>-128.46934284959246</v>
      </c>
      <c r="AG61" s="43">
        <f>LN('Raw Data'!AG57)</f>
        <v>-3.1216691109373071</v>
      </c>
      <c r="AI61" s="43">
        <f t="shared" si="30"/>
        <v>0.41526249670602056</v>
      </c>
      <c r="AJ61" s="43">
        <f t="shared" si="31"/>
        <v>-0.6633382654598563</v>
      </c>
      <c r="AK61" s="43">
        <f t="shared" si="32"/>
        <v>-5.7396588630354017E-3</v>
      </c>
      <c r="AL61" s="43">
        <f t="shared" si="33"/>
        <v>469.31182789227927</v>
      </c>
      <c r="AM61" s="43">
        <f t="shared" si="34"/>
        <v>-0.58045388441973955</v>
      </c>
      <c r="AN61" s="43">
        <f t="shared" si="35"/>
        <v>0.47931179429454573</v>
      </c>
      <c r="AO61" s="43">
        <f t="shared" si="36"/>
        <v>-1.568442510867186</v>
      </c>
      <c r="AP61" s="43">
        <f t="shared" si="37"/>
        <v>-0.5804538844198035</v>
      </c>
      <c r="AQ61" s="43">
        <f t="shared" si="38"/>
        <v>-0.18829651910158418</v>
      </c>
      <c r="AR61" s="43">
        <f t="shared" si="39"/>
        <v>0.21616710163983652</v>
      </c>
      <c r="AS61" s="43">
        <f t="shared" si="40"/>
        <v>0.64996055986445356</v>
      </c>
      <c r="AT61" s="43">
        <f t="shared" si="41"/>
        <v>0.5</v>
      </c>
      <c r="AU61" s="43">
        <f t="shared" si="42"/>
        <v>-195.35247987203616</v>
      </c>
      <c r="AV61" s="43">
        <f t="shared" si="43"/>
        <v>-128.46934284959246</v>
      </c>
      <c r="AW61" s="43">
        <f t="shared" si="44"/>
        <v>-3.1216691109373071</v>
      </c>
    </row>
    <row r="62" spans="1:49">
      <c r="A62" s="41">
        <v>1961.2</v>
      </c>
      <c r="B62" s="43">
        <f>'Raw Data'!N62</f>
        <v>500.1</v>
      </c>
      <c r="C62" s="43">
        <f>'Raw Data'!AP62</f>
        <v>17.681000000000001</v>
      </c>
      <c r="D62" s="43">
        <f>'Raw Data'!AQ62</f>
        <v>23.934999999999999</v>
      </c>
      <c r="E62" s="43">
        <f>'Raw Data'!AR62</f>
        <v>17.640999999999998</v>
      </c>
      <c r="F62" s="43">
        <f>'Raw Data'!E62</f>
        <v>296.60000000000002</v>
      </c>
      <c r="G62" s="43">
        <f>'Raw Data'!H62</f>
        <v>127.39999999999999</v>
      </c>
      <c r="H62" s="42">
        <f>'Raw Data'!AS62</f>
        <v>118636</v>
      </c>
      <c r="I62" s="43">
        <f t="shared" si="0"/>
        <v>0.50249689740907189</v>
      </c>
      <c r="J62" s="43">
        <f>'Raw Data'!AN62</f>
        <v>54.561181063671057</v>
      </c>
      <c r="K62" s="43">
        <f>'Raw Data'!AO62</f>
        <v>8.2309999999999999</v>
      </c>
      <c r="L62" s="43">
        <f>'Raw Data'!M62</f>
        <v>76.099999999999994</v>
      </c>
      <c r="M62" s="43">
        <f>'Raw Data'!Z62</f>
        <v>47.68992996860662</v>
      </c>
      <c r="N62" s="43">
        <f>'Raw Data'!AD62</f>
        <v>32.010070031393383</v>
      </c>
      <c r="O62" s="43">
        <f>'Raw Data'!AH62</f>
        <v>13</v>
      </c>
      <c r="P62" s="43">
        <f>'Raw Data'!AJ62</f>
        <v>204</v>
      </c>
      <c r="Q62" s="47">
        <f>'Raw Data'!AT62</f>
        <v>1.73</v>
      </c>
      <c r="R62" s="43"/>
      <c r="S62" s="43">
        <f t="shared" si="1"/>
        <v>351.03245047678354</v>
      </c>
      <c r="T62" s="43">
        <f t="shared" si="2"/>
        <v>266.52718182020664</v>
      </c>
      <c r="U62" s="43">
        <f t="shared" si="3"/>
        <v>403.27481534888614</v>
      </c>
      <c r="V62" s="43">
        <f t="shared" si="4"/>
        <v>468.7488473740604</v>
      </c>
      <c r="W62" s="43">
        <f t="shared" si="5"/>
        <v>214.99883399316434</v>
      </c>
      <c r="X62" s="43">
        <f t="shared" si="6"/>
        <v>168.26603389018194</v>
      </c>
      <c r="Y62" s="43">
        <f t="shared" si="7"/>
        <v>128.39906168407384</v>
      </c>
      <c r="Z62" s="43">
        <f t="shared" si="8"/>
        <v>38.28894325255402</v>
      </c>
      <c r="AA62" s="43">
        <f t="shared" si="9"/>
        <v>313.60600689082196</v>
      </c>
      <c r="AB62" s="43">
        <f t="shared" si="10"/>
        <v>0.24404790908996934</v>
      </c>
      <c r="AC62" s="43">
        <f t="shared" si="11"/>
        <v>-76.231822432376191</v>
      </c>
      <c r="AD62" s="43">
        <f t="shared" si="29"/>
        <v>0.4325</v>
      </c>
      <c r="AE62" s="43">
        <f>LN('Raw Data'!Y58)*100</f>
        <v>-194.63119759997508</v>
      </c>
      <c r="AF62" s="43">
        <f>LN('Raw Data'!AC58)*100</f>
        <v>-132.32324566375678</v>
      </c>
      <c r="AG62" s="43">
        <f>LN('Raw Data'!AG58)</f>
        <v>-3.1555376008973894</v>
      </c>
      <c r="AI62" s="43">
        <f t="shared" si="30"/>
        <v>0.75706285338776524</v>
      </c>
      <c r="AJ62" s="43">
        <f t="shared" si="31"/>
        <v>4.9186851372863885</v>
      </c>
      <c r="AK62" s="43">
        <f t="shared" si="32"/>
        <v>1.7598312129104556</v>
      </c>
      <c r="AL62" s="43">
        <f t="shared" si="33"/>
        <v>468.7488473740604</v>
      </c>
      <c r="AM62" s="43">
        <f t="shared" si="34"/>
        <v>0.49025225896781421</v>
      </c>
      <c r="AN62" s="43">
        <f t="shared" si="35"/>
        <v>-0.2812289519536364</v>
      </c>
      <c r="AO62" s="43">
        <f t="shared" si="36"/>
        <v>4.7721848524982846</v>
      </c>
      <c r="AP62" s="43">
        <f t="shared" si="37"/>
        <v>0.20564386217967723</v>
      </c>
      <c r="AQ62" s="43">
        <f t="shared" si="38"/>
        <v>-0.76244719574469855</v>
      </c>
      <c r="AR62" s="43">
        <f t="shared" si="39"/>
        <v>0.24404790908996934</v>
      </c>
      <c r="AS62" s="43">
        <f t="shared" si="40"/>
        <v>1.1506407120568269</v>
      </c>
      <c r="AT62" s="43">
        <f t="shared" si="41"/>
        <v>0.4325</v>
      </c>
      <c r="AU62" s="43">
        <f t="shared" si="42"/>
        <v>-194.63119759997508</v>
      </c>
      <c r="AV62" s="43">
        <f t="shared" si="43"/>
        <v>-132.32324566375678</v>
      </c>
      <c r="AW62" s="43">
        <f t="shared" si="44"/>
        <v>-3.1555376008973894</v>
      </c>
    </row>
    <row r="63" spans="1:49">
      <c r="A63" s="41">
        <v>1961.3</v>
      </c>
      <c r="B63" s="43">
        <f>'Raw Data'!N63</f>
        <v>511.79999999999995</v>
      </c>
      <c r="C63" s="43">
        <f>'Raw Data'!AP63</f>
        <v>17.745000000000001</v>
      </c>
      <c r="D63" s="43">
        <f>'Raw Data'!AQ63</f>
        <v>24.006</v>
      </c>
      <c r="E63" s="43">
        <f>'Raw Data'!AR63</f>
        <v>17.687000000000001</v>
      </c>
      <c r="F63" s="43">
        <f>'Raw Data'!E63</f>
        <v>298.29999999999995</v>
      </c>
      <c r="G63" s="43">
        <f>'Raw Data'!H63</f>
        <v>135.5</v>
      </c>
      <c r="H63" s="42">
        <f>'Raw Data'!AS63</f>
        <v>119001</v>
      </c>
      <c r="I63" s="43">
        <f t="shared" si="0"/>
        <v>0.50404289834937932</v>
      </c>
      <c r="J63" s="43">
        <f>'Raw Data'!AN63</f>
        <v>54.69093929155548</v>
      </c>
      <c r="K63" s="43">
        <f>'Raw Data'!AO63</f>
        <v>8.2919999999999998</v>
      </c>
      <c r="L63" s="43">
        <f>'Raw Data'!M63</f>
        <v>78</v>
      </c>
      <c r="M63" s="43">
        <f>'Raw Data'!Z63</f>
        <v>47.874976348155158</v>
      </c>
      <c r="N63" s="43">
        <f>'Raw Data'!AD63</f>
        <v>33.525023651844847</v>
      </c>
      <c r="O63" s="43">
        <f>'Raw Data'!AH63</f>
        <v>13.2</v>
      </c>
      <c r="P63" s="43">
        <f>'Raw Data'!AJ63</f>
        <v>205.1</v>
      </c>
      <c r="Q63" s="47">
        <f>'Raw Data'!AT63</f>
        <v>1.68</v>
      </c>
      <c r="R63" s="43"/>
      <c r="S63" s="43">
        <f t="shared" si="1"/>
        <v>351.03636838283785</v>
      </c>
      <c r="T63" s="43">
        <f t="shared" si="2"/>
        <v>272.12356326274312</v>
      </c>
      <c r="U63" s="43">
        <f t="shared" si="3"/>
        <v>405.01979160333639</v>
      </c>
      <c r="V63" s="43">
        <f t="shared" si="4"/>
        <v>468.67919508034072</v>
      </c>
      <c r="W63" s="43">
        <f t="shared" si="5"/>
        <v>216.89728189972675</v>
      </c>
      <c r="X63" s="43">
        <f t="shared" si="6"/>
        <v>168.08569457750508</v>
      </c>
      <c r="Y63" s="43">
        <f t="shared" si="7"/>
        <v>132.45561269738968</v>
      </c>
      <c r="Z63" s="43">
        <f t="shared" si="8"/>
        <v>39.248082190000069</v>
      </c>
      <c r="AA63" s="43">
        <f t="shared" si="9"/>
        <v>313.57616573860105</v>
      </c>
      <c r="AB63" s="43">
        <f t="shared" si="10"/>
        <v>0.26041681383879511</v>
      </c>
      <c r="AC63" s="43">
        <f t="shared" si="11"/>
        <v>-75.753871187912353</v>
      </c>
      <c r="AD63" s="43">
        <f t="shared" si="29"/>
        <v>0.42</v>
      </c>
      <c r="AE63" s="43">
        <f>LN('Raw Data'!Y59)*100</f>
        <v>-193.86697124634753</v>
      </c>
      <c r="AF63" s="43">
        <f>LN('Raw Data'!AC59)*100</f>
        <v>-135.36592671766959</v>
      </c>
      <c r="AG63" s="43">
        <f>LN('Raw Data'!AG59)</f>
        <v>-3.1625496438119804</v>
      </c>
      <c r="AI63" s="43">
        <f t="shared" si="30"/>
        <v>3.9179060543119704E-3</v>
      </c>
      <c r="AJ63" s="43">
        <f t="shared" si="31"/>
        <v>5.5963814425364831</v>
      </c>
      <c r="AK63" s="43">
        <f t="shared" si="32"/>
        <v>1.7449762544502505</v>
      </c>
      <c r="AL63" s="43">
        <f t="shared" si="33"/>
        <v>468.67919508034072</v>
      </c>
      <c r="AM63" s="43">
        <f t="shared" si="34"/>
        <v>1.89844790656241</v>
      </c>
      <c r="AN63" s="43">
        <f t="shared" si="35"/>
        <v>-0.18033931267686398</v>
      </c>
      <c r="AO63" s="43">
        <f t="shared" si="36"/>
        <v>4.0565510133158398</v>
      </c>
      <c r="AP63" s="43">
        <f t="shared" si="37"/>
        <v>0.95913893744604906</v>
      </c>
      <c r="AQ63" s="43">
        <f t="shared" si="38"/>
        <v>-2.9841152220910772E-2</v>
      </c>
      <c r="AR63" s="43">
        <f t="shared" si="39"/>
        <v>0.26041681383879511</v>
      </c>
      <c r="AS63" s="43">
        <f t="shared" si="40"/>
        <v>0.47795124446383852</v>
      </c>
      <c r="AT63" s="43">
        <f t="shared" si="41"/>
        <v>0.42</v>
      </c>
      <c r="AU63" s="43">
        <f t="shared" si="42"/>
        <v>-193.86697124634753</v>
      </c>
      <c r="AV63" s="43">
        <f t="shared" si="43"/>
        <v>-135.36592671766959</v>
      </c>
      <c r="AW63" s="43">
        <f t="shared" si="44"/>
        <v>-3.1625496438119804</v>
      </c>
    </row>
    <row r="64" spans="1:49">
      <c r="A64" s="41">
        <v>1961.4</v>
      </c>
      <c r="B64" s="43">
        <f>'Raw Data'!N64</f>
        <v>523</v>
      </c>
      <c r="C64" s="43">
        <f>'Raw Data'!AP64</f>
        <v>17.765000000000001</v>
      </c>
      <c r="D64" s="43">
        <f>'Raw Data'!AQ64</f>
        <v>24.138999999999999</v>
      </c>
      <c r="E64" s="43">
        <f>'Raw Data'!AR64</f>
        <v>17.745000000000001</v>
      </c>
      <c r="F64" s="43">
        <f>'Raw Data'!E64</f>
        <v>303.5</v>
      </c>
      <c r="G64" s="43">
        <f>'Raw Data'!H64</f>
        <v>139.60000000000002</v>
      </c>
      <c r="H64" s="42">
        <f>'Raw Data'!AS64</f>
        <v>119190</v>
      </c>
      <c r="I64" s="43">
        <f t="shared" si="0"/>
        <v>0.50484343034312751</v>
      </c>
      <c r="J64" s="43">
        <f>'Raw Data'!AN64</f>
        <v>55.150899177928892</v>
      </c>
      <c r="K64" s="43">
        <f>'Raw Data'!AO64</f>
        <v>8.3529999999999998</v>
      </c>
      <c r="L64" s="43">
        <f>'Raw Data'!M64</f>
        <v>79.900000000000006</v>
      </c>
      <c r="M64" s="43">
        <f>'Raw Data'!Z64</f>
        <v>48.241840716089051</v>
      </c>
      <c r="N64" s="43">
        <f>'Raw Data'!AD64</f>
        <v>35.85815928391095</v>
      </c>
      <c r="O64" s="43">
        <f>'Raw Data'!AH64</f>
        <v>13.6</v>
      </c>
      <c r="P64" s="43">
        <f>'Raw Data'!AJ64</f>
        <v>208.1</v>
      </c>
      <c r="Q64" s="47">
        <f>'Raw Data'!AT64</f>
        <v>2.4</v>
      </c>
      <c r="R64" s="43"/>
      <c r="S64" s="43">
        <f t="shared" si="1"/>
        <v>352.2784761104374</v>
      </c>
      <c r="T64" s="43">
        <f t="shared" si="2"/>
        <v>274.6184340933093</v>
      </c>
      <c r="U64" s="43">
        <f t="shared" si="3"/>
        <v>406.69846146697444</v>
      </c>
      <c r="V64" s="43">
        <f t="shared" si="4"/>
        <v>469.35799864934313</v>
      </c>
      <c r="W64" s="43">
        <f t="shared" si="5"/>
        <v>218.817900337705</v>
      </c>
      <c r="X64" s="43">
        <f t="shared" si="6"/>
        <v>168.36298597603061</v>
      </c>
      <c r="Y64" s="43">
        <f t="shared" si="7"/>
        <v>138.69742868427889</v>
      </c>
      <c r="Z64" s="43">
        <f t="shared" si="8"/>
        <v>41.747294334682735</v>
      </c>
      <c r="AA64" s="43">
        <f t="shared" si="9"/>
        <v>314.54218840044098</v>
      </c>
      <c r="AB64" s="43">
        <f t="shared" si="10"/>
        <v>0.32738796458032188</v>
      </c>
      <c r="AC64" s="43">
        <f t="shared" si="11"/>
        <v>-75.348303032469062</v>
      </c>
      <c r="AD64" s="43">
        <f t="shared" si="29"/>
        <v>0.6</v>
      </c>
      <c r="AE64" s="43">
        <f>LN('Raw Data'!Y60)*100</f>
        <v>-194.23538895578952</v>
      </c>
      <c r="AF64" s="43">
        <f>LN('Raw Data'!AC60)*100</f>
        <v>-138.06580644431133</v>
      </c>
      <c r="AG64" s="43">
        <f>LN('Raw Data'!AG60)</f>
        <v>-3.1767610053456408</v>
      </c>
      <c r="AI64" s="43">
        <f t="shared" si="30"/>
        <v>1.2421077275995458</v>
      </c>
      <c r="AJ64" s="43">
        <f t="shared" si="31"/>
        <v>2.4948708305661853</v>
      </c>
      <c r="AK64" s="43">
        <f t="shared" si="32"/>
        <v>1.6786698636380493</v>
      </c>
      <c r="AL64" s="43">
        <f t="shared" si="33"/>
        <v>469.35799864934313</v>
      </c>
      <c r="AM64" s="43">
        <f t="shared" si="34"/>
        <v>1.9206184379782485</v>
      </c>
      <c r="AN64" s="43">
        <f t="shared" si="35"/>
        <v>0.27729139852553431</v>
      </c>
      <c r="AO64" s="43">
        <f t="shared" si="36"/>
        <v>6.2418159868892076</v>
      </c>
      <c r="AP64" s="43">
        <f t="shared" si="37"/>
        <v>2.4992121446826658</v>
      </c>
      <c r="AQ64" s="43">
        <f t="shared" si="38"/>
        <v>0.96602266183992924</v>
      </c>
      <c r="AR64" s="43">
        <f t="shared" si="39"/>
        <v>0.32738796458032188</v>
      </c>
      <c r="AS64" s="43">
        <f t="shared" si="40"/>
        <v>0.40556815544329083</v>
      </c>
      <c r="AT64" s="43">
        <f t="shared" si="41"/>
        <v>0.6</v>
      </c>
      <c r="AU64" s="43">
        <f t="shared" si="42"/>
        <v>-194.23538895578952</v>
      </c>
      <c r="AV64" s="43">
        <f t="shared" si="43"/>
        <v>-138.06580644431133</v>
      </c>
      <c r="AW64" s="43">
        <f t="shared" si="44"/>
        <v>-3.1767610053456408</v>
      </c>
    </row>
    <row r="65" spans="1:49">
      <c r="A65" s="41">
        <v>1962.1</v>
      </c>
      <c r="B65" s="43">
        <f>'Raw Data'!N65</f>
        <v>536.70000000000005</v>
      </c>
      <c r="C65" s="43">
        <f>'Raw Data'!AP65</f>
        <v>17.843</v>
      </c>
      <c r="D65" s="43">
        <f>'Raw Data'!AQ65</f>
        <v>24.172000000000001</v>
      </c>
      <c r="E65" s="43">
        <f>'Raw Data'!AR65</f>
        <v>17.837</v>
      </c>
      <c r="F65" s="43">
        <f>'Raw Data'!E65</f>
        <v>307.60000000000002</v>
      </c>
      <c r="G65" s="43">
        <f>'Raw Data'!H65</f>
        <v>145.80000000000001</v>
      </c>
      <c r="H65" s="42">
        <f>'Raw Data'!AS65</f>
        <v>119379</v>
      </c>
      <c r="I65" s="43">
        <f t="shared" si="0"/>
        <v>0.5056439623368757</v>
      </c>
      <c r="J65" s="43">
        <f>'Raw Data'!AN65</f>
        <v>55.35571260509024</v>
      </c>
      <c r="K65" s="43">
        <f>'Raw Data'!AO65</f>
        <v>8.4860000000000007</v>
      </c>
      <c r="L65" s="43">
        <f>'Raw Data'!M65</f>
        <v>83.300000000000011</v>
      </c>
      <c r="M65" s="43">
        <f>'Raw Data'!Z65</f>
        <v>50.770805065581186</v>
      </c>
      <c r="N65" s="43">
        <f>'Raw Data'!AD65</f>
        <v>34.529194934418818</v>
      </c>
      <c r="O65" s="43">
        <f>'Raw Data'!AH65</f>
        <v>13.9</v>
      </c>
      <c r="P65" s="43">
        <f>'Raw Data'!AJ65</f>
        <v>208.9</v>
      </c>
      <c r="Q65" s="47">
        <f>'Raw Data'!AT65</f>
        <v>2.46</v>
      </c>
      <c r="R65" s="43"/>
      <c r="S65" s="43">
        <f t="shared" si="1"/>
        <v>352.94477751602994</v>
      </c>
      <c r="T65" s="43">
        <f t="shared" si="2"/>
        <v>278.28833571033675</v>
      </c>
      <c r="U65" s="43">
        <f t="shared" si="3"/>
        <v>408.60868167115933</v>
      </c>
      <c r="V65" s="43">
        <f t="shared" si="4"/>
        <v>469.57023516980155</v>
      </c>
      <c r="W65" s="43">
        <f t="shared" si="5"/>
        <v>222.30960867016071</v>
      </c>
      <c r="X65" s="43">
        <f t="shared" si="6"/>
        <v>172.79690234744876</v>
      </c>
      <c r="Y65" s="43">
        <f t="shared" si="7"/>
        <v>134.24527336985545</v>
      </c>
      <c r="Z65" s="43">
        <f t="shared" si="8"/>
        <v>43.253637766545616</v>
      </c>
      <c r="AA65" s="43">
        <f t="shared" si="9"/>
        <v>314.25032060913304</v>
      </c>
      <c r="AB65" s="43">
        <f t="shared" si="10"/>
        <v>0.51711654777065708</v>
      </c>
      <c r="AC65" s="43">
        <f t="shared" si="11"/>
        <v>-74.285720479603313</v>
      </c>
      <c r="AD65" s="43">
        <f t="shared" si="29"/>
        <v>0.61499999999999999</v>
      </c>
      <c r="AE65" s="43">
        <f>LN('Raw Data'!Y61)*100</f>
        <v>-193.6771059783641</v>
      </c>
      <c r="AF65" s="43">
        <f>LN('Raw Data'!AC61)*100</f>
        <v>-139.34050425753429</v>
      </c>
      <c r="AG65" s="43">
        <f>LN('Raw Data'!AG61)</f>
        <v>-3.1774076267713394</v>
      </c>
      <c r="AI65" s="43">
        <f t="shared" si="30"/>
        <v>0.66630140559254869</v>
      </c>
      <c r="AJ65" s="43">
        <f t="shared" si="31"/>
        <v>3.669901617027449</v>
      </c>
      <c r="AK65" s="43">
        <f t="shared" si="32"/>
        <v>1.9102202041848955</v>
      </c>
      <c r="AL65" s="43">
        <f t="shared" si="33"/>
        <v>469.57023516980155</v>
      </c>
      <c r="AM65" s="43">
        <f t="shared" si="34"/>
        <v>3.4917083324557154</v>
      </c>
      <c r="AN65" s="43">
        <f t="shared" si="35"/>
        <v>4.4339163714181495</v>
      </c>
      <c r="AO65" s="43">
        <f t="shared" si="36"/>
        <v>-4.452155314423436</v>
      </c>
      <c r="AP65" s="43">
        <f t="shared" si="37"/>
        <v>1.5063434318628808</v>
      </c>
      <c r="AQ65" s="43">
        <f t="shared" si="38"/>
        <v>-0.29186779130793639</v>
      </c>
      <c r="AR65" s="43">
        <f t="shared" si="39"/>
        <v>0.51711654777065708</v>
      </c>
      <c r="AS65" s="43">
        <f t="shared" si="40"/>
        <v>1.0625825528657487</v>
      </c>
      <c r="AT65" s="43">
        <f t="shared" si="41"/>
        <v>0.61499999999999999</v>
      </c>
      <c r="AU65" s="43">
        <f t="shared" si="42"/>
        <v>-193.6771059783641</v>
      </c>
      <c r="AV65" s="43">
        <f t="shared" si="43"/>
        <v>-139.34050425753429</v>
      </c>
      <c r="AW65" s="43">
        <f t="shared" si="44"/>
        <v>-3.1774076267713394</v>
      </c>
    </row>
    <row r="66" spans="1:49">
      <c r="A66" s="41">
        <v>1962.2</v>
      </c>
      <c r="B66" s="43">
        <f>'Raw Data'!N66</f>
        <v>541.69999999999993</v>
      </c>
      <c r="C66" s="43">
        <f>'Raw Data'!AP66</f>
        <v>17.905999999999999</v>
      </c>
      <c r="D66" s="43">
        <f>'Raw Data'!AQ66</f>
        <v>24.024000000000001</v>
      </c>
      <c r="E66" s="43">
        <f>'Raw Data'!AR66</f>
        <v>17.866</v>
      </c>
      <c r="F66" s="43">
        <f>'Raw Data'!E66</f>
        <v>311.89999999999998</v>
      </c>
      <c r="G66" s="43">
        <f>'Raw Data'!H66</f>
        <v>145.69999999999999</v>
      </c>
      <c r="H66" s="42">
        <f>'Raw Data'!AS66</f>
        <v>119819</v>
      </c>
      <c r="I66" s="43">
        <f t="shared" si="0"/>
        <v>0.50750763470327376</v>
      </c>
      <c r="J66" s="43">
        <f>'Raw Data'!AN66</f>
        <v>55.780277961894924</v>
      </c>
      <c r="K66" s="43">
        <f>'Raw Data'!AO66</f>
        <v>8.5429999999999993</v>
      </c>
      <c r="L66" s="43">
        <f>'Raw Data'!M66</f>
        <v>84.1</v>
      </c>
      <c r="M66" s="43">
        <f>'Raw Data'!Z66</f>
        <v>52.056410256410253</v>
      </c>
      <c r="N66" s="43">
        <f>'Raw Data'!AD66</f>
        <v>34.643589743589743</v>
      </c>
      <c r="O66" s="43">
        <f>'Raw Data'!AH66</f>
        <v>13.9</v>
      </c>
      <c r="P66" s="43">
        <f>'Raw Data'!AJ66</f>
        <v>211.3</v>
      </c>
      <c r="Q66" s="47">
        <f>'Raw Data'!AT66</f>
        <v>2.61</v>
      </c>
      <c r="R66" s="43"/>
      <c r="S66" s="43">
        <f t="shared" si="1"/>
        <v>353.80266827631675</v>
      </c>
      <c r="T66" s="43">
        <f t="shared" si="2"/>
        <v>277.68937723505695</v>
      </c>
      <c r="U66" s="43">
        <f t="shared" si="3"/>
        <v>409.00564018132633</v>
      </c>
      <c r="V66" s="43">
        <f t="shared" si="4"/>
        <v>469.9663889798037</v>
      </c>
      <c r="W66" s="43">
        <f t="shared" si="5"/>
        <v>222.73506261283126</v>
      </c>
      <c r="X66" s="43">
        <f t="shared" si="6"/>
        <v>174.76720023700943</v>
      </c>
      <c r="Y66" s="43">
        <f t="shared" si="7"/>
        <v>134.04567674856773</v>
      </c>
      <c r="Z66" s="43">
        <f t="shared" si="8"/>
        <v>42.723289928605645</v>
      </c>
      <c r="AA66" s="43">
        <f t="shared" si="9"/>
        <v>314.86229837714211</v>
      </c>
      <c r="AB66" s="43">
        <f t="shared" si="10"/>
        <v>0.16245137034810792</v>
      </c>
      <c r="AC66" s="43">
        <f t="shared" si="11"/>
        <v>-73.778723111016589</v>
      </c>
      <c r="AD66" s="43">
        <f t="shared" si="29"/>
        <v>0.65249999999999997</v>
      </c>
      <c r="AE66" s="43">
        <f>LN('Raw Data'!Y62)*100</f>
        <v>-194.73185295882368</v>
      </c>
      <c r="AF66" s="43">
        <f>LN('Raw Data'!AC62)*100</f>
        <v>-138.36332212617586</v>
      </c>
      <c r="AG66" s="43">
        <f>LN('Raw Data'!AG62)</f>
        <v>-3.1847620490830639</v>
      </c>
      <c r="AI66" s="43">
        <f t="shared" si="30"/>
        <v>0.85789076028680711</v>
      </c>
      <c r="AJ66" s="43">
        <f t="shared" si="31"/>
        <v>-0.59895847527980095</v>
      </c>
      <c r="AK66" s="43">
        <f t="shared" si="32"/>
        <v>0.39695851016699635</v>
      </c>
      <c r="AL66" s="43">
        <f t="shared" si="33"/>
        <v>469.9663889798037</v>
      </c>
      <c r="AM66" s="43">
        <f t="shared" si="34"/>
        <v>0.42545394267054348</v>
      </c>
      <c r="AN66" s="43">
        <f t="shared" si="35"/>
        <v>1.9702978895606691</v>
      </c>
      <c r="AO66" s="43">
        <f t="shared" si="36"/>
        <v>-0.19959662128772493</v>
      </c>
      <c r="AP66" s="43">
        <f t="shared" si="37"/>
        <v>-0.53034783793997065</v>
      </c>
      <c r="AQ66" s="43">
        <f t="shared" si="38"/>
        <v>0.61197776800906922</v>
      </c>
      <c r="AR66" s="43">
        <f t="shared" si="39"/>
        <v>0.16245137034810792</v>
      </c>
      <c r="AS66" s="43">
        <f t="shared" si="40"/>
        <v>0.50699736858672395</v>
      </c>
      <c r="AT66" s="43">
        <f t="shared" si="41"/>
        <v>0.65249999999999997</v>
      </c>
      <c r="AU66" s="43">
        <f t="shared" si="42"/>
        <v>-194.73185295882368</v>
      </c>
      <c r="AV66" s="43">
        <f t="shared" si="43"/>
        <v>-138.36332212617586</v>
      </c>
      <c r="AW66" s="43">
        <f t="shared" si="44"/>
        <v>-3.1847620490830639</v>
      </c>
    </row>
    <row r="67" spans="1:49">
      <c r="A67" s="41">
        <v>1962.3</v>
      </c>
      <c r="B67" s="43">
        <f>'Raw Data'!N67</f>
        <v>550.20000000000005</v>
      </c>
      <c r="C67" s="43">
        <f>'Raw Data'!AP67</f>
        <v>17.952000000000002</v>
      </c>
      <c r="D67" s="43">
        <f>'Raw Data'!AQ67</f>
        <v>23.978000000000002</v>
      </c>
      <c r="E67" s="43">
        <f>'Raw Data'!AR67</f>
        <v>17.902999999999999</v>
      </c>
      <c r="F67" s="43">
        <f>'Raw Data'!E67</f>
        <v>315.39999999999998</v>
      </c>
      <c r="G67" s="43">
        <f>'Raw Data'!H67</f>
        <v>147.80000000000001</v>
      </c>
      <c r="H67" s="42">
        <f>'Raw Data'!AS67</f>
        <v>120368</v>
      </c>
      <c r="I67" s="43">
        <f t="shared" si="0"/>
        <v>0.50983298954225664</v>
      </c>
      <c r="J67" s="43">
        <f>'Raw Data'!AN67</f>
        <v>56.010510645318639</v>
      </c>
      <c r="K67" s="43">
        <f>'Raw Data'!AO67</f>
        <v>8.6029999999999998</v>
      </c>
      <c r="L67" s="43">
        <f>'Raw Data'!M67</f>
        <v>87</v>
      </c>
      <c r="M67" s="43">
        <f>'Raw Data'!Z67</f>
        <v>52.928331862312447</v>
      </c>
      <c r="N67" s="43">
        <f>'Raw Data'!AD67</f>
        <v>35.671668137687561</v>
      </c>
      <c r="O67" s="43">
        <f>'Raw Data'!AH67</f>
        <v>14.4</v>
      </c>
      <c r="P67" s="43">
        <f>'Raw Data'!AJ67</f>
        <v>208.4</v>
      </c>
      <c r="Q67" s="47">
        <f>'Raw Data'!AT67</f>
        <v>2.85</v>
      </c>
      <c r="R67" s="43"/>
      <c r="S67" s="43">
        <f t="shared" si="1"/>
        <v>354.25454563398347</v>
      </c>
      <c r="T67" s="43">
        <f t="shared" si="2"/>
        <v>278.4563790324998</v>
      </c>
      <c r="U67" s="43">
        <f t="shared" si="3"/>
        <v>409.8985630301371</v>
      </c>
      <c r="V67" s="43">
        <f t="shared" si="4"/>
        <v>469.92114415985753</v>
      </c>
      <c r="W67" s="43">
        <f t="shared" si="5"/>
        <v>225.46119004654804</v>
      </c>
      <c r="X67" s="43">
        <f t="shared" si="6"/>
        <v>175.76425512633631</v>
      </c>
      <c r="Y67" s="43">
        <f t="shared" si="7"/>
        <v>136.30605459331082</v>
      </c>
      <c r="Z67" s="43">
        <f t="shared" si="8"/>
        <v>45.593198839285151</v>
      </c>
      <c r="AA67" s="43">
        <f t="shared" si="9"/>
        <v>312.81630916901088</v>
      </c>
      <c r="AB67" s="43">
        <f t="shared" si="10"/>
        <v>0.2068831289488556</v>
      </c>
      <c r="AC67" s="43">
        <f t="shared" si="11"/>
        <v>-73.285731692992485</v>
      </c>
      <c r="AD67" s="43">
        <f t="shared" si="29"/>
        <v>0.71250000000000002</v>
      </c>
      <c r="AE67" s="43">
        <f>LN('Raw Data'!Y63)*100</f>
        <v>-195.93227221699354</v>
      </c>
      <c r="AF67" s="43">
        <f>LN('Raw Data'!AC63)*100</f>
        <v>-136.70948728200804</v>
      </c>
      <c r="AG67" s="43">
        <f>LN('Raw Data'!AG63)</f>
        <v>-3.1771064119919057</v>
      </c>
      <c r="AI67" s="43">
        <f t="shared" si="30"/>
        <v>0.45187735766671722</v>
      </c>
      <c r="AJ67" s="43">
        <f t="shared" si="31"/>
        <v>0.76700179744284469</v>
      </c>
      <c r="AK67" s="43">
        <f t="shared" si="32"/>
        <v>0.89292284881076966</v>
      </c>
      <c r="AL67" s="43">
        <f t="shared" si="33"/>
        <v>469.92114415985753</v>
      </c>
      <c r="AM67" s="43">
        <f t="shared" si="34"/>
        <v>2.7261274337167833</v>
      </c>
      <c r="AN67" s="43">
        <f t="shared" si="35"/>
        <v>0.99705488932687558</v>
      </c>
      <c r="AO67" s="43">
        <f t="shared" si="36"/>
        <v>2.2603778447430898</v>
      </c>
      <c r="AP67" s="43">
        <f t="shared" si="37"/>
        <v>2.8699089106795057</v>
      </c>
      <c r="AQ67" s="43">
        <f t="shared" si="38"/>
        <v>-2.0459892081312319</v>
      </c>
      <c r="AR67" s="43">
        <f t="shared" si="39"/>
        <v>0.2068831289488556</v>
      </c>
      <c r="AS67" s="43">
        <f t="shared" si="40"/>
        <v>0.49299141802410418</v>
      </c>
      <c r="AT67" s="43">
        <f t="shared" si="41"/>
        <v>0.71250000000000002</v>
      </c>
      <c r="AU67" s="43">
        <f t="shared" si="42"/>
        <v>-195.93227221699354</v>
      </c>
      <c r="AV67" s="43">
        <f t="shared" si="43"/>
        <v>-136.70948728200804</v>
      </c>
      <c r="AW67" s="43">
        <f t="shared" si="44"/>
        <v>-3.1771064119919057</v>
      </c>
    </row>
    <row r="68" spans="1:49">
      <c r="A68" s="41">
        <v>1962.4</v>
      </c>
      <c r="B68" s="43">
        <f>'Raw Data'!N68</f>
        <v>553.70000000000005</v>
      </c>
      <c r="C68" s="43">
        <f>'Raw Data'!AP68</f>
        <v>18.006</v>
      </c>
      <c r="D68" s="43">
        <f>'Raw Data'!AQ68</f>
        <v>23.898</v>
      </c>
      <c r="E68" s="43">
        <f>'Raw Data'!AR68</f>
        <v>17.937999999999999</v>
      </c>
      <c r="F68" s="43">
        <f>'Raw Data'!E68</f>
        <v>319.60000000000002</v>
      </c>
      <c r="G68" s="43">
        <f>'Raw Data'!H68</f>
        <v>146.5</v>
      </c>
      <c r="H68" s="42">
        <f>'Raw Data'!AS68</f>
        <v>121046</v>
      </c>
      <c r="I68" s="43">
        <f t="shared" si="0"/>
        <v>0.51270473923411541</v>
      </c>
      <c r="J68" s="43">
        <f>'Raw Data'!AN68</f>
        <v>55.866108203494875</v>
      </c>
      <c r="K68" s="43">
        <f>'Raw Data'!AO68</f>
        <v>8.6820000000000004</v>
      </c>
      <c r="L68" s="43">
        <f>'Raw Data'!M68</f>
        <v>87.6</v>
      </c>
      <c r="M68" s="43">
        <f>'Raw Data'!Z68</f>
        <v>53.719921790136866</v>
      </c>
      <c r="N68" s="43">
        <f>'Raw Data'!AD68</f>
        <v>36.280078209863134</v>
      </c>
      <c r="O68" s="43">
        <f>'Raw Data'!AH68</f>
        <v>14.3</v>
      </c>
      <c r="P68" s="43">
        <f>'Raw Data'!AJ68</f>
        <v>213.5</v>
      </c>
      <c r="Q68" s="47">
        <f>'Raw Data'!AT68</f>
        <v>2.92</v>
      </c>
      <c r="R68" s="43"/>
      <c r="S68" s="43">
        <f t="shared" si="1"/>
        <v>354.82040027527233</v>
      </c>
      <c r="T68" s="43">
        <f t="shared" si="2"/>
        <v>276.81592173177256</v>
      </c>
      <c r="U68" s="43">
        <f t="shared" si="3"/>
        <v>409.77568126895261</v>
      </c>
      <c r="V68" s="43">
        <f t="shared" si="4"/>
        <v>469.10130595288342</v>
      </c>
      <c r="W68" s="43">
        <f t="shared" si="5"/>
        <v>225.39147868029494</v>
      </c>
      <c r="X68" s="43">
        <f t="shared" si="6"/>
        <v>176.49177046347756</v>
      </c>
      <c r="Y68" s="43">
        <f t="shared" si="7"/>
        <v>137.24025698346298</v>
      </c>
      <c r="Z68" s="43">
        <f t="shared" si="8"/>
        <v>44.139332612646548</v>
      </c>
      <c r="AA68" s="43">
        <f t="shared" si="9"/>
        <v>314.47706215292828</v>
      </c>
      <c r="AB68" s="43">
        <f t="shared" si="10"/>
        <v>0.19530711266753609</v>
      </c>
      <c r="AC68" s="43">
        <f t="shared" si="11"/>
        <v>-72.566945081840956</v>
      </c>
      <c r="AD68" s="43">
        <f t="shared" si="29"/>
        <v>0.73</v>
      </c>
      <c r="AE68" s="43">
        <f>LN('Raw Data'!Y64)*100</f>
        <v>-197.29539681900727</v>
      </c>
      <c r="AF68" s="43">
        <f>LN('Raw Data'!AC64)*100</f>
        <v>-134.80448021381957</v>
      </c>
      <c r="AG68" s="43">
        <f>LN('Raw Data'!AG64)</f>
        <v>-3.16758253048065</v>
      </c>
      <c r="AI68" s="43">
        <f t="shared" si="30"/>
        <v>0.56585464128886542</v>
      </c>
      <c r="AJ68" s="43">
        <f t="shared" si="31"/>
        <v>-1.6404573007272347</v>
      </c>
      <c r="AK68" s="43">
        <f t="shared" si="32"/>
        <v>-0.12288176118448746</v>
      </c>
      <c r="AL68" s="43">
        <f t="shared" si="33"/>
        <v>469.10130595288342</v>
      </c>
      <c r="AM68" s="43">
        <f t="shared" si="34"/>
        <v>-6.9711366253102369E-2</v>
      </c>
      <c r="AN68" s="43">
        <f t="shared" si="35"/>
        <v>0.72751533714125571</v>
      </c>
      <c r="AO68" s="43">
        <f t="shared" si="36"/>
        <v>0.93420239015216566</v>
      </c>
      <c r="AP68" s="43">
        <f t="shared" si="37"/>
        <v>-1.4538662266386027</v>
      </c>
      <c r="AQ68" s="43">
        <f t="shared" si="38"/>
        <v>1.6607529839174049</v>
      </c>
      <c r="AR68" s="43">
        <f t="shared" si="39"/>
        <v>0.19530711266753609</v>
      </c>
      <c r="AS68" s="43">
        <f t="shared" si="40"/>
        <v>0.71878661115152909</v>
      </c>
      <c r="AT68" s="43">
        <f t="shared" si="41"/>
        <v>0.73</v>
      </c>
      <c r="AU68" s="43">
        <f t="shared" si="42"/>
        <v>-197.29539681900727</v>
      </c>
      <c r="AV68" s="43">
        <f t="shared" si="43"/>
        <v>-134.80448021381957</v>
      </c>
      <c r="AW68" s="43">
        <f t="shared" si="44"/>
        <v>-3.16758253048065</v>
      </c>
    </row>
    <row r="69" spans="1:49">
      <c r="A69" s="41">
        <v>1963.1</v>
      </c>
      <c r="B69" s="43">
        <f>'Raw Data'!N69</f>
        <v>560.6</v>
      </c>
      <c r="C69" s="43">
        <f>'Raw Data'!AP69</f>
        <v>18.056999999999999</v>
      </c>
      <c r="D69" s="43">
        <f>'Raw Data'!AQ69</f>
        <v>23.831</v>
      </c>
      <c r="E69" s="43">
        <f>'Raw Data'!AR69</f>
        <v>18.016999999999999</v>
      </c>
      <c r="F69" s="43">
        <f>'Raw Data'!E69</f>
        <v>322.2</v>
      </c>
      <c r="G69" s="43">
        <f>'Raw Data'!H69</f>
        <v>152.30000000000001</v>
      </c>
      <c r="H69" s="42">
        <f>'Raw Data'!AS69</f>
        <v>121640</v>
      </c>
      <c r="I69" s="43">
        <f t="shared" si="0"/>
        <v>0.51522069692875261</v>
      </c>
      <c r="J69" s="43">
        <f>'Raw Data'!AN69</f>
        <v>56.079366639407766</v>
      </c>
      <c r="K69" s="43">
        <f>'Raw Data'!AO69</f>
        <v>8.7680000000000007</v>
      </c>
      <c r="L69" s="43">
        <f>'Raw Data'!M69</f>
        <v>86.1</v>
      </c>
      <c r="M69" s="43">
        <f>'Raw Data'!Z69</f>
        <v>56.09989235737352</v>
      </c>
      <c r="N69" s="43">
        <f>'Raw Data'!AD69</f>
        <v>36.40010764262648</v>
      </c>
      <c r="O69" s="43">
        <f>'Raw Data'!AH69</f>
        <v>14.4</v>
      </c>
      <c r="P69" s="43">
        <f>'Raw Data'!AJ69</f>
        <v>216.2</v>
      </c>
      <c r="Q69" s="47">
        <f>'Raw Data'!AT69</f>
        <v>2.97</v>
      </c>
      <c r="R69" s="43"/>
      <c r="S69" s="43">
        <f t="shared" si="1"/>
        <v>354.70166464980457</v>
      </c>
      <c r="T69" s="43">
        <f t="shared" si="2"/>
        <v>279.76964356562877</v>
      </c>
      <c r="U69" s="43">
        <f t="shared" si="3"/>
        <v>410.08518144858596</v>
      </c>
      <c r="V69" s="43">
        <f t="shared" si="4"/>
        <v>468.99278811748263</v>
      </c>
      <c r="W69" s="43">
        <f t="shared" si="5"/>
        <v>222.73535871888566</v>
      </c>
      <c r="X69" s="43">
        <f t="shared" si="6"/>
        <v>179.89780695185857</v>
      </c>
      <c r="Y69" s="43">
        <f t="shared" si="7"/>
        <v>136.6415907608507</v>
      </c>
      <c r="Z69" s="43">
        <f t="shared" si="8"/>
        <v>43.907238233712633</v>
      </c>
      <c r="AA69" s="43">
        <f t="shared" si="9"/>
        <v>314.8048080960279</v>
      </c>
      <c r="AB69" s="43">
        <f t="shared" si="10"/>
        <v>0.43943889377517642</v>
      </c>
      <c r="AC69" s="43">
        <f t="shared" si="11"/>
        <v>-72.02070264279034</v>
      </c>
      <c r="AD69" s="43">
        <f t="shared" si="29"/>
        <v>0.74250000000000005</v>
      </c>
      <c r="AE69" s="43">
        <f>LN('Raw Data'!Y65)*100</f>
        <v>-194.15516085761161</v>
      </c>
      <c r="AF69" s="43">
        <f>LN('Raw Data'!AC65)*100</f>
        <v>-139.66177638125868</v>
      </c>
      <c r="AG69" s="43">
        <f>LN('Raw Data'!AG65)</f>
        <v>-3.1595992149386607</v>
      </c>
      <c r="AI69" s="43">
        <f t="shared" si="30"/>
        <v>-0.11873562546776384</v>
      </c>
      <c r="AJ69" s="43">
        <f t="shared" si="31"/>
        <v>2.953721833856207</v>
      </c>
      <c r="AK69" s="43">
        <f t="shared" si="32"/>
        <v>0.30950017963334631</v>
      </c>
      <c r="AL69" s="43">
        <f t="shared" si="33"/>
        <v>468.99278811748263</v>
      </c>
      <c r="AM69" s="43">
        <f t="shared" si="34"/>
        <v>-2.6561199614092743</v>
      </c>
      <c r="AN69" s="43">
        <f t="shared" si="35"/>
        <v>3.4060364883810053</v>
      </c>
      <c r="AO69" s="43">
        <f t="shared" si="36"/>
        <v>-0.59866622261228031</v>
      </c>
      <c r="AP69" s="43">
        <f t="shared" si="37"/>
        <v>-0.23209437893391538</v>
      </c>
      <c r="AQ69" s="43">
        <f t="shared" si="38"/>
        <v>0.32774594309961458</v>
      </c>
      <c r="AR69" s="43">
        <f t="shared" si="39"/>
        <v>0.43943889377517642</v>
      </c>
      <c r="AS69" s="43">
        <f t="shared" si="40"/>
        <v>0.54624243905061576</v>
      </c>
      <c r="AT69" s="43">
        <f t="shared" si="41"/>
        <v>0.74250000000000005</v>
      </c>
      <c r="AU69" s="43">
        <f t="shared" si="42"/>
        <v>-194.15516085761161</v>
      </c>
      <c r="AV69" s="43">
        <f t="shared" si="43"/>
        <v>-139.66177638125868</v>
      </c>
      <c r="AW69" s="43">
        <f t="shared" si="44"/>
        <v>-3.1595992149386607</v>
      </c>
    </row>
    <row r="70" spans="1:49">
      <c r="A70" s="41">
        <v>1963.2</v>
      </c>
      <c r="B70" s="43">
        <f>'Raw Data'!N70</f>
        <v>566.20000000000005</v>
      </c>
      <c r="C70" s="43">
        <f>'Raw Data'!AP70</f>
        <v>18.082999999999998</v>
      </c>
      <c r="D70" s="43">
        <f>'Raw Data'!AQ70</f>
        <v>23.919</v>
      </c>
      <c r="E70" s="43">
        <f>'Raw Data'!AR70</f>
        <v>18.047000000000001</v>
      </c>
      <c r="F70" s="43">
        <f>'Raw Data'!E70</f>
        <v>325</v>
      </c>
      <c r="G70" s="43">
        <f>'Raw Data'!H70</f>
        <v>155.5</v>
      </c>
      <c r="H70" s="42">
        <f>'Raw Data'!AS70</f>
        <v>122167</v>
      </c>
      <c r="I70" s="43">
        <f t="shared" si="0"/>
        <v>0.51745286814941571</v>
      </c>
      <c r="J70" s="43">
        <f>'Raw Data'!AN70</f>
        <v>56.599749397434799</v>
      </c>
      <c r="K70" s="43">
        <f>'Raw Data'!AO70</f>
        <v>8.8119999999999994</v>
      </c>
      <c r="L70" s="43">
        <f>'Raw Data'!M70</f>
        <v>85.7</v>
      </c>
      <c r="M70" s="43">
        <f>'Raw Data'!Z70</f>
        <v>56.320271128998087</v>
      </c>
      <c r="N70" s="43">
        <f>'Raw Data'!AD70</f>
        <v>38.179728871001906</v>
      </c>
      <c r="O70" s="43">
        <f>'Raw Data'!AH70</f>
        <v>14.7</v>
      </c>
      <c r="P70" s="43">
        <f>'Raw Data'!AJ70</f>
        <v>214.8</v>
      </c>
      <c r="Q70" s="47">
        <f>'Raw Data'!AT70</f>
        <v>2.96</v>
      </c>
      <c r="R70" s="43"/>
      <c r="S70" s="43">
        <f t="shared" si="1"/>
        <v>354.968255038064</v>
      </c>
      <c r="T70" s="43">
        <f t="shared" si="2"/>
        <v>281.25030996701918</v>
      </c>
      <c r="U70" s="43">
        <f t="shared" si="3"/>
        <v>410.48047407287021</v>
      </c>
      <c r="V70" s="43">
        <f t="shared" si="4"/>
        <v>469.48413916222398</v>
      </c>
      <c r="W70" s="43">
        <f t="shared" si="5"/>
        <v>221.67101936546368</v>
      </c>
      <c r="X70" s="43">
        <f t="shared" si="6"/>
        <v>179.69118939693237</v>
      </c>
      <c r="Y70" s="43">
        <f t="shared" si="7"/>
        <v>140.81620849875617</v>
      </c>
      <c r="Z70" s="43">
        <f t="shared" si="8"/>
        <v>45.370486183559308</v>
      </c>
      <c r="AA70" s="43">
        <f t="shared" si="9"/>
        <v>313.55647306856127</v>
      </c>
      <c r="AB70" s="43">
        <f t="shared" si="10"/>
        <v>0.16637093455980859</v>
      </c>
      <c r="AC70" s="43">
        <f t="shared" si="11"/>
        <v>-71.686503703906439</v>
      </c>
      <c r="AD70" s="43">
        <f t="shared" si="29"/>
        <v>0.74</v>
      </c>
      <c r="AE70" s="43">
        <f>LN('Raw Data'!Y66)*100</f>
        <v>-193.26643593767812</v>
      </c>
      <c r="AF70" s="43">
        <f>LN('Raw Data'!AC66)*100</f>
        <v>-140.36471820419015</v>
      </c>
      <c r="AG70" s="43">
        <f>LN('Raw Data'!AG66)</f>
        <v>-3.1765539050629878</v>
      </c>
      <c r="AI70" s="43">
        <f t="shared" si="30"/>
        <v>0.26659038825943071</v>
      </c>
      <c r="AJ70" s="43">
        <f t="shared" si="31"/>
        <v>1.4806664013904083</v>
      </c>
      <c r="AK70" s="43">
        <f t="shared" si="32"/>
        <v>0.39529262428425227</v>
      </c>
      <c r="AL70" s="43">
        <f t="shared" si="33"/>
        <v>469.48413916222398</v>
      </c>
      <c r="AM70" s="43">
        <f t="shared" si="34"/>
        <v>-1.0643393534219854</v>
      </c>
      <c r="AN70" s="43">
        <f t="shared" si="35"/>
        <v>-0.20661755492619704</v>
      </c>
      <c r="AO70" s="43">
        <f t="shared" si="36"/>
        <v>4.1746177379054643</v>
      </c>
      <c r="AP70" s="43">
        <f t="shared" si="37"/>
        <v>1.4632479498466751</v>
      </c>
      <c r="AQ70" s="43">
        <f t="shared" si="38"/>
        <v>-1.2483350274666236</v>
      </c>
      <c r="AR70" s="43">
        <f t="shared" si="39"/>
        <v>0.16637093455980859</v>
      </c>
      <c r="AS70" s="43">
        <f t="shared" si="40"/>
        <v>0.33419893888390106</v>
      </c>
      <c r="AT70" s="43">
        <f t="shared" si="41"/>
        <v>0.74</v>
      </c>
      <c r="AU70" s="43">
        <f t="shared" si="42"/>
        <v>-193.26643593767812</v>
      </c>
      <c r="AV70" s="43">
        <f t="shared" si="43"/>
        <v>-140.36471820419015</v>
      </c>
      <c r="AW70" s="43">
        <f t="shared" si="44"/>
        <v>-3.1765539050629878</v>
      </c>
    </row>
    <row r="71" spans="1:49">
      <c r="A71" s="41">
        <v>1963.3</v>
      </c>
      <c r="B71" s="43">
        <f>'Raw Data'!N71</f>
        <v>580.29999999999995</v>
      </c>
      <c r="C71" s="43">
        <f>'Raw Data'!AP71</f>
        <v>18.169</v>
      </c>
      <c r="D71" s="43">
        <f>'Raw Data'!AQ71</f>
        <v>23.88</v>
      </c>
      <c r="E71" s="43">
        <f>'Raw Data'!AR71</f>
        <v>18.068999999999999</v>
      </c>
      <c r="F71" s="43">
        <f>'Raw Data'!E71</f>
        <v>331.2</v>
      </c>
      <c r="G71" s="43">
        <f>'Raw Data'!H71</f>
        <v>159.30000000000001</v>
      </c>
      <c r="H71" s="42">
        <f>'Raw Data'!AS71</f>
        <v>122670</v>
      </c>
      <c r="I71" s="43">
        <f t="shared" si="0"/>
        <v>0.51958338451372976</v>
      </c>
      <c r="J71" s="43">
        <f>'Raw Data'!AN71</f>
        <v>56.749667240538294</v>
      </c>
      <c r="K71" s="43">
        <f>'Raw Data'!AO71</f>
        <v>8.9019999999999992</v>
      </c>
      <c r="L71" s="43">
        <f>'Raw Data'!M71</f>
        <v>89.8</v>
      </c>
      <c r="M71" s="43">
        <f>'Raw Data'!Z71</f>
        <v>56.554050104384132</v>
      </c>
      <c r="N71" s="43">
        <f>'Raw Data'!AD71</f>
        <v>38.945949895615868</v>
      </c>
      <c r="O71" s="43">
        <f>'Raw Data'!AH71</f>
        <v>14.8</v>
      </c>
      <c r="P71" s="43">
        <f>'Raw Data'!AJ71</f>
        <v>211.8</v>
      </c>
      <c r="Q71" s="47">
        <f>'Raw Data'!AT71</f>
        <v>3.33</v>
      </c>
      <c r="R71" s="43"/>
      <c r="S71" s="43">
        <f t="shared" si="1"/>
        <v>356.32526319346482</v>
      </c>
      <c r="T71" s="43">
        <f t="shared" si="2"/>
        <v>283.13194263395468</v>
      </c>
      <c r="U71" s="43">
        <f t="shared" si="3"/>
        <v>412.40754206201063</v>
      </c>
      <c r="V71" s="43">
        <f t="shared" si="4"/>
        <v>469.33777648947091</v>
      </c>
      <c r="W71" s="43">
        <f t="shared" si="5"/>
        <v>225.8115184731698</v>
      </c>
      <c r="X71" s="43">
        <f t="shared" si="6"/>
        <v>179.57270293041006</v>
      </c>
      <c r="Y71" s="43">
        <f t="shared" si="7"/>
        <v>142.27049941929843</v>
      </c>
      <c r="Z71" s="43">
        <f t="shared" si="8"/>
        <v>45.515739019361341</v>
      </c>
      <c r="AA71" s="43">
        <f t="shared" si="9"/>
        <v>311.617264259085</v>
      </c>
      <c r="AB71" s="43">
        <f t="shared" si="10"/>
        <v>0.1218296750532511</v>
      </c>
      <c r="AC71" s="43">
        <f t="shared" si="11"/>
        <v>-70.79217921360312</v>
      </c>
      <c r="AD71" s="43">
        <f t="shared" si="29"/>
        <v>0.83250000000000002</v>
      </c>
      <c r="AE71" s="43">
        <f>LN('Raw Data'!Y67)*100</f>
        <v>-192.36718261028238</v>
      </c>
      <c r="AF71" s="43">
        <f>LN('Raw Data'!AC67)*100</f>
        <v>-139.37189155552483</v>
      </c>
      <c r="AG71" s="43">
        <f>LN('Raw Data'!AG67)</f>
        <v>-3.1516670751747506</v>
      </c>
      <c r="AI71" s="43">
        <f t="shared" si="30"/>
        <v>1.3570081554008198</v>
      </c>
      <c r="AJ71" s="43">
        <f t="shared" si="31"/>
        <v>1.8816326669355021</v>
      </c>
      <c r="AK71" s="43">
        <f t="shared" si="32"/>
        <v>1.9270679891404257</v>
      </c>
      <c r="AL71" s="43">
        <f t="shared" si="33"/>
        <v>469.33777648947091</v>
      </c>
      <c r="AM71" s="43">
        <f t="shared" si="34"/>
        <v>4.1404991077061197</v>
      </c>
      <c r="AN71" s="43">
        <f t="shared" si="35"/>
        <v>-0.11848646652231309</v>
      </c>
      <c r="AO71" s="43">
        <f t="shared" si="36"/>
        <v>1.4542909205422632</v>
      </c>
      <c r="AP71" s="43">
        <f t="shared" si="37"/>
        <v>0.14525283580203308</v>
      </c>
      <c r="AQ71" s="43">
        <f t="shared" si="38"/>
        <v>-1.9392088094762698</v>
      </c>
      <c r="AR71" s="43">
        <f t="shared" si="39"/>
        <v>0.1218296750532511</v>
      </c>
      <c r="AS71" s="43">
        <f t="shared" si="40"/>
        <v>0.89432449030331895</v>
      </c>
      <c r="AT71" s="43">
        <f t="shared" si="41"/>
        <v>0.83250000000000002</v>
      </c>
      <c r="AU71" s="43">
        <f t="shared" si="42"/>
        <v>-192.36718261028238</v>
      </c>
      <c r="AV71" s="43">
        <f t="shared" si="43"/>
        <v>-139.37189155552483</v>
      </c>
      <c r="AW71" s="43">
        <f t="shared" si="44"/>
        <v>-3.1516670751747506</v>
      </c>
    </row>
    <row r="72" spans="1:49">
      <c r="A72" s="41">
        <v>1963.4</v>
      </c>
      <c r="B72" s="43">
        <f>'Raw Data'!N72</f>
        <v>587.40000000000009</v>
      </c>
      <c r="C72" s="43">
        <f>'Raw Data'!AP72</f>
        <v>18.236000000000001</v>
      </c>
      <c r="D72" s="43">
        <f>'Raw Data'!AQ72</f>
        <v>24.175999999999998</v>
      </c>
      <c r="E72" s="43">
        <f>'Raw Data'!AR72</f>
        <v>18.216000000000001</v>
      </c>
      <c r="F72" s="43">
        <f>'Raw Data'!E72</f>
        <v>334.8</v>
      </c>
      <c r="G72" s="43">
        <f>'Raw Data'!H72</f>
        <v>162.9</v>
      </c>
      <c r="H72" s="42">
        <f>'Raw Data'!AS72</f>
        <v>123189</v>
      </c>
      <c r="I72" s="43">
        <f t="shared" si="0"/>
        <v>0.52178167078227644</v>
      </c>
      <c r="J72" s="43">
        <f>'Raw Data'!AN72</f>
        <v>57.11326715158819</v>
      </c>
      <c r="K72" s="43">
        <f>'Raw Data'!AO72</f>
        <v>9.0050000000000008</v>
      </c>
      <c r="L72" s="43">
        <f>'Raw Data'!M72</f>
        <v>89.7</v>
      </c>
      <c r="M72" s="43">
        <f>'Raw Data'!Z72</f>
        <v>57.111999999999995</v>
      </c>
      <c r="N72" s="43">
        <f>'Raw Data'!AD72</f>
        <v>39.688000000000002</v>
      </c>
      <c r="O72" s="43">
        <f>'Raw Data'!AH72</f>
        <v>14.9</v>
      </c>
      <c r="P72" s="43">
        <f>'Raw Data'!AJ72</f>
        <v>212.2</v>
      </c>
      <c r="Q72" s="47">
        <f>'Raw Data'!AT72</f>
        <v>3.45</v>
      </c>
      <c r="R72" s="43"/>
      <c r="S72" s="43">
        <f t="shared" si="1"/>
        <v>356.17390436528524</v>
      </c>
      <c r="T72" s="43">
        <f t="shared" si="2"/>
        <v>284.13422206455323</v>
      </c>
      <c r="U72" s="43">
        <f t="shared" si="3"/>
        <v>412.39117238020526</v>
      </c>
      <c r="V72" s="43">
        <f t="shared" si="4"/>
        <v>469.55424728868456</v>
      </c>
      <c r="W72" s="43">
        <f t="shared" si="5"/>
        <v>224.46764741022832</v>
      </c>
      <c r="X72" s="43">
        <f t="shared" si="6"/>
        <v>179.32199572376922</v>
      </c>
      <c r="Y72" s="43">
        <f t="shared" si="7"/>
        <v>142.92545800362802</v>
      </c>
      <c r="Z72" s="43">
        <f t="shared" si="8"/>
        <v>44.956691798894617</v>
      </c>
      <c r="AA72" s="43">
        <f t="shared" si="9"/>
        <v>310.57349312174154</v>
      </c>
      <c r="AB72" s="43">
        <f t="shared" si="10"/>
        <v>0.81025660317449388</v>
      </c>
      <c r="AC72" s="43">
        <f t="shared" si="11"/>
        <v>-70.452035013351917</v>
      </c>
      <c r="AD72" s="43">
        <f t="shared" si="29"/>
        <v>0.86250000000000004</v>
      </c>
      <c r="AE72" s="43">
        <f>LN('Raw Data'!Y68)*100</f>
        <v>-191.96687540105967</v>
      </c>
      <c r="AF72" s="43">
        <f>LN('Raw Data'!AC68)*100</f>
        <v>-140.45912275400752</v>
      </c>
      <c r="AG72" s="43">
        <f>LN('Raw Data'!AG68)</f>
        <v>-3.176304048624158</v>
      </c>
      <c r="AI72" s="43">
        <f t="shared" si="30"/>
        <v>-0.15135882817958191</v>
      </c>
      <c r="AJ72" s="43">
        <f t="shared" si="31"/>
        <v>1.0022794305985485</v>
      </c>
      <c r="AK72" s="43">
        <f t="shared" si="32"/>
        <v>-1.6369681805372238E-2</v>
      </c>
      <c r="AL72" s="43">
        <f t="shared" si="33"/>
        <v>469.55424728868456</v>
      </c>
      <c r="AM72" s="43">
        <f t="shared" si="34"/>
        <v>-1.3438710629414743</v>
      </c>
      <c r="AN72" s="43">
        <f t="shared" si="35"/>
        <v>-0.25070720664083979</v>
      </c>
      <c r="AO72" s="43">
        <f t="shared" si="36"/>
        <v>0.65495858432959153</v>
      </c>
      <c r="AP72" s="43">
        <f t="shared" si="37"/>
        <v>-0.55904722046672362</v>
      </c>
      <c r="AQ72" s="43">
        <f t="shared" si="38"/>
        <v>-1.0437711373434695</v>
      </c>
      <c r="AR72" s="43">
        <f t="shared" si="39"/>
        <v>0.81025660317449388</v>
      </c>
      <c r="AS72" s="43">
        <f t="shared" si="40"/>
        <v>0.34014420025120273</v>
      </c>
      <c r="AT72" s="43">
        <f t="shared" si="41"/>
        <v>0.86250000000000004</v>
      </c>
      <c r="AU72" s="43">
        <f t="shared" si="42"/>
        <v>-191.96687540105967</v>
      </c>
      <c r="AV72" s="43">
        <f t="shared" si="43"/>
        <v>-140.45912275400752</v>
      </c>
      <c r="AW72" s="43">
        <f t="shared" si="44"/>
        <v>-3.176304048624158</v>
      </c>
    </row>
    <row r="73" spans="1:49">
      <c r="A73" s="41">
        <v>1964.1</v>
      </c>
      <c r="B73" s="43">
        <f>'Raw Data'!N73</f>
        <v>600.79999999999995</v>
      </c>
      <c r="C73" s="43">
        <f>'Raw Data'!AP73</f>
        <v>18.324000000000002</v>
      </c>
      <c r="D73" s="43">
        <f>'Raw Data'!AQ73</f>
        <v>24.018000000000001</v>
      </c>
      <c r="E73" s="43">
        <f>'Raw Data'!AR73</f>
        <v>18.274000000000001</v>
      </c>
      <c r="F73" s="43">
        <f>'Raw Data'!E73</f>
        <v>342.2</v>
      </c>
      <c r="G73" s="43">
        <f>'Raw Data'!H73</f>
        <v>168.5</v>
      </c>
      <c r="H73" s="42">
        <f>'Raw Data'!AS73</f>
        <v>123708</v>
      </c>
      <c r="I73" s="43">
        <f t="shared" si="0"/>
        <v>0.52397995705082323</v>
      </c>
      <c r="J73" s="43">
        <f>'Raw Data'!AN73</f>
        <v>57.983072723881669</v>
      </c>
      <c r="K73" s="43">
        <f>'Raw Data'!AO73</f>
        <v>8.9979999999999993</v>
      </c>
      <c r="L73" s="43">
        <f>'Raw Data'!M73</f>
        <v>90.1</v>
      </c>
      <c r="M73" s="43">
        <f>'Raw Data'!Z73</f>
        <v>55.775777020252654</v>
      </c>
      <c r="N73" s="43">
        <f>'Raw Data'!AD73</f>
        <v>39.524222979747343</v>
      </c>
      <c r="O73" s="43">
        <f>'Raw Data'!AH73</f>
        <v>15</v>
      </c>
      <c r="P73" s="43">
        <f>'Raw Data'!AJ73</f>
        <v>214.8</v>
      </c>
      <c r="Q73" s="47">
        <f>'Raw Data'!AT73</f>
        <v>3.46</v>
      </c>
      <c r="R73" s="43"/>
      <c r="S73" s="43">
        <f t="shared" si="1"/>
        <v>357.62179221773141</v>
      </c>
      <c r="T73" s="43">
        <f t="shared" si="2"/>
        <v>286.77583105116378</v>
      </c>
      <c r="U73" s="43">
        <f t="shared" si="3"/>
        <v>413.90846611691467</v>
      </c>
      <c r="V73" s="43">
        <f t="shared" si="4"/>
        <v>470.64529636574434</v>
      </c>
      <c r="W73" s="43">
        <f t="shared" si="5"/>
        <v>224.17427253335137</v>
      </c>
      <c r="X73" s="43">
        <f t="shared" si="6"/>
        <v>176.21622322765489</v>
      </c>
      <c r="Y73" s="43">
        <f t="shared" si="7"/>
        <v>141.77362846650931</v>
      </c>
      <c r="Z73" s="43">
        <f t="shared" si="8"/>
        <v>44.88727618214314</v>
      </c>
      <c r="AA73" s="43">
        <f t="shared" si="9"/>
        <v>311.05299233539313</v>
      </c>
      <c r="AB73" s="43">
        <f t="shared" si="10"/>
        <v>0.31789558149903363</v>
      </c>
      <c r="AC73" s="43">
        <f t="shared" si="11"/>
        <v>-70.847695415744838</v>
      </c>
      <c r="AD73" s="43">
        <f t="shared" si="29"/>
        <v>0.86499999999999999</v>
      </c>
      <c r="AE73" s="43">
        <f>LN('Raw Data'!Y69)*100</f>
        <v>-189.01457551551908</v>
      </c>
      <c r="AF73" s="43">
        <f>LN('Raw Data'!AC69)*100</f>
        <v>-140.53395988799446</v>
      </c>
      <c r="AG73" s="43">
        <f>LN('Raw Data'!AG69)</f>
        <v>-3.1794995440593437</v>
      </c>
      <c r="AI73" s="43">
        <f t="shared" si="30"/>
        <v>1.447887852446172</v>
      </c>
      <c r="AJ73" s="43">
        <f t="shared" si="31"/>
        <v>2.6416089866105494</v>
      </c>
      <c r="AK73" s="43">
        <f t="shared" si="32"/>
        <v>1.517293736709405</v>
      </c>
      <c r="AL73" s="43">
        <f t="shared" si="33"/>
        <v>470.64529636574434</v>
      </c>
      <c r="AM73" s="43">
        <f t="shared" si="34"/>
        <v>-0.29337487687695329</v>
      </c>
      <c r="AN73" s="43">
        <f t="shared" si="35"/>
        <v>-3.1057724961143265</v>
      </c>
      <c r="AO73" s="43">
        <f t="shared" si="36"/>
        <v>-1.1518295371187151</v>
      </c>
      <c r="AP73" s="43">
        <f t="shared" si="37"/>
        <v>-6.9415616751477671E-2</v>
      </c>
      <c r="AQ73" s="43">
        <f t="shared" si="38"/>
        <v>0.47949921365159298</v>
      </c>
      <c r="AR73" s="43">
        <f t="shared" si="39"/>
        <v>0.31789558149903363</v>
      </c>
      <c r="AS73" s="43">
        <f t="shared" si="40"/>
        <v>-0.39566040239292022</v>
      </c>
      <c r="AT73" s="43">
        <f t="shared" si="41"/>
        <v>0.86499999999999999</v>
      </c>
      <c r="AU73" s="43">
        <f t="shared" si="42"/>
        <v>-189.01457551551908</v>
      </c>
      <c r="AV73" s="43">
        <f t="shared" si="43"/>
        <v>-140.53395988799446</v>
      </c>
      <c r="AW73" s="43">
        <f t="shared" si="44"/>
        <v>-3.1794995440593437</v>
      </c>
    </row>
    <row r="74" spans="1:49">
      <c r="A74" s="41">
        <v>1964.2</v>
      </c>
      <c r="B74" s="43">
        <f>'Raw Data'!N74</f>
        <v>608.79999999999995</v>
      </c>
      <c r="C74" s="43">
        <f>'Raw Data'!AP74</f>
        <v>18.366</v>
      </c>
      <c r="D74" s="43">
        <f>'Raw Data'!AQ74</f>
        <v>24.116</v>
      </c>
      <c r="E74" s="43">
        <f>'Raw Data'!AR74</f>
        <v>18.318000000000001</v>
      </c>
      <c r="F74" s="43">
        <f>'Raw Data'!E74</f>
        <v>348.7</v>
      </c>
      <c r="G74" s="43">
        <f>'Raw Data'!H74</f>
        <v>170</v>
      </c>
      <c r="H74" s="42">
        <f>'Raw Data'!AS74</f>
        <v>124203</v>
      </c>
      <c r="I74" s="43">
        <f t="shared" ref="I74:I137" si="45">H74/$H$255</f>
        <v>0.52607658846302097</v>
      </c>
      <c r="J74" s="43">
        <f>'Raw Data'!AN74</f>
        <v>58.775932684858397</v>
      </c>
      <c r="K74" s="43">
        <f>'Raw Data'!AO74</f>
        <v>9.0980000000000008</v>
      </c>
      <c r="L74" s="43">
        <f>'Raw Data'!M74</f>
        <v>90.1</v>
      </c>
      <c r="M74" s="43">
        <f>'Raw Data'!Z74</f>
        <v>53.091597633136089</v>
      </c>
      <c r="N74" s="43">
        <f>'Raw Data'!AD74</f>
        <v>38.308402366863902</v>
      </c>
      <c r="O74" s="43">
        <f>'Raw Data'!AH74</f>
        <v>15.3</v>
      </c>
      <c r="P74" s="43">
        <f>'Raw Data'!AJ74</f>
        <v>213.6</v>
      </c>
      <c r="Q74" s="47">
        <f>'Raw Data'!AT74</f>
        <v>3.49</v>
      </c>
      <c r="R74" s="43"/>
      <c r="S74" s="43">
        <f t="shared" ref="S74:S137" si="46">LN((F74/E74)/I74)*100</f>
        <v>358.86362421016747</v>
      </c>
      <c r="T74" s="43">
        <f t="shared" ref="T74:T137" si="47">LN((G74/E74)/I74)*100</f>
        <v>287.02227254703308</v>
      </c>
      <c r="U74" s="43">
        <f t="shared" ref="U74:U137" si="48">LN((B74/E74)/I74)*100</f>
        <v>414.59140949675452</v>
      </c>
      <c r="V74" s="43">
        <f t="shared" ref="V74:V137" si="49">LN(J74/I74)*100</f>
        <v>471.604093443539</v>
      </c>
      <c r="W74" s="43">
        <f t="shared" ref="W74:W137" si="50">LN((L74/E74)/I74)*100</f>
        <v>223.53444530343614</v>
      </c>
      <c r="X74" s="43">
        <f t="shared" ref="X74:X137" si="51">LN((M74/E74)/I74)*100</f>
        <v>170.64429674831166</v>
      </c>
      <c r="Y74" s="43">
        <f t="shared" ref="Y74:Y137" si="52">LN((N74/E74)/I74)*100</f>
        <v>138.00935434925881</v>
      </c>
      <c r="Z74" s="43">
        <f t="shared" ref="Z74:Z137" si="53">LN((O74/E74)/I74)*100</f>
        <v>46.227711681845904</v>
      </c>
      <c r="AA74" s="43">
        <f t="shared" ref="AA74:AA137" si="54">LN((P74/E74)/I74)*100</f>
        <v>309.85293955061087</v>
      </c>
      <c r="AB74" s="43">
        <f t="shared" ref="AB74:AB137" si="55">LN(E74/E73)*100</f>
        <v>0.24048984043670807</v>
      </c>
      <c r="AC74" s="43">
        <f t="shared" ref="AC74:AC137" si="56">LN(K74/E74)*100</f>
        <v>-69.982957383298341</v>
      </c>
      <c r="AD74" s="43">
        <f t="shared" si="29"/>
        <v>0.87250000000000005</v>
      </c>
      <c r="AE74" s="43">
        <f>LN('Raw Data'!Y70)*100</f>
        <v>-189.9066390948509</v>
      </c>
      <c r="AF74" s="43">
        <f>LN('Raw Data'!AC70)*100</f>
        <v>-138.09176926650682</v>
      </c>
      <c r="AG74" s="43">
        <f>LN('Raw Data'!AG70)</f>
        <v>-3.1686560678891742</v>
      </c>
      <c r="AI74" s="43">
        <f t="shared" si="30"/>
        <v>1.2418319924360617</v>
      </c>
      <c r="AJ74" s="43">
        <f t="shared" si="31"/>
        <v>0.24644149586930553</v>
      </c>
      <c r="AK74" s="43">
        <f t="shared" si="32"/>
        <v>0.68294337983985542</v>
      </c>
      <c r="AL74" s="43">
        <f t="shared" si="33"/>
        <v>471.604093443539</v>
      </c>
      <c r="AM74" s="43">
        <f t="shared" si="34"/>
        <v>-0.63982722991522678</v>
      </c>
      <c r="AN74" s="43">
        <f t="shared" si="35"/>
        <v>-5.571926479343233</v>
      </c>
      <c r="AO74" s="43">
        <f t="shared" si="36"/>
        <v>-3.7642741172504941</v>
      </c>
      <c r="AP74" s="43">
        <f t="shared" si="37"/>
        <v>1.3404354997027639</v>
      </c>
      <c r="AQ74" s="43">
        <f t="shared" si="38"/>
        <v>-1.2000527847822582</v>
      </c>
      <c r="AR74" s="43">
        <f t="shared" si="39"/>
        <v>0.24048984043670807</v>
      </c>
      <c r="AS74" s="43">
        <f t="shared" si="40"/>
        <v>0.86473803244649616</v>
      </c>
      <c r="AT74" s="43">
        <f t="shared" si="41"/>
        <v>0.87250000000000005</v>
      </c>
      <c r="AU74" s="43">
        <f t="shared" si="42"/>
        <v>-189.9066390948509</v>
      </c>
      <c r="AV74" s="43">
        <f t="shared" si="43"/>
        <v>-138.09176926650682</v>
      </c>
      <c r="AW74" s="43">
        <f t="shared" si="44"/>
        <v>-3.1686560678891742</v>
      </c>
    </row>
    <row r="75" spans="1:49">
      <c r="A75" s="41">
        <v>1964.3</v>
      </c>
      <c r="B75" s="43">
        <f>'Raw Data'!N75</f>
        <v>620.40000000000009</v>
      </c>
      <c r="C75" s="43">
        <f>'Raw Data'!AP75</f>
        <v>18.428000000000001</v>
      </c>
      <c r="D75" s="43">
        <f>'Raw Data'!AQ75</f>
        <v>24.015000000000001</v>
      </c>
      <c r="E75" s="43">
        <f>'Raw Data'!AR75</f>
        <v>18.391999999999999</v>
      </c>
      <c r="F75" s="43">
        <f>'Raw Data'!E75</f>
        <v>355.6</v>
      </c>
      <c r="G75" s="43">
        <f>'Raw Data'!H75</f>
        <v>174</v>
      </c>
      <c r="H75" s="42">
        <f>'Raw Data'!AS75</f>
        <v>124739</v>
      </c>
      <c r="I75" s="43">
        <f t="shared" si="45"/>
        <v>0.5283468802548148</v>
      </c>
      <c r="J75" s="43">
        <f>'Raw Data'!AN75</f>
        <v>58.717886717741251</v>
      </c>
      <c r="K75" s="43">
        <f>'Raw Data'!AO75</f>
        <v>9.218</v>
      </c>
      <c r="L75" s="43">
        <f>'Raw Data'!M75</f>
        <v>90.8</v>
      </c>
      <c r="M75" s="43">
        <f>'Raw Data'!Z75</f>
        <v>54.546647286821695</v>
      </c>
      <c r="N75" s="43">
        <f>'Raw Data'!AD75</f>
        <v>39.253352713178295</v>
      </c>
      <c r="O75" s="43">
        <f>'Raw Data'!AH75</f>
        <v>15.5</v>
      </c>
      <c r="P75" s="43">
        <f>'Raw Data'!AJ75</f>
        <v>212.4</v>
      </c>
      <c r="Q75" s="47">
        <f>'Raw Data'!AT75</f>
        <v>3.46</v>
      </c>
      <c r="R75" s="43"/>
      <c r="S75" s="43">
        <f t="shared" si="46"/>
        <v>359.9892956985608</v>
      </c>
      <c r="T75" s="43">
        <f t="shared" si="47"/>
        <v>288.51417525603875</v>
      </c>
      <c r="U75" s="43">
        <f t="shared" si="48"/>
        <v>415.6450884648242</v>
      </c>
      <c r="V75" s="43">
        <f t="shared" si="49"/>
        <v>471.07466353260907</v>
      </c>
      <c r="W75" s="43">
        <f t="shared" si="50"/>
        <v>223.47457389531061</v>
      </c>
      <c r="X75" s="43">
        <f t="shared" si="51"/>
        <v>172.51427024496212</v>
      </c>
      <c r="Y75" s="43">
        <f t="shared" si="52"/>
        <v>139.61233133702757</v>
      </c>
      <c r="Z75" s="43">
        <f t="shared" si="53"/>
        <v>46.692647727105935</v>
      </c>
      <c r="AA75" s="43">
        <f t="shared" si="54"/>
        <v>308.45577427136425</v>
      </c>
      <c r="AB75" s="43">
        <f t="shared" si="55"/>
        <v>0.40316044800844725</v>
      </c>
      <c r="AC75" s="43">
        <f t="shared" si="56"/>
        <v>-69.075769316256384</v>
      </c>
      <c r="AD75" s="43">
        <f t="shared" si="29"/>
        <v>0.86499999999999999</v>
      </c>
      <c r="AE75" s="43">
        <f>LN('Raw Data'!Y71)*100</f>
        <v>-190.89140308439551</v>
      </c>
      <c r="AF75" s="43">
        <f>LN('Raw Data'!AC71)*100</f>
        <v>-137.80193115683599</v>
      </c>
      <c r="AG75" s="43">
        <f>LN('Raw Data'!AG71)</f>
        <v>-3.1797415944616652</v>
      </c>
      <c r="AI75" s="43">
        <f t="shared" si="30"/>
        <v>1.1256714883933228</v>
      </c>
      <c r="AJ75" s="43">
        <f t="shared" si="31"/>
        <v>1.4919027090056716</v>
      </c>
      <c r="AK75" s="43">
        <f t="shared" si="32"/>
        <v>1.0536789680696756</v>
      </c>
      <c r="AL75" s="43">
        <f t="shared" si="33"/>
        <v>471.07466353260907</v>
      </c>
      <c r="AM75" s="43">
        <f t="shared" si="34"/>
        <v>-5.9871408125530934E-2</v>
      </c>
      <c r="AN75" s="43">
        <f t="shared" si="35"/>
        <v>1.8699734966504593</v>
      </c>
      <c r="AO75" s="43">
        <f t="shared" si="36"/>
        <v>1.6029769877687556</v>
      </c>
      <c r="AP75" s="43">
        <f t="shared" si="37"/>
        <v>0.46493604526003196</v>
      </c>
      <c r="AQ75" s="43">
        <f t="shared" si="38"/>
        <v>-1.3971652792466216</v>
      </c>
      <c r="AR75" s="43">
        <f t="shared" si="39"/>
        <v>0.40316044800844725</v>
      </c>
      <c r="AS75" s="43">
        <f t="shared" si="40"/>
        <v>0.90718806704195742</v>
      </c>
      <c r="AT75" s="43">
        <f t="shared" si="41"/>
        <v>0.86499999999999999</v>
      </c>
      <c r="AU75" s="43">
        <f t="shared" si="42"/>
        <v>-190.89140308439551</v>
      </c>
      <c r="AV75" s="43">
        <f t="shared" si="43"/>
        <v>-137.80193115683599</v>
      </c>
      <c r="AW75" s="43">
        <f t="shared" si="44"/>
        <v>-3.1797415944616652</v>
      </c>
    </row>
    <row r="76" spans="1:49">
      <c r="A76" s="41">
        <v>1964.4</v>
      </c>
      <c r="B76" s="43">
        <f>'Raw Data'!N76</f>
        <v>624.5</v>
      </c>
      <c r="C76" s="43">
        <f>'Raw Data'!AP76</f>
        <v>18.489999999999998</v>
      </c>
      <c r="D76" s="43">
        <f>'Raw Data'!AQ76</f>
        <v>24.286000000000001</v>
      </c>
      <c r="E76" s="43">
        <f>'Raw Data'!AR76</f>
        <v>18.475999999999999</v>
      </c>
      <c r="F76" s="43">
        <f>'Raw Data'!E76</f>
        <v>360.20000000000005</v>
      </c>
      <c r="G76" s="43">
        <f>'Raw Data'!H76</f>
        <v>174.4</v>
      </c>
      <c r="H76" s="42">
        <f>'Raw Data'!AS76</f>
        <v>125289</v>
      </c>
      <c r="I76" s="43">
        <f t="shared" si="45"/>
        <v>0.53067647071281232</v>
      </c>
      <c r="J76" s="43">
        <f>'Raw Data'!AN76</f>
        <v>58.988769619236173</v>
      </c>
      <c r="K76" s="43">
        <f>'Raw Data'!AO76</f>
        <v>9.2859999999999996</v>
      </c>
      <c r="L76" s="43">
        <f>'Raw Data'!M76</f>
        <v>89.9</v>
      </c>
      <c r="M76" s="43">
        <f>'Raw Data'!Z76</f>
        <v>55.954758713136727</v>
      </c>
      <c r="N76" s="43">
        <f>'Raw Data'!AD76</f>
        <v>39.145241286863268</v>
      </c>
      <c r="O76" s="43">
        <f>'Raw Data'!AH76</f>
        <v>15.9</v>
      </c>
      <c r="P76" s="43">
        <f>'Raw Data'!AJ76</f>
        <v>215.4</v>
      </c>
      <c r="Q76" s="47">
        <f>'Raw Data'!AT76</f>
        <v>3.58</v>
      </c>
      <c r="R76" s="43"/>
      <c r="S76" s="43">
        <f t="shared" si="46"/>
        <v>360.37895666287454</v>
      </c>
      <c r="T76" s="43">
        <f t="shared" si="47"/>
        <v>287.84816453617691</v>
      </c>
      <c r="U76" s="43">
        <f t="shared" si="48"/>
        <v>415.40814634525225</v>
      </c>
      <c r="V76" s="43">
        <f t="shared" si="49"/>
        <v>471.0949806806301</v>
      </c>
      <c r="W76" s="43">
        <f t="shared" si="50"/>
        <v>221.58280753644647</v>
      </c>
      <c r="X76" s="43">
        <f t="shared" si="51"/>
        <v>174.1673617988468</v>
      </c>
      <c r="Y76" s="43">
        <f t="shared" si="52"/>
        <v>138.44089981532593</v>
      </c>
      <c r="Z76" s="43">
        <f t="shared" si="53"/>
        <v>48.344924311307558</v>
      </c>
      <c r="AA76" s="43">
        <f t="shared" si="54"/>
        <v>308.96268986091781</v>
      </c>
      <c r="AB76" s="43">
        <f t="shared" si="55"/>
        <v>0.45568051074785776</v>
      </c>
      <c r="AC76" s="43">
        <f t="shared" si="56"/>
        <v>-68.796470297062911</v>
      </c>
      <c r="AD76" s="43">
        <f t="shared" si="29"/>
        <v>0.89500000000000002</v>
      </c>
      <c r="AE76" s="43">
        <f>LN('Raw Data'!Y72)*100</f>
        <v>-191.70214842170105</v>
      </c>
      <c r="AF76" s="43">
        <f>LN('Raw Data'!AC72)*100</f>
        <v>-137.58336702628279</v>
      </c>
      <c r="AG76" s="43">
        <f>LN('Raw Data'!AG72)</f>
        <v>-3.1847428184987421</v>
      </c>
      <c r="AI76" s="43">
        <f t="shared" si="30"/>
        <v>0.38966096431374808</v>
      </c>
      <c r="AJ76" s="43">
        <f t="shared" si="31"/>
        <v>-0.66601071986184479</v>
      </c>
      <c r="AK76" s="43">
        <f t="shared" si="32"/>
        <v>-0.23694211957194966</v>
      </c>
      <c r="AL76" s="43">
        <f t="shared" si="33"/>
        <v>471.0949806806301</v>
      </c>
      <c r="AM76" s="43">
        <f t="shared" si="34"/>
        <v>-1.891766358864146</v>
      </c>
      <c r="AN76" s="43">
        <f t="shared" si="35"/>
        <v>1.6530915538846784</v>
      </c>
      <c r="AO76" s="43">
        <f t="shared" si="36"/>
        <v>-1.1714315217016349</v>
      </c>
      <c r="AP76" s="43">
        <f t="shared" si="37"/>
        <v>1.6522765842016227</v>
      </c>
      <c r="AQ76" s="43">
        <f t="shared" si="38"/>
        <v>0.50691558955355731</v>
      </c>
      <c r="AR76" s="43">
        <f t="shared" si="39"/>
        <v>0.45568051074785776</v>
      </c>
      <c r="AS76" s="43">
        <f t="shared" si="40"/>
        <v>0.27929901919347344</v>
      </c>
      <c r="AT76" s="43">
        <f t="shared" si="41"/>
        <v>0.89500000000000002</v>
      </c>
      <c r="AU76" s="43">
        <f t="shared" si="42"/>
        <v>-191.70214842170105</v>
      </c>
      <c r="AV76" s="43">
        <f t="shared" si="43"/>
        <v>-137.58336702628279</v>
      </c>
      <c r="AW76" s="43">
        <f t="shared" si="44"/>
        <v>-3.1847428184987421</v>
      </c>
    </row>
    <row r="77" spans="1:49">
      <c r="A77" s="41">
        <v>1965.1</v>
      </c>
      <c r="B77" s="43">
        <f>'Raw Data'!N77</f>
        <v>646.29999999999995</v>
      </c>
      <c r="C77" s="43">
        <f>'Raw Data'!AP77</f>
        <v>18.548999999999999</v>
      </c>
      <c r="D77" s="43">
        <f>'Raw Data'!AQ77</f>
        <v>24.4</v>
      </c>
      <c r="E77" s="43">
        <f>'Raw Data'!AR77</f>
        <v>18.568999999999999</v>
      </c>
      <c r="F77" s="43">
        <f>'Raw Data'!E77</f>
        <v>365.4</v>
      </c>
      <c r="G77" s="43">
        <f>'Raw Data'!H77</f>
        <v>191.4</v>
      </c>
      <c r="H77" s="42">
        <f>'Raw Data'!AS77</f>
        <v>125814</v>
      </c>
      <c r="I77" s="43">
        <f t="shared" si="45"/>
        <v>0.53290017069544626</v>
      </c>
      <c r="J77" s="43">
        <f>'Raw Data'!AN77</f>
        <v>59.728072738228455</v>
      </c>
      <c r="K77" s="43">
        <f>'Raw Data'!AO77</f>
        <v>9.3230000000000004</v>
      </c>
      <c r="L77" s="43">
        <f>'Raw Data'!M77</f>
        <v>89.5</v>
      </c>
      <c r="M77" s="43">
        <f>'Raw Data'!Z77</f>
        <v>58.274336365323933</v>
      </c>
      <c r="N77" s="43">
        <f>'Raw Data'!AD77</f>
        <v>42.025663634676071</v>
      </c>
      <c r="O77" s="43">
        <f>'Raw Data'!AH77</f>
        <v>16.399999999999999</v>
      </c>
      <c r="P77" s="43">
        <f>'Raw Data'!AJ77</f>
        <v>218</v>
      </c>
      <c r="Q77" s="47">
        <f>'Raw Data'!AT77</f>
        <v>3.97</v>
      </c>
      <c r="R77" s="43"/>
      <c r="S77" s="43">
        <f t="shared" si="46"/>
        <v>360.89202896906824</v>
      </c>
      <c r="T77" s="43">
        <f t="shared" si="47"/>
        <v>296.229312476563</v>
      </c>
      <c r="U77" s="43">
        <f t="shared" si="48"/>
        <v>417.9191438015626</v>
      </c>
      <c r="V77" s="43">
        <f t="shared" si="49"/>
        <v>471.92233093613333</v>
      </c>
      <c r="W77" s="43">
        <f t="shared" si="50"/>
        <v>220.21662710275857</v>
      </c>
      <c r="X77" s="43">
        <f t="shared" si="51"/>
        <v>177.30894426213243</v>
      </c>
      <c r="Y77" s="43">
        <f t="shared" si="52"/>
        <v>144.62081163427348</v>
      </c>
      <c r="Z77" s="43">
        <f t="shared" si="53"/>
        <v>50.520898057692897</v>
      </c>
      <c r="AA77" s="43">
        <f t="shared" si="54"/>
        <v>309.24227085358649</v>
      </c>
      <c r="AB77" s="43">
        <f t="shared" si="55"/>
        <v>0.5020931050099664</v>
      </c>
      <c r="AC77" s="43">
        <f t="shared" si="56"/>
        <v>-68.900905830390187</v>
      </c>
      <c r="AD77" s="43">
        <f t="shared" si="29"/>
        <v>0.99250000000000005</v>
      </c>
      <c r="AE77" s="43">
        <f>LN('Raw Data'!Y73)*100</f>
        <v>-195.74195030531004</v>
      </c>
      <c r="AF77" s="43">
        <f>LN('Raw Data'!AC73)*100</f>
        <v>-141.40719228040425</v>
      </c>
      <c r="AG77" s="43">
        <f>LN('Raw Data'!AG73)</f>
        <v>-3.2030174089337429</v>
      </c>
      <c r="AI77" s="43">
        <f t="shared" si="30"/>
        <v>0.51307230619369193</v>
      </c>
      <c r="AJ77" s="43">
        <f t="shared" si="31"/>
        <v>8.3811479403860858</v>
      </c>
      <c r="AK77" s="43">
        <f t="shared" si="32"/>
        <v>2.5109974563103492</v>
      </c>
      <c r="AL77" s="43">
        <f t="shared" si="33"/>
        <v>471.92233093613333</v>
      </c>
      <c r="AM77" s="43">
        <f t="shared" si="34"/>
        <v>-1.3661804336879015</v>
      </c>
      <c r="AN77" s="43">
        <f t="shared" si="35"/>
        <v>3.14158246328563</v>
      </c>
      <c r="AO77" s="43">
        <f t="shared" si="36"/>
        <v>6.179911818947545</v>
      </c>
      <c r="AP77" s="43">
        <f t="shared" si="37"/>
        <v>2.1759737463853384</v>
      </c>
      <c r="AQ77" s="43">
        <f t="shared" si="38"/>
        <v>0.2795809926686843</v>
      </c>
      <c r="AR77" s="43">
        <f t="shared" si="39"/>
        <v>0.5020931050099664</v>
      </c>
      <c r="AS77" s="43">
        <f t="shared" si="40"/>
        <v>-0.10443553332727618</v>
      </c>
      <c r="AT77" s="43">
        <f t="shared" si="41"/>
        <v>0.99250000000000005</v>
      </c>
      <c r="AU77" s="43">
        <f t="shared" si="42"/>
        <v>-195.74195030531004</v>
      </c>
      <c r="AV77" s="43">
        <f t="shared" si="43"/>
        <v>-141.40719228040425</v>
      </c>
      <c r="AW77" s="43">
        <f t="shared" si="44"/>
        <v>-3.2030174089337429</v>
      </c>
    </row>
    <row r="78" spans="1:49">
      <c r="A78" s="41">
        <v>1965.2</v>
      </c>
      <c r="B78" s="43">
        <f>'Raw Data'!N78</f>
        <v>654.29999999999995</v>
      </c>
      <c r="C78" s="43">
        <f>'Raw Data'!AP78</f>
        <v>18.641999999999999</v>
      </c>
      <c r="D78" s="43">
        <f>'Raw Data'!AQ78</f>
        <v>24.434000000000001</v>
      </c>
      <c r="E78" s="43">
        <f>'Raw Data'!AR78</f>
        <v>18.652000000000001</v>
      </c>
      <c r="F78" s="43">
        <f>'Raw Data'!E78</f>
        <v>372.5</v>
      </c>
      <c r="G78" s="43">
        <f>'Raw Data'!H78</f>
        <v>191.8</v>
      </c>
      <c r="H78" s="42">
        <f>'Raw Data'!AS78</f>
        <v>126325</v>
      </c>
      <c r="I78" s="43">
        <f t="shared" si="45"/>
        <v>0.53506457201187663</v>
      </c>
      <c r="J78" s="43">
        <f>'Raw Data'!AN78</f>
        <v>60.211897922584711</v>
      </c>
      <c r="K78" s="43">
        <f>'Raw Data'!AO78</f>
        <v>9.3849999999999998</v>
      </c>
      <c r="L78" s="43">
        <f>'Raw Data'!M78</f>
        <v>90</v>
      </c>
      <c r="M78" s="43">
        <f>'Raw Data'!Z78</f>
        <v>59.416120218579238</v>
      </c>
      <c r="N78" s="43">
        <f>'Raw Data'!AD78</f>
        <v>43.38387978142076</v>
      </c>
      <c r="O78" s="43">
        <f>'Raw Data'!AH78</f>
        <v>15.7</v>
      </c>
      <c r="P78" s="43">
        <f>'Raw Data'!AJ78</f>
        <v>215.4</v>
      </c>
      <c r="Q78" s="47">
        <f>'Raw Data'!AT78</f>
        <v>4.08</v>
      </c>
      <c r="R78" s="43"/>
      <c r="S78" s="43">
        <f t="shared" si="46"/>
        <v>361.96515028934658</v>
      </c>
      <c r="T78" s="43">
        <f t="shared" si="47"/>
        <v>295.58676275231892</v>
      </c>
      <c r="U78" s="43">
        <f t="shared" si="48"/>
        <v>418.29804269495446</v>
      </c>
      <c r="V78" s="43">
        <f t="shared" si="49"/>
        <v>472.32378167165524</v>
      </c>
      <c r="W78" s="43">
        <f t="shared" si="50"/>
        <v>219.92241354041164</v>
      </c>
      <c r="X78" s="43">
        <f t="shared" si="51"/>
        <v>178.39800387755986</v>
      </c>
      <c r="Y78" s="43">
        <f t="shared" si="52"/>
        <v>146.95024035738456</v>
      </c>
      <c r="Z78" s="43">
        <f t="shared" si="53"/>
        <v>45.307517742811385</v>
      </c>
      <c r="AA78" s="43">
        <f t="shared" si="54"/>
        <v>307.19112297961402</v>
      </c>
      <c r="AB78" s="43">
        <f t="shared" si="55"/>
        <v>0.44598553276159869</v>
      </c>
      <c r="AC78" s="43">
        <f t="shared" si="56"/>
        <v>-68.684070890760239</v>
      </c>
      <c r="AD78" s="43">
        <f t="shared" si="29"/>
        <v>1.02</v>
      </c>
      <c r="AE78" s="43">
        <f>LN('Raw Data'!Y74)*100</f>
        <v>-202.66697131342539</v>
      </c>
      <c r="AF78" s="43">
        <f>LN('Raw Data'!AC74)*100</f>
        <v>-145.54159419458091</v>
      </c>
      <c r="AG78" s="43">
        <f>LN('Raw Data'!AG74)</f>
        <v>-3.2033307878246622</v>
      </c>
      <c r="AI78" s="43">
        <f t="shared" si="30"/>
        <v>1.0731213202783465</v>
      </c>
      <c r="AJ78" s="43">
        <f t="shared" si="31"/>
        <v>-0.64254972424407697</v>
      </c>
      <c r="AK78" s="43">
        <f t="shared" si="32"/>
        <v>0.37889889339186311</v>
      </c>
      <c r="AL78" s="43">
        <f t="shared" si="33"/>
        <v>472.32378167165524</v>
      </c>
      <c r="AM78" s="43">
        <f t="shared" si="34"/>
        <v>-0.29421356234692553</v>
      </c>
      <c r="AN78" s="43">
        <f t="shared" si="35"/>
        <v>1.0890596154274306</v>
      </c>
      <c r="AO78" s="43">
        <f t="shared" si="36"/>
        <v>2.3294287231110786</v>
      </c>
      <c r="AP78" s="43">
        <f t="shared" si="37"/>
        <v>-5.2133803148815119</v>
      </c>
      <c r="AQ78" s="43">
        <f t="shared" si="38"/>
        <v>-2.051147873972468</v>
      </c>
      <c r="AR78" s="43">
        <f t="shared" si="39"/>
        <v>0.44598553276159869</v>
      </c>
      <c r="AS78" s="43">
        <f t="shared" si="40"/>
        <v>0.2168349396299476</v>
      </c>
      <c r="AT78" s="43">
        <f t="shared" si="41"/>
        <v>1.02</v>
      </c>
      <c r="AU78" s="43">
        <f t="shared" si="42"/>
        <v>-202.66697131342539</v>
      </c>
      <c r="AV78" s="43">
        <f t="shared" si="43"/>
        <v>-145.54159419458091</v>
      </c>
      <c r="AW78" s="43">
        <f t="shared" si="44"/>
        <v>-3.2033307878246622</v>
      </c>
    </row>
    <row r="79" spans="1:49">
      <c r="A79" s="41">
        <v>1965.3</v>
      </c>
      <c r="B79" s="43">
        <f>'Raw Data'!N79</f>
        <v>672.19999999999993</v>
      </c>
      <c r="C79" s="43">
        <f>'Raw Data'!AP79</f>
        <v>18.710999999999999</v>
      </c>
      <c r="D79" s="43">
        <f>'Raw Data'!AQ79</f>
        <v>24.390999999999998</v>
      </c>
      <c r="E79" s="43">
        <f>'Raw Data'!AR79</f>
        <v>18.725999999999999</v>
      </c>
      <c r="F79" s="43">
        <f>'Raw Data'!E79</f>
        <v>379.79999999999995</v>
      </c>
      <c r="G79" s="43">
        <f>'Raw Data'!H79</f>
        <v>197.89999999999998</v>
      </c>
      <c r="H79" s="42">
        <f>'Raw Data'!AS79</f>
        <v>126745</v>
      </c>
      <c r="I79" s="43">
        <f t="shared" si="45"/>
        <v>0.53684353199798385</v>
      </c>
      <c r="J79" s="43">
        <f>'Raw Data'!AN79</f>
        <v>60.454054374336465</v>
      </c>
      <c r="K79" s="43">
        <f>'Raw Data'!AO79</f>
        <v>9.484</v>
      </c>
      <c r="L79" s="43">
        <f>'Raw Data'!M79</f>
        <v>94.5</v>
      </c>
      <c r="M79" s="43">
        <f>'Raw Data'!Z79</f>
        <v>58.79568950098372</v>
      </c>
      <c r="N79" s="43">
        <f>'Raw Data'!AD79</f>
        <v>43.404310499016276</v>
      </c>
      <c r="O79" s="43">
        <f>'Raw Data'!AH79</f>
        <v>14.7</v>
      </c>
      <c r="P79" s="43">
        <f>'Raw Data'!AJ79</f>
        <v>210.8</v>
      </c>
      <c r="Q79" s="47">
        <f>'Raw Data'!AT79</f>
        <v>4.07</v>
      </c>
      <c r="R79" s="43"/>
      <c r="S79" s="43">
        <f t="shared" si="46"/>
        <v>363.17804670979314</v>
      </c>
      <c r="T79" s="43">
        <f t="shared" si="47"/>
        <v>297.9897521328266</v>
      </c>
      <c r="U79" s="43">
        <f t="shared" si="48"/>
        <v>420.26915840107517</v>
      </c>
      <c r="V79" s="43">
        <f t="shared" si="49"/>
        <v>472.39322459296574</v>
      </c>
      <c r="W79" s="43">
        <f t="shared" si="50"/>
        <v>224.07355032194428</v>
      </c>
      <c r="X79" s="43">
        <f t="shared" si="51"/>
        <v>176.62042131307794</v>
      </c>
      <c r="Y79" s="43">
        <f t="shared" si="52"/>
        <v>146.26944251480069</v>
      </c>
      <c r="Z79" s="43">
        <f t="shared" si="53"/>
        <v>37.998316250443658</v>
      </c>
      <c r="AA79" s="43">
        <f t="shared" si="54"/>
        <v>304.30454853869531</v>
      </c>
      <c r="AB79" s="43">
        <f t="shared" si="55"/>
        <v>0.39595535706228685</v>
      </c>
      <c r="AC79" s="43">
        <f t="shared" si="56"/>
        <v>-68.030676431353825</v>
      </c>
      <c r="AD79" s="43">
        <f t="shared" si="29"/>
        <v>1.0175000000000001</v>
      </c>
      <c r="AE79" s="43">
        <f>LN('Raw Data'!Y75)*100</f>
        <v>-201.84414750510351</v>
      </c>
      <c r="AF79" s="43">
        <f>LN('Raw Data'!AC75)*100</f>
        <v>-144.70583451729658</v>
      </c>
      <c r="AG79" s="43">
        <f>LN('Raw Data'!AG75)</f>
        <v>-3.2118836948663505</v>
      </c>
      <c r="AI79" s="43">
        <f t="shared" si="30"/>
        <v>1.2128964204465547</v>
      </c>
      <c r="AJ79" s="43">
        <f t="shared" si="31"/>
        <v>2.4029893805076767</v>
      </c>
      <c r="AK79" s="43">
        <f t="shared" si="32"/>
        <v>1.9711157061207132</v>
      </c>
      <c r="AL79" s="43">
        <f t="shared" si="33"/>
        <v>472.39322459296574</v>
      </c>
      <c r="AM79" s="43">
        <f t="shared" si="34"/>
        <v>4.1511367815326423</v>
      </c>
      <c r="AN79" s="43">
        <f t="shared" si="35"/>
        <v>-1.7775825644819179</v>
      </c>
      <c r="AO79" s="43">
        <f t="shared" si="36"/>
        <v>-0.68079784258387122</v>
      </c>
      <c r="AP79" s="43">
        <f t="shared" si="37"/>
        <v>-7.3092014923677269</v>
      </c>
      <c r="AQ79" s="43">
        <f t="shared" si="38"/>
        <v>-2.8865744409187073</v>
      </c>
      <c r="AR79" s="43">
        <f t="shared" si="39"/>
        <v>0.39595535706228685</v>
      </c>
      <c r="AS79" s="43">
        <f t="shared" si="40"/>
        <v>0.65339445940641383</v>
      </c>
      <c r="AT79" s="43">
        <f t="shared" si="41"/>
        <v>1.0175000000000001</v>
      </c>
      <c r="AU79" s="43">
        <f t="shared" si="42"/>
        <v>-201.84414750510351</v>
      </c>
      <c r="AV79" s="43">
        <f t="shared" si="43"/>
        <v>-144.70583451729658</v>
      </c>
      <c r="AW79" s="43">
        <f t="shared" si="44"/>
        <v>-3.2118836948663505</v>
      </c>
    </row>
    <row r="80" spans="1:49">
      <c r="A80" s="41">
        <v>1965.4</v>
      </c>
      <c r="B80" s="43">
        <f>'Raw Data'!N80</f>
        <v>692.7</v>
      </c>
      <c r="C80" s="43">
        <f>'Raw Data'!AP80</f>
        <v>18.768000000000001</v>
      </c>
      <c r="D80" s="43">
        <f>'Raw Data'!AQ80</f>
        <v>24.693999999999999</v>
      </c>
      <c r="E80" s="43">
        <f>'Raw Data'!AR80</f>
        <v>18.853000000000002</v>
      </c>
      <c r="F80" s="43">
        <f>'Raw Data'!E80</f>
        <v>391.2</v>
      </c>
      <c r="G80" s="43">
        <f>'Raw Data'!H80</f>
        <v>202.9</v>
      </c>
      <c r="H80" s="42">
        <f>'Raw Data'!AS80</f>
        <v>127169</v>
      </c>
      <c r="I80" s="43">
        <f t="shared" si="45"/>
        <v>0.53863943446014917</v>
      </c>
      <c r="J80" s="43">
        <f>'Raw Data'!AN80</f>
        <v>60.868801985595816</v>
      </c>
      <c r="K80" s="43">
        <f>'Raw Data'!AO80</f>
        <v>9.625</v>
      </c>
      <c r="L80" s="43">
        <f>'Raw Data'!M80</f>
        <v>98.6</v>
      </c>
      <c r="M80" s="43">
        <f>'Raw Data'!Z80</f>
        <v>59.929967031060215</v>
      </c>
      <c r="N80" s="43">
        <f>'Raw Data'!AD80</f>
        <v>45.670032968939793</v>
      </c>
      <c r="O80" s="43">
        <f>'Raw Data'!AH80</f>
        <v>15</v>
      </c>
      <c r="P80" s="43">
        <f>'Raw Data'!AJ80</f>
        <v>211.2</v>
      </c>
      <c r="Q80" s="47">
        <f>'Raw Data'!AT80</f>
        <v>4.17</v>
      </c>
      <c r="R80" s="43"/>
      <c r="S80" s="43">
        <f t="shared" si="46"/>
        <v>365.12557704221933</v>
      </c>
      <c r="T80" s="43">
        <f t="shared" si="47"/>
        <v>299.47500790932997</v>
      </c>
      <c r="U80" s="43">
        <f t="shared" si="48"/>
        <v>422.26338372900898</v>
      </c>
      <c r="V80" s="43">
        <f t="shared" si="49"/>
        <v>472.74296454734969</v>
      </c>
      <c r="W80" s="43">
        <f t="shared" si="50"/>
        <v>227.31080938701206</v>
      </c>
      <c r="X80" s="43">
        <f t="shared" si="51"/>
        <v>177.52134966073322</v>
      </c>
      <c r="Y80" s="43">
        <f t="shared" si="52"/>
        <v>150.34791813530714</v>
      </c>
      <c r="Z80" s="43">
        <f t="shared" si="53"/>
        <v>39.008703336374076</v>
      </c>
      <c r="AA80" s="43">
        <f t="shared" si="54"/>
        <v>303.48423840936374</v>
      </c>
      <c r="AB80" s="43">
        <f t="shared" si="55"/>
        <v>0.67591199077488096</v>
      </c>
      <c r="AC80" s="43">
        <f t="shared" si="56"/>
        <v>-67.230817225059809</v>
      </c>
      <c r="AD80" s="43">
        <f t="shared" si="29"/>
        <v>1.0425</v>
      </c>
      <c r="AE80" s="43">
        <f>LN('Raw Data'!Y76)*100</f>
        <v>-200.91420784403664</v>
      </c>
      <c r="AF80" s="43">
        <f>LN('Raw Data'!AC76)*100</f>
        <v>-145.45996086458678</v>
      </c>
      <c r="AG80" s="43">
        <f>LN('Raw Data'!AG76)</f>
        <v>-3.1921055838035963</v>
      </c>
      <c r="AI80" s="43">
        <f t="shared" si="30"/>
        <v>1.9475303324261972</v>
      </c>
      <c r="AJ80" s="43">
        <f t="shared" si="31"/>
        <v>1.4852557765033794</v>
      </c>
      <c r="AK80" s="43">
        <f t="shared" si="32"/>
        <v>1.9942253279338047</v>
      </c>
      <c r="AL80" s="43">
        <f t="shared" si="33"/>
        <v>472.74296454734969</v>
      </c>
      <c r="AM80" s="43">
        <f t="shared" si="34"/>
        <v>3.2372590650677751</v>
      </c>
      <c r="AN80" s="43">
        <f t="shared" si="35"/>
        <v>0.90092834765528096</v>
      </c>
      <c r="AO80" s="43">
        <f t="shared" si="36"/>
        <v>4.0784756205064525</v>
      </c>
      <c r="AP80" s="43">
        <f t="shared" si="37"/>
        <v>1.010387085930418</v>
      </c>
      <c r="AQ80" s="43">
        <f t="shared" si="38"/>
        <v>-0.82031012933157399</v>
      </c>
      <c r="AR80" s="43">
        <f t="shared" si="39"/>
        <v>0.67591199077488096</v>
      </c>
      <c r="AS80" s="43">
        <f t="shared" si="40"/>
        <v>0.79985920629401619</v>
      </c>
      <c r="AT80" s="43">
        <f t="shared" si="41"/>
        <v>1.0425</v>
      </c>
      <c r="AU80" s="43">
        <f t="shared" si="42"/>
        <v>-200.91420784403664</v>
      </c>
      <c r="AV80" s="43">
        <f t="shared" si="43"/>
        <v>-145.45996086458678</v>
      </c>
      <c r="AW80" s="43">
        <f t="shared" si="44"/>
        <v>-3.1921055838035963</v>
      </c>
    </row>
    <row r="81" spans="1:49">
      <c r="A81" s="41">
        <v>1966.1</v>
      </c>
      <c r="B81" s="43">
        <f>'Raw Data'!N81</f>
        <v>716.2</v>
      </c>
      <c r="C81" s="43">
        <f>'Raw Data'!AP81</f>
        <v>18.914000000000001</v>
      </c>
      <c r="D81" s="43">
        <f>'Raw Data'!AQ81</f>
        <v>24.652999999999999</v>
      </c>
      <c r="E81" s="43">
        <f>'Raw Data'!AR81</f>
        <v>18.975000000000001</v>
      </c>
      <c r="F81" s="43">
        <f>'Raw Data'!E81</f>
        <v>398.5</v>
      </c>
      <c r="G81" s="43">
        <f>'Raw Data'!H81</f>
        <v>216.5</v>
      </c>
      <c r="H81" s="42">
        <f>'Raw Data'!AS81</f>
        <v>127511</v>
      </c>
      <c r="I81" s="43">
        <f t="shared" si="45"/>
        <v>0.54008801616312219</v>
      </c>
      <c r="J81" s="43">
        <f>'Raw Data'!AN81</f>
        <v>61.294034912914988</v>
      </c>
      <c r="K81" s="43">
        <f>'Raw Data'!AO81</f>
        <v>9.7910000000000004</v>
      </c>
      <c r="L81" s="43">
        <f>'Raw Data'!M81</f>
        <v>101.2</v>
      </c>
      <c r="M81" s="43">
        <f>'Raw Data'!Z81</f>
        <v>68.233715248525698</v>
      </c>
      <c r="N81" s="43">
        <f>'Raw Data'!AD81</f>
        <v>47.566284751474306</v>
      </c>
      <c r="O81" s="43">
        <f>'Raw Data'!AH81</f>
        <v>13.8</v>
      </c>
      <c r="P81" s="43">
        <f>'Raw Data'!AJ81</f>
        <v>213.2</v>
      </c>
      <c r="Q81" s="47">
        <f>'Raw Data'!AT81</f>
        <v>4.5599999999999996</v>
      </c>
      <c r="R81" s="43"/>
      <c r="S81" s="43">
        <f t="shared" si="46"/>
        <v>366.06083347596206</v>
      </c>
      <c r="T81" s="43">
        <f t="shared" si="47"/>
        <v>305.04913839718955</v>
      </c>
      <c r="U81" s="43">
        <f t="shared" si="48"/>
        <v>424.68602940936836</v>
      </c>
      <c r="V81" s="43">
        <f t="shared" si="49"/>
        <v>473.17056882779349</v>
      </c>
      <c r="W81" s="43">
        <f t="shared" si="50"/>
        <v>228.99995933827165</v>
      </c>
      <c r="X81" s="43">
        <f t="shared" si="51"/>
        <v>189.58396377066515</v>
      </c>
      <c r="Y81" s="43">
        <f t="shared" si="52"/>
        <v>153.50250432608036</v>
      </c>
      <c r="Z81" s="43">
        <f t="shared" si="53"/>
        <v>29.756942869251034</v>
      </c>
      <c r="AA81" s="43">
        <f t="shared" si="54"/>
        <v>303.51315288210407</v>
      </c>
      <c r="AB81" s="43">
        <f t="shared" si="55"/>
        <v>0.64502708572476242</v>
      </c>
      <c r="AC81" s="43">
        <f t="shared" si="56"/>
        <v>-66.165872690975931</v>
      </c>
      <c r="AD81" s="43">
        <f t="shared" si="29"/>
        <v>1.1399999999999999</v>
      </c>
      <c r="AE81" s="43">
        <f>LN('Raw Data'!Y77)*100</f>
        <v>-198.63389636774934</v>
      </c>
      <c r="AF81" s="43">
        <f>LN('Raw Data'!AC77)*100</f>
        <v>-144.20975980873919</v>
      </c>
      <c r="AG81" s="43">
        <f>LN('Raw Data'!AG77)</f>
        <v>-3.1858989926901318</v>
      </c>
      <c r="AI81" s="43">
        <f t="shared" si="30"/>
        <v>0.93525643374272249</v>
      </c>
      <c r="AJ81" s="43">
        <f t="shared" si="31"/>
        <v>5.574130487859577</v>
      </c>
      <c r="AK81" s="43">
        <f t="shared" si="32"/>
        <v>2.4226456803593805</v>
      </c>
      <c r="AL81" s="43">
        <f t="shared" si="33"/>
        <v>473.17056882779349</v>
      </c>
      <c r="AM81" s="43">
        <f t="shared" si="34"/>
        <v>1.6891499512595942</v>
      </c>
      <c r="AN81" s="43">
        <f t="shared" si="35"/>
        <v>12.062614109931928</v>
      </c>
      <c r="AO81" s="43">
        <f t="shared" si="36"/>
        <v>3.154586190773216</v>
      </c>
      <c r="AP81" s="43">
        <f t="shared" si="37"/>
        <v>-9.2517604671230416</v>
      </c>
      <c r="AQ81" s="43">
        <f t="shared" si="38"/>
        <v>2.8914472740325436E-2</v>
      </c>
      <c r="AR81" s="43">
        <f t="shared" si="39"/>
        <v>0.64502708572476242</v>
      </c>
      <c r="AS81" s="43">
        <f t="shared" si="40"/>
        <v>1.0649445340838781</v>
      </c>
      <c r="AT81" s="43">
        <f t="shared" si="41"/>
        <v>1.1399999999999999</v>
      </c>
      <c r="AU81" s="43">
        <f t="shared" si="42"/>
        <v>-198.63389636774934</v>
      </c>
      <c r="AV81" s="43">
        <f t="shared" si="43"/>
        <v>-144.20975980873919</v>
      </c>
      <c r="AW81" s="43">
        <f t="shared" si="44"/>
        <v>-3.1858989926901318</v>
      </c>
    </row>
    <row r="82" spans="1:49">
      <c r="A82" s="41">
        <v>1966.2</v>
      </c>
      <c r="B82" s="43">
        <f>'Raw Data'!N82</f>
        <v>723.3</v>
      </c>
      <c r="C82" s="43">
        <f>'Raw Data'!AP82</f>
        <v>19.07</v>
      </c>
      <c r="D82" s="43">
        <f>'Raw Data'!AQ82</f>
        <v>24.902999999999999</v>
      </c>
      <c r="E82" s="43">
        <f>'Raw Data'!AR82</f>
        <v>19.131</v>
      </c>
      <c r="F82" s="43">
        <f>'Raw Data'!E82</f>
        <v>406.1</v>
      </c>
      <c r="G82" s="43">
        <f>'Raw Data'!H82</f>
        <v>213.2</v>
      </c>
      <c r="H82" s="42">
        <f>'Raw Data'!AS82</f>
        <v>127869</v>
      </c>
      <c r="I82" s="43">
        <f t="shared" si="45"/>
        <v>0.54160436777032783</v>
      </c>
      <c r="J82" s="43">
        <f>'Raw Data'!AN82</f>
        <v>61.47139773607644</v>
      </c>
      <c r="K82" s="43">
        <f>'Raw Data'!AO82</f>
        <v>9.9469999999999992</v>
      </c>
      <c r="L82" s="43">
        <f>'Raw Data'!M82</f>
        <v>104</v>
      </c>
      <c r="M82" s="43">
        <f>'Raw Data'!Z82</f>
        <v>71.528571428571439</v>
      </c>
      <c r="N82" s="43">
        <f>'Raw Data'!AD82</f>
        <v>48.271428571428572</v>
      </c>
      <c r="O82" s="43">
        <f>'Raw Data'!AH82</f>
        <v>14.6</v>
      </c>
      <c r="P82" s="43">
        <f>'Raw Data'!AJ82</f>
        <v>210.3</v>
      </c>
      <c r="Q82" s="47">
        <f>'Raw Data'!AT82</f>
        <v>4.91</v>
      </c>
      <c r="R82" s="43"/>
      <c r="S82" s="43">
        <f t="shared" si="46"/>
        <v>366.85088715390458</v>
      </c>
      <c r="T82" s="43">
        <f t="shared" si="47"/>
        <v>302.41401291384835</v>
      </c>
      <c r="U82" s="43">
        <f t="shared" si="48"/>
        <v>424.57335107020288</v>
      </c>
      <c r="V82" s="43">
        <f t="shared" si="49"/>
        <v>473.17914820162724</v>
      </c>
      <c r="W82" s="43">
        <f t="shared" si="50"/>
        <v>230.63003359881665</v>
      </c>
      <c r="X82" s="43">
        <f t="shared" si="51"/>
        <v>193.20064071273796</v>
      </c>
      <c r="Y82" s="43">
        <f t="shared" si="52"/>
        <v>153.8749281511725</v>
      </c>
      <c r="Z82" s="43">
        <f t="shared" si="53"/>
        <v>34.293096556108459</v>
      </c>
      <c r="AA82" s="43">
        <f t="shared" si="54"/>
        <v>301.04445195554479</v>
      </c>
      <c r="AB82" s="43">
        <f t="shared" si="55"/>
        <v>0.81877327195505512</v>
      </c>
      <c r="AC82" s="43">
        <f t="shared" si="56"/>
        <v>-65.403905783096747</v>
      </c>
      <c r="AD82" s="43">
        <f t="shared" si="29"/>
        <v>1.2275</v>
      </c>
      <c r="AE82" s="43">
        <f>LN('Raw Data'!Y78)*100</f>
        <v>-198.47855120633062</v>
      </c>
      <c r="AF82" s="43">
        <f>LN('Raw Data'!AC78)*100</f>
        <v>-143.17185276671989</v>
      </c>
      <c r="AG82" s="43">
        <f>LN('Raw Data'!AG78)</f>
        <v>-3.2472589935244751</v>
      </c>
      <c r="AI82" s="43">
        <f t="shared" si="30"/>
        <v>0.79005367794252379</v>
      </c>
      <c r="AJ82" s="43">
        <f t="shared" si="31"/>
        <v>-2.6351254833411986</v>
      </c>
      <c r="AK82" s="43">
        <f t="shared" si="32"/>
        <v>-0.11267833916548398</v>
      </c>
      <c r="AL82" s="43">
        <f t="shared" si="33"/>
        <v>473.17914820162724</v>
      </c>
      <c r="AM82" s="43">
        <f t="shared" si="34"/>
        <v>1.6300742605450012</v>
      </c>
      <c r="AN82" s="43">
        <f t="shared" si="35"/>
        <v>3.6166769420728144</v>
      </c>
      <c r="AO82" s="43">
        <f t="shared" si="36"/>
        <v>0.37242382509214167</v>
      </c>
      <c r="AP82" s="43">
        <f t="shared" si="37"/>
        <v>4.5361536868574248</v>
      </c>
      <c r="AQ82" s="43">
        <f t="shared" si="38"/>
        <v>-2.4687009265592792</v>
      </c>
      <c r="AR82" s="43">
        <f t="shared" si="39"/>
        <v>0.81877327195505512</v>
      </c>
      <c r="AS82" s="43">
        <f t="shared" si="40"/>
        <v>0.76196690787918442</v>
      </c>
      <c r="AT82" s="43">
        <f t="shared" si="41"/>
        <v>1.2275</v>
      </c>
      <c r="AU82" s="43">
        <f t="shared" si="42"/>
        <v>-198.47855120633062</v>
      </c>
      <c r="AV82" s="43">
        <f t="shared" si="43"/>
        <v>-143.17185276671989</v>
      </c>
      <c r="AW82" s="43">
        <f t="shared" si="44"/>
        <v>-3.2472589935244751</v>
      </c>
    </row>
    <row r="83" spans="1:49">
      <c r="A83" s="41">
        <v>1966.3</v>
      </c>
      <c r="B83" s="43">
        <f>'Raw Data'!N83</f>
        <v>738.1</v>
      </c>
      <c r="C83" s="43">
        <f>'Raw Data'!AP83</f>
        <v>19.216000000000001</v>
      </c>
      <c r="D83" s="43">
        <f>'Raw Data'!AQ83</f>
        <v>25.033999999999999</v>
      </c>
      <c r="E83" s="43">
        <f>'Raw Data'!AR83</f>
        <v>19.317</v>
      </c>
      <c r="F83" s="43">
        <f>'Raw Data'!E83</f>
        <v>412.70000000000005</v>
      </c>
      <c r="G83" s="43">
        <f>'Raw Data'!H83</f>
        <v>215.5</v>
      </c>
      <c r="H83" s="42">
        <f>'Raw Data'!AS83</f>
        <v>128234</v>
      </c>
      <c r="I83" s="43">
        <f t="shared" si="45"/>
        <v>0.54315036871063527</v>
      </c>
      <c r="J83" s="43">
        <f>'Raw Data'!AN83</f>
        <v>61.654302946830796</v>
      </c>
      <c r="K83" s="43">
        <f>'Raw Data'!AO83</f>
        <v>10.089</v>
      </c>
      <c r="L83" s="43">
        <f>'Raw Data'!M83</f>
        <v>109.89999999999999</v>
      </c>
      <c r="M83" s="43">
        <f>'Raw Data'!Z83</f>
        <v>74.241512522507776</v>
      </c>
      <c r="N83" s="43">
        <f>'Raw Data'!AD83</f>
        <v>48.158487477492216</v>
      </c>
      <c r="O83" s="43">
        <f>'Raw Data'!AH83</f>
        <v>14.5</v>
      </c>
      <c r="P83" s="43">
        <f>'Raw Data'!AJ83</f>
        <v>200.9</v>
      </c>
      <c r="Q83" s="47">
        <f>'Raw Data'!AT83</f>
        <v>5.41</v>
      </c>
      <c r="R83" s="43"/>
      <c r="S83" s="43">
        <f t="shared" si="46"/>
        <v>367.21044747994006</v>
      </c>
      <c r="T83" s="43">
        <f t="shared" si="47"/>
        <v>302.23444475846668</v>
      </c>
      <c r="U83" s="43">
        <f t="shared" si="48"/>
        <v>425.34628548168712</v>
      </c>
      <c r="V83" s="43">
        <f t="shared" si="49"/>
        <v>473.19120988197818</v>
      </c>
      <c r="W83" s="43">
        <f t="shared" si="50"/>
        <v>234.89543994504402</v>
      </c>
      <c r="X83" s="43">
        <f t="shared" si="51"/>
        <v>195.67069997286745</v>
      </c>
      <c r="Y83" s="43">
        <f t="shared" si="52"/>
        <v>152.38809323499939</v>
      </c>
      <c r="Z83" s="43">
        <f t="shared" si="53"/>
        <v>32.353218746739323</v>
      </c>
      <c r="AA83" s="43">
        <f t="shared" si="54"/>
        <v>295.21908098617536</v>
      </c>
      <c r="AB83" s="43">
        <f t="shared" si="55"/>
        <v>0.96754812229118636</v>
      </c>
      <c r="AC83" s="43">
        <f t="shared" si="56"/>
        <v>-64.953981579791389</v>
      </c>
      <c r="AD83" s="43">
        <f t="shared" si="29"/>
        <v>1.3525</v>
      </c>
      <c r="AE83" s="43">
        <f>LN('Raw Data'!Y79)*100</f>
        <v>-201.56563718644679</v>
      </c>
      <c r="AF83" s="43">
        <f>LN('Raw Data'!AC79)*100</f>
        <v>-144.54633673929459</v>
      </c>
      <c r="AG83" s="43">
        <f>LN('Raw Data'!AG79)</f>
        <v>-3.3363262277329961</v>
      </c>
      <c r="AI83" s="43">
        <f t="shared" si="30"/>
        <v>0.35956032603547783</v>
      </c>
      <c r="AJ83" s="43">
        <f t="shared" si="31"/>
        <v>-0.17956815538167348</v>
      </c>
      <c r="AK83" s="43">
        <f t="shared" si="32"/>
        <v>0.77293441148424336</v>
      </c>
      <c r="AL83" s="43">
        <f t="shared" si="33"/>
        <v>473.19120988197818</v>
      </c>
      <c r="AM83" s="43">
        <f t="shared" si="34"/>
        <v>4.2654063462273655</v>
      </c>
      <c r="AN83" s="43">
        <f t="shared" si="35"/>
        <v>2.4700592601294886</v>
      </c>
      <c r="AO83" s="43">
        <f t="shared" si="36"/>
        <v>-1.4868349161731089</v>
      </c>
      <c r="AP83" s="43">
        <f t="shared" si="37"/>
        <v>-1.9398778093691362</v>
      </c>
      <c r="AQ83" s="43">
        <f t="shared" si="38"/>
        <v>-5.8253709693694304</v>
      </c>
      <c r="AR83" s="43">
        <f t="shared" si="39"/>
        <v>0.96754812229118636</v>
      </c>
      <c r="AS83" s="43">
        <f t="shared" si="40"/>
        <v>0.44992420330535765</v>
      </c>
      <c r="AT83" s="43">
        <f t="shared" si="41"/>
        <v>1.3525</v>
      </c>
      <c r="AU83" s="43">
        <f t="shared" si="42"/>
        <v>-201.56563718644679</v>
      </c>
      <c r="AV83" s="43">
        <f t="shared" si="43"/>
        <v>-144.54633673929459</v>
      </c>
      <c r="AW83" s="43">
        <f t="shared" si="44"/>
        <v>-3.3363262277329961</v>
      </c>
    </row>
    <row r="84" spans="1:49">
      <c r="A84" s="41">
        <v>1966.4</v>
      </c>
      <c r="B84" s="43">
        <f>'Raw Data'!N84</f>
        <v>747.8</v>
      </c>
      <c r="C84" s="43">
        <f>'Raw Data'!AP84</f>
        <v>19.366</v>
      </c>
      <c r="D84" s="43">
        <f>'Raw Data'!AQ84</f>
        <v>25.350999999999999</v>
      </c>
      <c r="E84" s="43">
        <f>'Raw Data'!AR84</f>
        <v>19.481000000000002</v>
      </c>
      <c r="F84" s="43">
        <f>'Raw Data'!E84</f>
        <v>418.1</v>
      </c>
      <c r="G84" s="43">
        <f>'Raw Data'!H84</f>
        <v>218.5</v>
      </c>
      <c r="H84" s="42">
        <f>'Raw Data'!AS84</f>
        <v>128617</v>
      </c>
      <c r="I84" s="43">
        <f t="shared" si="45"/>
        <v>0.54477261079320438</v>
      </c>
      <c r="J84" s="43">
        <f>'Raw Data'!AN84</f>
        <v>61.848441472267659</v>
      </c>
      <c r="K84" s="43">
        <f>'Raw Data'!AO84</f>
        <v>10.226000000000001</v>
      </c>
      <c r="L84" s="43">
        <f>'Raw Data'!M84</f>
        <v>111.2</v>
      </c>
      <c r="M84" s="43">
        <f>'Raw Data'!Z84</f>
        <v>76.298213710975205</v>
      </c>
      <c r="N84" s="43">
        <f>'Raw Data'!AD84</f>
        <v>48.301786289024783</v>
      </c>
      <c r="O84" s="43">
        <f>'Raw Data'!AH84</f>
        <v>14.8</v>
      </c>
      <c r="P84" s="43">
        <f>'Raw Data'!AJ84</f>
        <v>206.9</v>
      </c>
      <c r="Q84" s="47">
        <f>'Raw Data'!AT84</f>
        <v>5.56</v>
      </c>
      <c r="R84" s="43"/>
      <c r="S84" s="43">
        <f t="shared" si="46"/>
        <v>367.36678060485019</v>
      </c>
      <c r="T84" s="43">
        <f t="shared" si="47"/>
        <v>302.47331822216267</v>
      </c>
      <c r="U84" s="43">
        <f t="shared" si="48"/>
        <v>425.50827302289952</v>
      </c>
      <c r="V84" s="43">
        <f t="shared" si="49"/>
        <v>473.20736992978556</v>
      </c>
      <c r="W84" s="43">
        <f t="shared" si="50"/>
        <v>234.92775495024642</v>
      </c>
      <c r="X84" s="43">
        <f t="shared" si="51"/>
        <v>197.25966943127648</v>
      </c>
      <c r="Y84" s="43">
        <f t="shared" si="52"/>
        <v>151.54157108702699</v>
      </c>
      <c r="Z84" s="43">
        <f t="shared" si="53"/>
        <v>33.257434845605168</v>
      </c>
      <c r="AA84" s="43">
        <f t="shared" si="54"/>
        <v>297.01827524374795</v>
      </c>
      <c r="AB84" s="43">
        <f t="shared" si="55"/>
        <v>0.84540943749109931</v>
      </c>
      <c r="AC84" s="43">
        <f t="shared" si="56"/>
        <v>-64.450613494125946</v>
      </c>
      <c r="AD84" s="43">
        <f t="shared" si="29"/>
        <v>1.39</v>
      </c>
      <c r="AE84" s="43">
        <f>LN('Raw Data'!Y80)*100</f>
        <v>-202.53609653256569</v>
      </c>
      <c r="AF84" s="43">
        <f>LN('Raw Data'!AC80)*100</f>
        <v>-142.55817230689453</v>
      </c>
      <c r="AG84" s="43">
        <f>LN('Raw Data'!AG80)</f>
        <v>-3.3466238594036559</v>
      </c>
      <c r="AI84" s="43">
        <f t="shared" si="30"/>
        <v>0.15633312491013385</v>
      </c>
      <c r="AJ84" s="43">
        <f t="shared" si="31"/>
        <v>0.23887346369599527</v>
      </c>
      <c r="AK84" s="43">
        <f t="shared" si="32"/>
        <v>0.16198754121239745</v>
      </c>
      <c r="AL84" s="43">
        <f t="shared" si="33"/>
        <v>473.20736992978556</v>
      </c>
      <c r="AM84" s="43">
        <f t="shared" si="34"/>
        <v>3.2315005202406155E-2</v>
      </c>
      <c r="AN84" s="43">
        <f t="shared" si="35"/>
        <v>1.588969458409025</v>
      </c>
      <c r="AO84" s="43">
        <f t="shared" si="36"/>
        <v>-0.84652214797239367</v>
      </c>
      <c r="AP84" s="43">
        <f t="shared" si="37"/>
        <v>0.9042160988658452</v>
      </c>
      <c r="AQ84" s="43">
        <f t="shared" si="38"/>
        <v>1.7991942575725943</v>
      </c>
      <c r="AR84" s="43">
        <f t="shared" si="39"/>
        <v>0.84540943749109931</v>
      </c>
      <c r="AS84" s="43">
        <f t="shared" si="40"/>
        <v>0.50336808566544278</v>
      </c>
      <c r="AT84" s="43">
        <f t="shared" si="41"/>
        <v>1.39</v>
      </c>
      <c r="AU84" s="43">
        <f t="shared" si="42"/>
        <v>-202.53609653256569</v>
      </c>
      <c r="AV84" s="43">
        <f t="shared" si="43"/>
        <v>-142.55817230689453</v>
      </c>
      <c r="AW84" s="43">
        <f t="shared" si="44"/>
        <v>-3.3466238594036559</v>
      </c>
    </row>
    <row r="85" spans="1:49">
      <c r="A85" s="41">
        <v>1967.1</v>
      </c>
      <c r="B85" s="43">
        <f>'Raw Data'!N85</f>
        <v>755.8</v>
      </c>
      <c r="C85" s="43">
        <f>'Raw Data'!AP85</f>
        <v>19.422999999999998</v>
      </c>
      <c r="D85" s="43">
        <f>'Raw Data'!AQ85</f>
        <v>25.446000000000002</v>
      </c>
      <c r="E85" s="43">
        <f>'Raw Data'!AR85</f>
        <v>19.562000000000001</v>
      </c>
      <c r="F85" s="43">
        <f>'Raw Data'!E85</f>
        <v>424</v>
      </c>
      <c r="G85" s="43">
        <f>'Raw Data'!H85</f>
        <v>213.9</v>
      </c>
      <c r="H85" s="42">
        <f>'Raw Data'!AS85</f>
        <v>129044</v>
      </c>
      <c r="I85" s="43">
        <f t="shared" si="45"/>
        <v>0.54658122011241328</v>
      </c>
      <c r="J85" s="43">
        <f>'Raw Data'!AN85</f>
        <v>61.450912197641379</v>
      </c>
      <c r="K85" s="43">
        <f>'Raw Data'!AO85</f>
        <v>10.364000000000001</v>
      </c>
      <c r="L85" s="43">
        <f>'Raw Data'!M85</f>
        <v>117.9</v>
      </c>
      <c r="M85" s="43">
        <f>'Raw Data'!Z85</f>
        <v>78.442212460063899</v>
      </c>
      <c r="N85" s="43">
        <f>'Raw Data'!AD85</f>
        <v>47.057787539936101</v>
      </c>
      <c r="O85" s="43">
        <f>'Raw Data'!AH85</f>
        <v>14.9</v>
      </c>
      <c r="P85" s="43">
        <f>'Raw Data'!AJ85</f>
        <v>211.9</v>
      </c>
      <c r="Q85" s="47">
        <f>'Raw Data'!AT85</f>
        <v>4.82</v>
      </c>
      <c r="R85" s="43"/>
      <c r="S85" s="43">
        <f t="shared" si="46"/>
        <v>368.02169100849221</v>
      </c>
      <c r="T85" s="43">
        <f t="shared" si="47"/>
        <v>299.59920709413245</v>
      </c>
      <c r="U85" s="43">
        <f t="shared" si="48"/>
        <v>425.82602457683532</v>
      </c>
      <c r="V85" s="43">
        <f t="shared" si="49"/>
        <v>472.23110441738447</v>
      </c>
      <c r="W85" s="43">
        <f t="shared" si="50"/>
        <v>240.03202623962898</v>
      </c>
      <c r="X85" s="43">
        <f t="shared" si="51"/>
        <v>199.28456615465157</v>
      </c>
      <c r="Y85" s="43">
        <f t="shared" si="52"/>
        <v>148.18598234459893</v>
      </c>
      <c r="Z85" s="43">
        <f t="shared" si="53"/>
        <v>33.184466780437802</v>
      </c>
      <c r="AA85" s="43">
        <f t="shared" si="54"/>
        <v>298.65979201272177</v>
      </c>
      <c r="AB85" s="43">
        <f t="shared" si="55"/>
        <v>0.41492772692341867</v>
      </c>
      <c r="AC85" s="43">
        <f t="shared" si="56"/>
        <v>-63.52506461684375</v>
      </c>
      <c r="AD85" s="43">
        <f t="shared" si="29"/>
        <v>1.2050000000000001</v>
      </c>
      <c r="AE85" s="43">
        <f>LN('Raw Data'!Y81)*100</f>
        <v>-192.70241037513603</v>
      </c>
      <c r="AF85" s="43">
        <f>LN('Raw Data'!AC81)*100</f>
        <v>-142.10795220065361</v>
      </c>
      <c r="AG85" s="43">
        <f>LN('Raw Data'!AG81)</f>
        <v>-3.4564081136345099</v>
      </c>
      <c r="AI85" s="43">
        <f t="shared" si="30"/>
        <v>0.65491040364202036</v>
      </c>
      <c r="AJ85" s="43">
        <f t="shared" si="31"/>
        <v>-2.8741111280302221</v>
      </c>
      <c r="AK85" s="43">
        <f t="shared" si="32"/>
        <v>0.3177515539358069</v>
      </c>
      <c r="AL85" s="43">
        <f t="shared" si="33"/>
        <v>472.23110441738447</v>
      </c>
      <c r="AM85" s="43">
        <f t="shared" si="34"/>
        <v>5.1042712893825524</v>
      </c>
      <c r="AN85" s="43">
        <f t="shared" si="35"/>
        <v>2.0248967233750932</v>
      </c>
      <c r="AO85" s="43">
        <f t="shared" si="36"/>
        <v>-3.3555887424280684</v>
      </c>
      <c r="AP85" s="43">
        <f t="shared" si="37"/>
        <v>-7.2968065167366092E-2</v>
      </c>
      <c r="AQ85" s="43">
        <f t="shared" si="38"/>
        <v>1.6415167689738155</v>
      </c>
      <c r="AR85" s="43">
        <f t="shared" si="39"/>
        <v>0.41492772692341867</v>
      </c>
      <c r="AS85" s="43">
        <f t="shared" si="40"/>
        <v>0.92554887728219626</v>
      </c>
      <c r="AT85" s="43">
        <f t="shared" si="41"/>
        <v>1.2050000000000001</v>
      </c>
      <c r="AU85" s="43">
        <f t="shared" si="42"/>
        <v>-192.70241037513603</v>
      </c>
      <c r="AV85" s="43">
        <f t="shared" si="43"/>
        <v>-142.10795220065361</v>
      </c>
      <c r="AW85" s="43">
        <f t="shared" si="44"/>
        <v>-3.4564081136345099</v>
      </c>
    </row>
    <row r="86" spans="1:49">
      <c r="A86" s="41">
        <v>1967.2</v>
      </c>
      <c r="B86" s="43">
        <f>'Raw Data'!N86</f>
        <v>759.59999999999991</v>
      </c>
      <c r="C86" s="43">
        <f>'Raw Data'!AP86</f>
        <v>19.513999999999999</v>
      </c>
      <c r="D86" s="43">
        <f>'Raw Data'!AQ86</f>
        <v>25.419</v>
      </c>
      <c r="E86" s="43">
        <f>'Raw Data'!AR86</f>
        <v>19.661000000000001</v>
      </c>
      <c r="F86" s="43">
        <f>'Raw Data'!E86</f>
        <v>429.7</v>
      </c>
      <c r="G86" s="43">
        <f>'Raw Data'!H86</f>
        <v>212</v>
      </c>
      <c r="H86" s="42">
        <f>'Raw Data'!AS86</f>
        <v>129527</v>
      </c>
      <c r="I86" s="43">
        <f t="shared" si="45"/>
        <v>0.5486270240964366</v>
      </c>
      <c r="J86" s="43">
        <f>'Raw Data'!AN86</f>
        <v>61.412166716880428</v>
      </c>
      <c r="K86" s="43">
        <f>'Raw Data'!AO86</f>
        <v>10.532</v>
      </c>
      <c r="L86" s="43">
        <f>'Raw Data'!M86</f>
        <v>117.9</v>
      </c>
      <c r="M86" s="43">
        <f>'Raw Data'!Z86</f>
        <v>79.272647945422804</v>
      </c>
      <c r="N86" s="43">
        <f>'Raw Data'!AD86</f>
        <v>46.527352054577179</v>
      </c>
      <c r="O86" s="43">
        <f>'Raw Data'!AH86</f>
        <v>15.2</v>
      </c>
      <c r="P86" s="43">
        <f>'Raw Data'!AJ86</f>
        <v>206.1</v>
      </c>
      <c r="Q86" s="47">
        <f>'Raw Data'!AT86</f>
        <v>3.99</v>
      </c>
      <c r="R86" s="43"/>
      <c r="S86" s="43">
        <f t="shared" si="46"/>
        <v>368.47867542373041</v>
      </c>
      <c r="T86" s="43">
        <f t="shared" si="47"/>
        <v>297.82857381283668</v>
      </c>
      <c r="U86" s="43">
        <f t="shared" si="48"/>
        <v>425.44914423944851</v>
      </c>
      <c r="V86" s="43">
        <f t="shared" si="49"/>
        <v>471.79444121027495</v>
      </c>
      <c r="W86" s="43">
        <f t="shared" si="50"/>
        <v>239.15362709996799</v>
      </c>
      <c r="X86" s="43">
        <f t="shared" si="51"/>
        <v>199.4592613877989</v>
      </c>
      <c r="Y86" s="43">
        <f t="shared" si="52"/>
        <v>146.17398193457768</v>
      </c>
      <c r="Z86" s="43">
        <f t="shared" si="53"/>
        <v>34.299489130858525</v>
      </c>
      <c r="AA86" s="43">
        <f t="shared" si="54"/>
        <v>295.00609513527678</v>
      </c>
      <c r="AB86" s="43">
        <f t="shared" si="55"/>
        <v>0.50480692570525398</v>
      </c>
      <c r="AC86" s="43">
        <f t="shared" si="56"/>
        <v>-62.42187364912909</v>
      </c>
      <c r="AD86" s="43">
        <f t="shared" si="29"/>
        <v>0.99750000000000005</v>
      </c>
      <c r="AE86" s="43">
        <f>LN('Raw Data'!Y82)*100</f>
        <v>-190.16036271303292</v>
      </c>
      <c r="AF86" s="43">
        <f>LN('Raw Data'!AC82)*100</f>
        <v>-140.17848885373695</v>
      </c>
      <c r="AG86" s="43">
        <f>LN('Raw Data'!AG82)</f>
        <v>-3.4091564913297239</v>
      </c>
      <c r="AI86" s="43">
        <f t="shared" si="30"/>
        <v>0.45698441523819611</v>
      </c>
      <c r="AJ86" s="43">
        <f t="shared" si="31"/>
        <v>-1.7706332812957726</v>
      </c>
      <c r="AK86" s="43">
        <f t="shared" si="32"/>
        <v>-0.37688033738680815</v>
      </c>
      <c r="AL86" s="43">
        <f t="shared" si="33"/>
        <v>471.79444121027495</v>
      </c>
      <c r="AM86" s="43">
        <f t="shared" si="34"/>
        <v>-0.87839913966098493</v>
      </c>
      <c r="AN86" s="43">
        <f t="shared" si="35"/>
        <v>0.17469523314733237</v>
      </c>
      <c r="AO86" s="43">
        <f t="shared" si="36"/>
        <v>-2.0120004100212441</v>
      </c>
      <c r="AP86" s="43">
        <f t="shared" si="37"/>
        <v>1.1150223504207233</v>
      </c>
      <c r="AQ86" s="43">
        <f t="shared" si="38"/>
        <v>-3.6536968774449861</v>
      </c>
      <c r="AR86" s="43">
        <f t="shared" si="39"/>
        <v>0.50480692570525398</v>
      </c>
      <c r="AS86" s="43">
        <f t="shared" si="40"/>
        <v>1.1031909677146601</v>
      </c>
      <c r="AT86" s="43">
        <f t="shared" si="41"/>
        <v>0.99750000000000005</v>
      </c>
      <c r="AU86" s="43">
        <f t="shared" si="42"/>
        <v>-190.16036271303292</v>
      </c>
      <c r="AV86" s="43">
        <f t="shared" si="43"/>
        <v>-140.17848885373695</v>
      </c>
      <c r="AW86" s="43">
        <f t="shared" si="44"/>
        <v>-3.4091564913297239</v>
      </c>
    </row>
    <row r="87" spans="1:49">
      <c r="A87" s="41">
        <v>1967.3</v>
      </c>
      <c r="B87" s="43">
        <f>'Raw Data'!N87</f>
        <v>775.3</v>
      </c>
      <c r="C87" s="43">
        <f>'Raw Data'!AP87</f>
        <v>19.693999999999999</v>
      </c>
      <c r="D87" s="43">
        <f>'Raw Data'!AQ87</f>
        <v>25.654</v>
      </c>
      <c r="E87" s="43">
        <f>'Raw Data'!AR87</f>
        <v>19.849</v>
      </c>
      <c r="F87" s="43">
        <f>'Raw Data'!E87</f>
        <v>436.8</v>
      </c>
      <c r="G87" s="43">
        <f>'Raw Data'!H87</f>
        <v>217.5</v>
      </c>
      <c r="H87" s="42">
        <f>'Raw Data'!AS87</f>
        <v>130166</v>
      </c>
      <c r="I87" s="43">
        <f t="shared" si="45"/>
        <v>0.55133358464672821</v>
      </c>
      <c r="J87" s="43">
        <f>'Raw Data'!AN87</f>
        <v>61.945454362859039</v>
      </c>
      <c r="K87" s="43">
        <f>'Raw Data'!AO87</f>
        <v>10.675000000000001</v>
      </c>
      <c r="L87" s="43">
        <f>'Raw Data'!M87</f>
        <v>121</v>
      </c>
      <c r="M87" s="43">
        <f>'Raw Data'!Z87</f>
        <v>81.94541348699579</v>
      </c>
      <c r="N87" s="43">
        <f>'Raw Data'!AD87</f>
        <v>47.354586513004207</v>
      </c>
      <c r="O87" s="43">
        <f>'Raw Data'!AH87</f>
        <v>15.2</v>
      </c>
      <c r="P87" s="43">
        <f>'Raw Data'!AJ87</f>
        <v>200.3</v>
      </c>
      <c r="Q87" s="47">
        <f>'Raw Data'!AT87</f>
        <v>3.89</v>
      </c>
      <c r="R87" s="43"/>
      <c r="S87" s="43">
        <f t="shared" si="46"/>
        <v>368.67370326385623</v>
      </c>
      <c r="T87" s="43">
        <f t="shared" si="47"/>
        <v>298.94604587366052</v>
      </c>
      <c r="U87" s="43">
        <f t="shared" si="48"/>
        <v>426.05116594327797</v>
      </c>
      <c r="V87" s="43">
        <f t="shared" si="49"/>
        <v>472.16694657191204</v>
      </c>
      <c r="W87" s="43">
        <f t="shared" si="50"/>
        <v>240.30521538046079</v>
      </c>
      <c r="X87" s="43">
        <f t="shared" si="51"/>
        <v>201.33149446197166</v>
      </c>
      <c r="Y87" s="43">
        <f t="shared" si="52"/>
        <v>146.49252872039332</v>
      </c>
      <c r="Z87" s="43">
        <f t="shared" si="53"/>
        <v>32.85570360600974</v>
      </c>
      <c r="AA87" s="43">
        <f t="shared" si="54"/>
        <v>290.70778508796394</v>
      </c>
      <c r="AB87" s="43">
        <f t="shared" si="55"/>
        <v>0.95166499050868458</v>
      </c>
      <c r="AC87" s="43">
        <f t="shared" si="56"/>
        <v>-62.024906891575235</v>
      </c>
      <c r="AD87" s="43">
        <f t="shared" si="29"/>
        <v>0.97250000000000003</v>
      </c>
      <c r="AE87" s="43">
        <f>LN('Raw Data'!Y83)*100</f>
        <v>-188.76939869693777</v>
      </c>
      <c r="AF87" s="43">
        <f>LN('Raw Data'!AC83)*100</f>
        <v>-140.31069306413656</v>
      </c>
      <c r="AG87" s="43">
        <f>LN('Raw Data'!AG83)</f>
        <v>-3.4357653778809976</v>
      </c>
      <c r="AI87" s="43">
        <f t="shared" si="30"/>
        <v>0.19502784012581742</v>
      </c>
      <c r="AJ87" s="43">
        <f t="shared" si="31"/>
        <v>1.1174720608238431</v>
      </c>
      <c r="AK87" s="43">
        <f t="shared" si="32"/>
        <v>0.60202170382945042</v>
      </c>
      <c r="AL87" s="43">
        <f t="shared" si="33"/>
        <v>472.16694657191204</v>
      </c>
      <c r="AM87" s="43">
        <f t="shared" si="34"/>
        <v>1.1515882804928026</v>
      </c>
      <c r="AN87" s="43">
        <f t="shared" si="35"/>
        <v>1.8722330741727546</v>
      </c>
      <c r="AO87" s="43">
        <f t="shared" si="36"/>
        <v>0.31854678581564144</v>
      </c>
      <c r="AP87" s="43">
        <f t="shared" si="37"/>
        <v>-1.443785524848785</v>
      </c>
      <c r="AQ87" s="43">
        <f t="shared" si="38"/>
        <v>-4.2983100473128388</v>
      </c>
      <c r="AR87" s="43">
        <f t="shared" si="39"/>
        <v>0.95166499050868458</v>
      </c>
      <c r="AS87" s="43">
        <f t="shared" si="40"/>
        <v>0.39696675755385513</v>
      </c>
      <c r="AT87" s="43">
        <f t="shared" si="41"/>
        <v>0.97250000000000003</v>
      </c>
      <c r="AU87" s="43">
        <f t="shared" si="42"/>
        <v>-188.76939869693777</v>
      </c>
      <c r="AV87" s="43">
        <f t="shared" si="43"/>
        <v>-140.31069306413656</v>
      </c>
      <c r="AW87" s="43">
        <f t="shared" si="44"/>
        <v>-3.4357653778809976</v>
      </c>
    </row>
    <row r="88" spans="1:49">
      <c r="A88" s="41">
        <v>1967.4</v>
      </c>
      <c r="B88" s="43">
        <f>'Raw Data'!N88</f>
        <v>789.8</v>
      </c>
      <c r="C88" s="43">
        <f>'Raw Data'!AP88</f>
        <v>19.861999999999998</v>
      </c>
      <c r="D88" s="43">
        <f>'Raw Data'!AQ88</f>
        <v>25.96</v>
      </c>
      <c r="E88" s="43">
        <f>'Raw Data'!AR88</f>
        <v>20.067</v>
      </c>
      <c r="F88" s="43">
        <f>'Raw Data'!E88</f>
        <v>443.3</v>
      </c>
      <c r="G88" s="43">
        <f>'Raw Data'!H88</f>
        <v>223.29999999999998</v>
      </c>
      <c r="H88" s="42">
        <f>'Raw Data'!AS88</f>
        <v>130757</v>
      </c>
      <c r="I88" s="43">
        <f t="shared" si="45"/>
        <v>0.55383683548432183</v>
      </c>
      <c r="J88" s="43">
        <f>'Raw Data'!AN88</f>
        <v>62.332527158474647</v>
      </c>
      <c r="K88" s="43">
        <f>'Raw Data'!AO88</f>
        <v>10.82</v>
      </c>
      <c r="L88" s="43">
        <f>'Raw Data'!M88</f>
        <v>123.2</v>
      </c>
      <c r="M88" s="43">
        <f>'Raw Data'!Z88</f>
        <v>83.878687022900777</v>
      </c>
      <c r="N88" s="43">
        <f>'Raw Data'!AD88</f>
        <v>49.621312977099237</v>
      </c>
      <c r="O88" s="43">
        <f>'Raw Data'!AH88</f>
        <v>15.4</v>
      </c>
      <c r="P88" s="43">
        <f>'Raw Data'!AJ88</f>
        <v>206.2</v>
      </c>
      <c r="Q88" s="47">
        <f>'Raw Data'!AT88</f>
        <v>4.17</v>
      </c>
      <c r="R88" s="43"/>
      <c r="S88" s="43">
        <f t="shared" si="46"/>
        <v>368.60552233476676</v>
      </c>
      <c r="T88" s="43">
        <f t="shared" si="47"/>
        <v>300.03246404427716</v>
      </c>
      <c r="U88" s="43">
        <f t="shared" si="48"/>
        <v>426.35882304492088</v>
      </c>
      <c r="V88" s="43">
        <f t="shared" si="49"/>
        <v>472.33685512173793</v>
      </c>
      <c r="W88" s="43">
        <f t="shared" si="50"/>
        <v>240.56175326960792</v>
      </c>
      <c r="X88" s="43">
        <f t="shared" si="51"/>
        <v>202.1180034466629</v>
      </c>
      <c r="Y88" s="43">
        <f t="shared" si="52"/>
        <v>149.62289201531084</v>
      </c>
      <c r="Z88" s="43">
        <f t="shared" si="53"/>
        <v>32.617599101624336</v>
      </c>
      <c r="AA88" s="43">
        <f t="shared" si="54"/>
        <v>292.06550531795187</v>
      </c>
      <c r="AB88" s="43">
        <f t="shared" si="55"/>
        <v>1.092304677394009</v>
      </c>
      <c r="AC88" s="43">
        <f t="shared" si="56"/>
        <v>-61.768040138604533</v>
      </c>
      <c r="AD88" s="43">
        <f t="shared" si="29"/>
        <v>1.0425</v>
      </c>
      <c r="AE88" s="43">
        <f>LN('Raw Data'!Y84)*100</f>
        <v>-187.7856363703539</v>
      </c>
      <c r="AF88" s="43">
        <f>LN('Raw Data'!AC84)*100</f>
        <v>-141.60875062620383</v>
      </c>
      <c r="AG88" s="43">
        <f>LN('Raw Data'!AG84)</f>
        <v>-3.4267685359299436</v>
      </c>
      <c r="AI88" s="43">
        <f t="shared" si="30"/>
        <v>-6.8180929089464826E-2</v>
      </c>
      <c r="AJ88" s="43">
        <f t="shared" si="31"/>
        <v>1.0864181706166391</v>
      </c>
      <c r="AK88" s="43">
        <f t="shared" si="32"/>
        <v>0.30765710164291704</v>
      </c>
      <c r="AL88" s="43">
        <f t="shared" si="33"/>
        <v>472.33685512173793</v>
      </c>
      <c r="AM88" s="43">
        <f t="shared" si="34"/>
        <v>0.2565378891471255</v>
      </c>
      <c r="AN88" s="43">
        <f t="shared" si="35"/>
        <v>0.78650898469123831</v>
      </c>
      <c r="AO88" s="43">
        <f t="shared" si="36"/>
        <v>3.1303632949175153</v>
      </c>
      <c r="AP88" s="43">
        <f t="shared" si="37"/>
        <v>-0.23810450438540443</v>
      </c>
      <c r="AQ88" s="43">
        <f t="shared" si="38"/>
        <v>1.3577202299879332</v>
      </c>
      <c r="AR88" s="43">
        <f t="shared" si="39"/>
        <v>1.092304677394009</v>
      </c>
      <c r="AS88" s="43">
        <f t="shared" si="40"/>
        <v>0.25686675297070138</v>
      </c>
      <c r="AT88" s="43">
        <f t="shared" si="41"/>
        <v>1.0425</v>
      </c>
      <c r="AU88" s="43">
        <f t="shared" si="42"/>
        <v>-187.7856363703539</v>
      </c>
      <c r="AV88" s="43">
        <f t="shared" si="43"/>
        <v>-141.60875062620383</v>
      </c>
      <c r="AW88" s="43">
        <f t="shared" si="44"/>
        <v>-3.4267685359299436</v>
      </c>
    </row>
    <row r="89" spans="1:49">
      <c r="A89" s="41">
        <v>1968.1</v>
      </c>
      <c r="B89" s="43">
        <f>'Raw Data'!N89</f>
        <v>815.5</v>
      </c>
      <c r="C89" s="43">
        <f>'Raw Data'!AP89</f>
        <v>20.071000000000002</v>
      </c>
      <c r="D89" s="43">
        <f>'Raw Data'!AQ89</f>
        <v>26.248000000000001</v>
      </c>
      <c r="E89" s="43">
        <f>'Raw Data'!AR89</f>
        <v>20.29</v>
      </c>
      <c r="F89" s="43">
        <f>'Raw Data'!E89</f>
        <v>456</v>
      </c>
      <c r="G89" s="43">
        <f>'Raw Data'!H89</f>
        <v>233.20000000000002</v>
      </c>
      <c r="H89" s="42">
        <f>'Raw Data'!AS89</f>
        <v>131267</v>
      </c>
      <c r="I89" s="43">
        <f t="shared" si="45"/>
        <v>0.55599700118173767</v>
      </c>
      <c r="J89" s="43">
        <f>'Raw Data'!AN89</f>
        <v>62.027156315457233</v>
      </c>
      <c r="K89" s="43">
        <f>'Raw Data'!AO89</f>
        <v>11.111000000000001</v>
      </c>
      <c r="L89" s="43">
        <f>'Raw Data'!M89</f>
        <v>126.3</v>
      </c>
      <c r="M89" s="43">
        <f>'Raw Data'!Z89</f>
        <v>87.054046802802205</v>
      </c>
      <c r="N89" s="43">
        <f>'Raw Data'!AD89</f>
        <v>53.745953197197792</v>
      </c>
      <c r="O89" s="43">
        <f>'Raw Data'!AH89</f>
        <v>16.2</v>
      </c>
      <c r="P89" s="43">
        <f>'Raw Data'!AJ89</f>
        <v>214</v>
      </c>
      <c r="Q89" s="47">
        <f>'Raw Data'!AT89</f>
        <v>4.79</v>
      </c>
      <c r="R89" s="43"/>
      <c r="S89" s="43">
        <f t="shared" si="46"/>
        <v>369.93570339807883</v>
      </c>
      <c r="T89" s="43">
        <f t="shared" si="47"/>
        <v>302.876067894274</v>
      </c>
      <c r="U89" s="43">
        <f t="shared" si="48"/>
        <v>428.06656465274705</v>
      </c>
      <c r="V89" s="43">
        <f t="shared" si="49"/>
        <v>471.45646725410097</v>
      </c>
      <c r="W89" s="43">
        <f t="shared" si="50"/>
        <v>241.55242538228475</v>
      </c>
      <c r="X89" s="43">
        <f t="shared" si="51"/>
        <v>204.33933778574036</v>
      </c>
      <c r="Y89" s="43">
        <f t="shared" si="52"/>
        <v>156.1132599285329</v>
      </c>
      <c r="Z89" s="43">
        <f t="shared" si="53"/>
        <v>36.187546670474084</v>
      </c>
      <c r="AA89" s="43">
        <f t="shared" si="54"/>
        <v>294.28402394882539</v>
      </c>
      <c r="AB89" s="43">
        <f t="shared" si="55"/>
        <v>1.1051479033342686</v>
      </c>
      <c r="AC89" s="43">
        <f t="shared" si="56"/>
        <v>-60.219254523585164</v>
      </c>
      <c r="AD89" s="43">
        <f t="shared" si="29"/>
        <v>1.1975</v>
      </c>
      <c r="AE89" s="43">
        <f>LN('Raw Data'!Y85)*100</f>
        <v>-186.32847388438569</v>
      </c>
      <c r="AF89" s="43">
        <f>LN('Raw Data'!AC85)*100</f>
        <v>-143.96645889842358</v>
      </c>
      <c r="AG89" s="43">
        <f>LN('Raw Data'!AG85)</f>
        <v>-3.4294303993776678</v>
      </c>
      <c r="AI89" s="43">
        <f t="shared" si="30"/>
        <v>1.3301810633120681</v>
      </c>
      <c r="AJ89" s="43">
        <f t="shared" si="31"/>
        <v>2.843603849996839</v>
      </c>
      <c r="AK89" s="43">
        <f t="shared" si="32"/>
        <v>1.7077416078261649</v>
      </c>
      <c r="AL89" s="43">
        <f t="shared" si="33"/>
        <v>471.45646725410097</v>
      </c>
      <c r="AM89" s="43">
        <f t="shared" si="34"/>
        <v>0.99067211267683319</v>
      </c>
      <c r="AN89" s="43">
        <f t="shared" si="35"/>
        <v>2.2213343390774583</v>
      </c>
      <c r="AO89" s="43">
        <f t="shared" si="36"/>
        <v>6.4903679132220589</v>
      </c>
      <c r="AP89" s="43">
        <f t="shared" si="37"/>
        <v>3.5699475688497486</v>
      </c>
      <c r="AQ89" s="43">
        <f t="shared" si="38"/>
        <v>2.2185186308735183</v>
      </c>
      <c r="AR89" s="43">
        <f t="shared" si="39"/>
        <v>1.1051479033342686</v>
      </c>
      <c r="AS89" s="43">
        <f t="shared" si="40"/>
        <v>1.5487856150193693</v>
      </c>
      <c r="AT89" s="43">
        <f t="shared" si="41"/>
        <v>1.1975</v>
      </c>
      <c r="AU89" s="43">
        <f t="shared" si="42"/>
        <v>-186.32847388438569</v>
      </c>
      <c r="AV89" s="43">
        <f t="shared" si="43"/>
        <v>-143.96645889842358</v>
      </c>
      <c r="AW89" s="43">
        <f t="shared" si="44"/>
        <v>-3.4294303993776678</v>
      </c>
    </row>
    <row r="90" spans="1:49">
      <c r="A90" s="41">
        <v>1968.2</v>
      </c>
      <c r="B90" s="43">
        <f>'Raw Data'!N90</f>
        <v>836.6</v>
      </c>
      <c r="C90" s="43">
        <f>'Raw Data'!AP90</f>
        <v>20.274999999999999</v>
      </c>
      <c r="D90" s="43">
        <f>'Raw Data'!AQ90</f>
        <v>26.385999999999999</v>
      </c>
      <c r="E90" s="43">
        <f>'Raw Data'!AR90</f>
        <v>20.504000000000001</v>
      </c>
      <c r="F90" s="43">
        <f>'Raw Data'!E90</f>
        <v>467.5</v>
      </c>
      <c r="G90" s="43">
        <f>'Raw Data'!H90</f>
        <v>242</v>
      </c>
      <c r="H90" s="42">
        <f>'Raw Data'!AS90</f>
        <v>131712</v>
      </c>
      <c r="I90" s="43">
        <f t="shared" si="45"/>
        <v>0.55788185164320836</v>
      </c>
      <c r="J90" s="43">
        <f>'Raw Data'!AN90</f>
        <v>62.841645863820247</v>
      </c>
      <c r="K90" s="43">
        <f>'Raw Data'!AO90</f>
        <v>11.291</v>
      </c>
      <c r="L90" s="43">
        <f>'Raw Data'!M90</f>
        <v>127.1</v>
      </c>
      <c r="M90" s="43">
        <f>'Raw Data'!Z90</f>
        <v>89.703543421434802</v>
      </c>
      <c r="N90" s="43">
        <f>'Raw Data'!AD90</f>
        <v>55.196456578565204</v>
      </c>
      <c r="O90" s="43">
        <f>'Raw Data'!AH90</f>
        <v>16.7</v>
      </c>
      <c r="P90" s="43">
        <f>'Raw Data'!AJ90</f>
        <v>210.2</v>
      </c>
      <c r="Q90" s="47">
        <f>'Raw Data'!AT90</f>
        <v>5.98</v>
      </c>
      <c r="R90" s="43"/>
      <c r="S90" s="43">
        <f t="shared" si="46"/>
        <v>371.03874340933402</v>
      </c>
      <c r="T90" s="43">
        <f t="shared" si="47"/>
        <v>305.19258115212853</v>
      </c>
      <c r="U90" s="43">
        <f t="shared" si="48"/>
        <v>429.23341443726963</v>
      </c>
      <c r="V90" s="43">
        <f t="shared" si="49"/>
        <v>472.42260788110349</v>
      </c>
      <c r="W90" s="43">
        <f t="shared" si="50"/>
        <v>240.79622635600066</v>
      </c>
      <c r="X90" s="43">
        <f t="shared" si="51"/>
        <v>205.9498356675154</v>
      </c>
      <c r="Y90" s="43">
        <f t="shared" si="52"/>
        <v>157.38868441699296</v>
      </c>
      <c r="Z90" s="43">
        <f t="shared" si="53"/>
        <v>37.839680478730791</v>
      </c>
      <c r="AA90" s="43">
        <f t="shared" si="54"/>
        <v>291.10475438074491</v>
      </c>
      <c r="AB90" s="43">
        <f t="shared" si="55"/>
        <v>1.0491835224046804</v>
      </c>
      <c r="AC90" s="43">
        <f t="shared" si="56"/>
        <v>-59.661404086338486</v>
      </c>
      <c r="AD90" s="43">
        <f t="shared" si="29"/>
        <v>1.4950000000000001</v>
      </c>
      <c r="AE90" s="43">
        <f>LN('Raw Data'!Y86)*100</f>
        <v>-186.35742823534508</v>
      </c>
      <c r="AF90" s="43">
        <f>LN('Raw Data'!AC86)*100</f>
        <v>-145.35156935569037</v>
      </c>
      <c r="AG90" s="43">
        <f>LN('Raw Data'!AG86)</f>
        <v>-3.4278136883372654</v>
      </c>
      <c r="AI90" s="43">
        <f t="shared" si="30"/>
        <v>1.1030400112551888</v>
      </c>
      <c r="AJ90" s="43">
        <f t="shared" si="31"/>
        <v>2.316513257854524</v>
      </c>
      <c r="AK90" s="43">
        <f t="shared" si="32"/>
        <v>1.1668497845225829</v>
      </c>
      <c r="AL90" s="43">
        <f t="shared" si="33"/>
        <v>472.42260788110349</v>
      </c>
      <c r="AM90" s="43">
        <f t="shared" si="34"/>
        <v>-0.75619902628409363</v>
      </c>
      <c r="AN90" s="43">
        <f t="shared" si="35"/>
        <v>1.6104978817750464</v>
      </c>
      <c r="AO90" s="43">
        <f t="shared" si="36"/>
        <v>1.275424488460061</v>
      </c>
      <c r="AP90" s="43">
        <f t="shared" si="37"/>
        <v>1.652133808256707</v>
      </c>
      <c r="AQ90" s="43">
        <f t="shared" si="38"/>
        <v>-3.1792695680804854</v>
      </c>
      <c r="AR90" s="43">
        <f t="shared" si="39"/>
        <v>1.0491835224046804</v>
      </c>
      <c r="AS90" s="43">
        <f t="shared" si="40"/>
        <v>0.55785043724667815</v>
      </c>
      <c r="AT90" s="43">
        <f t="shared" si="41"/>
        <v>1.4950000000000001</v>
      </c>
      <c r="AU90" s="43">
        <f t="shared" si="42"/>
        <v>-186.35742823534508</v>
      </c>
      <c r="AV90" s="43">
        <f t="shared" si="43"/>
        <v>-145.35156935569037</v>
      </c>
      <c r="AW90" s="43">
        <f t="shared" si="44"/>
        <v>-3.4278136883372654</v>
      </c>
    </row>
    <row r="91" spans="1:49">
      <c r="A91" s="41">
        <v>1968.3</v>
      </c>
      <c r="B91" s="43">
        <f>'Raw Data'!N91</f>
        <v>850.8</v>
      </c>
      <c r="C91" s="43">
        <f>'Raw Data'!AP91</f>
        <v>20.484999999999999</v>
      </c>
      <c r="D91" s="43">
        <f>'Raw Data'!AQ91</f>
        <v>26.568999999999999</v>
      </c>
      <c r="E91" s="43">
        <f>'Raw Data'!AR91</f>
        <v>20.706</v>
      </c>
      <c r="F91" s="43">
        <f>'Raw Data'!E91</f>
        <v>479.1</v>
      </c>
      <c r="G91" s="43">
        <f>'Raw Data'!H91</f>
        <v>243.2</v>
      </c>
      <c r="H91" s="42">
        <f>'Raw Data'!AS91</f>
        <v>132250</v>
      </c>
      <c r="I91" s="43">
        <f t="shared" si="45"/>
        <v>0.56016061467303135</v>
      </c>
      <c r="J91" s="43">
        <f>'Raw Data'!AN91</f>
        <v>62.959487755014209</v>
      </c>
      <c r="K91" s="43">
        <f>'Raw Data'!AO91</f>
        <v>11.476000000000001</v>
      </c>
      <c r="L91" s="43">
        <f>'Raw Data'!M91</f>
        <v>128.5</v>
      </c>
      <c r="M91" s="43">
        <f>'Raw Data'!Z91</f>
        <v>97.663171355498719</v>
      </c>
      <c r="N91" s="43">
        <f>'Raw Data'!AD91</f>
        <v>57.73682864450128</v>
      </c>
      <c r="O91" s="43">
        <f>'Raw Data'!AH91</f>
        <v>17.3</v>
      </c>
      <c r="P91" s="43">
        <f>'Raw Data'!AJ91</f>
        <v>212.9</v>
      </c>
      <c r="Q91" s="47">
        <f>'Raw Data'!AT91</f>
        <v>5.94</v>
      </c>
      <c r="R91" s="43"/>
      <c r="S91" s="43">
        <f t="shared" si="46"/>
        <v>372.10175550046449</v>
      </c>
      <c r="T91" s="43">
        <f t="shared" si="47"/>
        <v>304.299236120758</v>
      </c>
      <c r="U91" s="43">
        <f t="shared" si="48"/>
        <v>429.52852944416503</v>
      </c>
      <c r="V91" s="43">
        <f t="shared" si="49"/>
        <v>472.20231924970102</v>
      </c>
      <c r="W91" s="43">
        <f t="shared" si="50"/>
        <v>240.50371154508429</v>
      </c>
      <c r="X91" s="43">
        <f t="shared" si="51"/>
        <v>213.0632742655159</v>
      </c>
      <c r="Y91" s="43">
        <f t="shared" si="52"/>
        <v>160.5003459084426</v>
      </c>
      <c r="Z91" s="43">
        <f t="shared" si="53"/>
        <v>39.98147126193016</v>
      </c>
      <c r="AA91" s="43">
        <f t="shared" si="54"/>
        <v>290.99307830150019</v>
      </c>
      <c r="AB91" s="43">
        <f t="shared" si="55"/>
        <v>0.98035242821513169</v>
      </c>
      <c r="AC91" s="43">
        <f t="shared" si="56"/>
        <v>-59.016561522480295</v>
      </c>
      <c r="AD91" s="43">
        <f t="shared" si="29"/>
        <v>1.4850000000000001</v>
      </c>
      <c r="AE91" s="43">
        <f>LN('Raw Data'!Y87)*100</f>
        <v>-185.09435285021283</v>
      </c>
      <c r="AF91" s="43">
        <f>LN('Raw Data'!AC87)*100</f>
        <v>-145.13463170907133</v>
      </c>
      <c r="AG91" s="43">
        <f>LN('Raw Data'!AG87)</f>
        <v>-3.4409661901977522</v>
      </c>
      <c r="AI91" s="43">
        <f t="shared" si="30"/>
        <v>1.0630120911304743</v>
      </c>
      <c r="AJ91" s="43">
        <f t="shared" si="31"/>
        <v>-0.89334503137052934</v>
      </c>
      <c r="AK91" s="43">
        <f t="shared" si="32"/>
        <v>0.29511500689540071</v>
      </c>
      <c r="AL91" s="43">
        <f t="shared" si="33"/>
        <v>472.20231924970102</v>
      </c>
      <c r="AM91" s="43">
        <f t="shared" si="34"/>
        <v>-0.29251481091637288</v>
      </c>
      <c r="AN91" s="43">
        <f t="shared" si="35"/>
        <v>7.1134385980004993</v>
      </c>
      <c r="AO91" s="43">
        <f t="shared" si="36"/>
        <v>3.1116614914496381</v>
      </c>
      <c r="AP91" s="43">
        <f t="shared" si="37"/>
        <v>2.1417907831993688</v>
      </c>
      <c r="AQ91" s="43">
        <f t="shared" si="38"/>
        <v>-0.11167607924471668</v>
      </c>
      <c r="AR91" s="43">
        <f t="shared" si="39"/>
        <v>0.98035242821513169</v>
      </c>
      <c r="AS91" s="43">
        <f t="shared" si="40"/>
        <v>0.64484256385819094</v>
      </c>
      <c r="AT91" s="43">
        <f t="shared" si="41"/>
        <v>1.4850000000000001</v>
      </c>
      <c r="AU91" s="43">
        <f t="shared" si="42"/>
        <v>-185.09435285021283</v>
      </c>
      <c r="AV91" s="43">
        <f t="shared" si="43"/>
        <v>-145.13463170907133</v>
      </c>
      <c r="AW91" s="43">
        <f t="shared" si="44"/>
        <v>-3.4409661901977522</v>
      </c>
    </row>
    <row r="92" spans="1:49">
      <c r="A92" s="41">
        <v>1968.4</v>
      </c>
      <c r="B92" s="43">
        <f>'Raw Data'!N92</f>
        <v>866.1</v>
      </c>
      <c r="C92" s="43">
        <f>'Raw Data'!AP92</f>
        <v>20.713000000000001</v>
      </c>
      <c r="D92" s="43">
        <f>'Raw Data'!AQ92</f>
        <v>27.14</v>
      </c>
      <c r="E92" s="43">
        <f>'Raw Data'!AR92</f>
        <v>20.998999999999999</v>
      </c>
      <c r="F92" s="43">
        <f>'Raw Data'!E92</f>
        <v>487.8</v>
      </c>
      <c r="G92" s="43">
        <f>'Raw Data'!H92</f>
        <v>248.60000000000002</v>
      </c>
      <c r="H92" s="42">
        <f>'Raw Data'!AS92</f>
        <v>132880</v>
      </c>
      <c r="I92" s="43">
        <f t="shared" si="45"/>
        <v>0.56282905465219213</v>
      </c>
      <c r="J92" s="43">
        <f>'Raw Data'!AN92</f>
        <v>62.98419861696938</v>
      </c>
      <c r="K92" s="43">
        <f>'Raw Data'!AO92</f>
        <v>11.705</v>
      </c>
      <c r="L92" s="43">
        <f>'Raw Data'!M92</f>
        <v>129.69999999999999</v>
      </c>
      <c r="M92" s="43">
        <f>'Raw Data'!Z92</f>
        <v>100.9911276833008</v>
      </c>
      <c r="N92" s="43">
        <f>'Raw Data'!AD92</f>
        <v>59.408872316699188</v>
      </c>
      <c r="O92" s="43">
        <f>'Raw Data'!AH92</f>
        <v>17.399999999999999</v>
      </c>
      <c r="P92" s="43">
        <f>'Raw Data'!AJ92</f>
        <v>216.6</v>
      </c>
      <c r="Q92" s="47">
        <f>'Raw Data'!AT92</f>
        <v>5.92</v>
      </c>
      <c r="R92" s="43"/>
      <c r="S92" s="43">
        <f t="shared" si="46"/>
        <v>372.02099981326973</v>
      </c>
      <c r="T92" s="43">
        <f t="shared" si="47"/>
        <v>304.61496914274886</v>
      </c>
      <c r="U92" s="43">
        <f t="shared" si="48"/>
        <v>429.43048876878771</v>
      </c>
      <c r="V92" s="43">
        <f t="shared" si="49"/>
        <v>471.76632092212367</v>
      </c>
      <c r="W92" s="43">
        <f t="shared" si="50"/>
        <v>239.55286036732758</v>
      </c>
      <c r="X92" s="43">
        <f t="shared" si="51"/>
        <v>214.53371806137699</v>
      </c>
      <c r="Y92" s="43">
        <f t="shared" si="52"/>
        <v>161.47480931665427</v>
      </c>
      <c r="Z92" s="43">
        <f t="shared" si="53"/>
        <v>38.677471857136105</v>
      </c>
      <c r="AA92" s="43">
        <f t="shared" si="54"/>
        <v>290.83568469177681</v>
      </c>
      <c r="AB92" s="43">
        <f t="shared" si="55"/>
        <v>1.4051304198059764</v>
      </c>
      <c r="AC92" s="43">
        <f t="shared" si="56"/>
        <v>-58.445871659910701</v>
      </c>
      <c r="AD92" s="43">
        <f t="shared" si="29"/>
        <v>1.48</v>
      </c>
      <c r="AE92" s="43">
        <f>LN('Raw Data'!Y88)*100</f>
        <v>-184.80235336509875</v>
      </c>
      <c r="AF92" s="43">
        <f>LN('Raw Data'!AC88)*100</f>
        <v>-142.58799738446385</v>
      </c>
      <c r="AG92" s="43">
        <f>LN('Raw Data'!AG88)</f>
        <v>-3.4410838738014142</v>
      </c>
      <c r="AI92" s="43">
        <f t="shared" si="30"/>
        <v>-8.0755687194766779E-2</v>
      </c>
      <c r="AJ92" s="43">
        <f t="shared" si="31"/>
        <v>0.31573302199086584</v>
      </c>
      <c r="AK92" s="43">
        <f t="shared" si="32"/>
        <v>-9.8040675377319531E-2</v>
      </c>
      <c r="AL92" s="43">
        <f t="shared" si="33"/>
        <v>471.76632092212367</v>
      </c>
      <c r="AM92" s="43">
        <f t="shared" si="34"/>
        <v>-0.95085117775670369</v>
      </c>
      <c r="AN92" s="43">
        <f t="shared" si="35"/>
        <v>1.4704437958610868</v>
      </c>
      <c r="AO92" s="43">
        <f t="shared" si="36"/>
        <v>0.9744634082116761</v>
      </c>
      <c r="AP92" s="43">
        <f t="shared" si="37"/>
        <v>-1.3039994047940553</v>
      </c>
      <c r="AQ92" s="43">
        <f t="shared" si="38"/>
        <v>-0.15739360972338545</v>
      </c>
      <c r="AR92" s="43">
        <f t="shared" si="39"/>
        <v>1.4051304198059764</v>
      </c>
      <c r="AS92" s="43">
        <f t="shared" si="40"/>
        <v>0.5706898625695942</v>
      </c>
      <c r="AT92" s="43">
        <f t="shared" si="41"/>
        <v>1.48</v>
      </c>
      <c r="AU92" s="43">
        <f t="shared" si="42"/>
        <v>-184.80235336509875</v>
      </c>
      <c r="AV92" s="43">
        <f t="shared" si="43"/>
        <v>-142.58799738446385</v>
      </c>
      <c r="AW92" s="43">
        <f t="shared" si="44"/>
        <v>-3.4410838738014142</v>
      </c>
    </row>
    <row r="93" spans="1:49">
      <c r="A93" s="41">
        <v>1969.1</v>
      </c>
      <c r="B93" s="43">
        <f>'Raw Data'!N93</f>
        <v>889.8</v>
      </c>
      <c r="C93" s="43">
        <f>'Raw Data'!AP93</f>
        <v>20.917000000000002</v>
      </c>
      <c r="D93" s="43">
        <f>'Raw Data'!AQ93</f>
        <v>27.484999999999999</v>
      </c>
      <c r="E93" s="43">
        <f>'Raw Data'!AR93</f>
        <v>21.216999999999999</v>
      </c>
      <c r="F93" s="43">
        <f>'Raw Data'!E93</f>
        <v>497.8</v>
      </c>
      <c r="G93" s="43">
        <f>'Raw Data'!H93</f>
        <v>262.39999999999998</v>
      </c>
      <c r="H93" s="42">
        <f>'Raw Data'!AS93</f>
        <v>133476</v>
      </c>
      <c r="I93" s="43">
        <f t="shared" si="45"/>
        <v>0.56535348358485848</v>
      </c>
      <c r="J93" s="43">
        <f>'Raw Data'!AN93</f>
        <v>63.488525221657916</v>
      </c>
      <c r="K93" s="43">
        <f>'Raw Data'!AO93</f>
        <v>11.864000000000001</v>
      </c>
      <c r="L93" s="43">
        <f>'Raw Data'!M93</f>
        <v>129.6</v>
      </c>
      <c r="M93" s="43">
        <f>'Raw Data'!Z93</f>
        <v>108.84455866228072</v>
      </c>
      <c r="N93" s="43">
        <f>'Raw Data'!AD93</f>
        <v>61.355441337719299</v>
      </c>
      <c r="O93" s="43">
        <f>'Raw Data'!AH93</f>
        <v>17.3</v>
      </c>
      <c r="P93" s="43">
        <f>'Raw Data'!AJ93</f>
        <v>217.8</v>
      </c>
      <c r="Q93" s="47">
        <f>'Raw Data'!AT93</f>
        <v>6.57</v>
      </c>
      <c r="R93" s="43"/>
      <c r="S93" s="43">
        <f t="shared" si="46"/>
        <v>372.56997516025183</v>
      </c>
      <c r="T93" s="43">
        <f t="shared" si="47"/>
        <v>308.53714187389602</v>
      </c>
      <c r="U93" s="43">
        <f t="shared" si="48"/>
        <v>430.64980800409683</v>
      </c>
      <c r="V93" s="43">
        <f t="shared" si="49"/>
        <v>472.1163293198764</v>
      </c>
      <c r="W93" s="43">
        <f t="shared" si="50"/>
        <v>237.99541455872006</v>
      </c>
      <c r="X93" s="43">
        <f t="shared" si="51"/>
        <v>220.54221587778952</v>
      </c>
      <c r="Y93" s="43">
        <f t="shared" si="52"/>
        <v>163.2185222254281</v>
      </c>
      <c r="Z93" s="43">
        <f t="shared" si="53"/>
        <v>36.620786317275972</v>
      </c>
      <c r="AA93" s="43">
        <f t="shared" si="54"/>
        <v>289.90785721678867</v>
      </c>
      <c r="AB93" s="43">
        <f t="shared" si="55"/>
        <v>1.0327929588998206</v>
      </c>
      <c r="AC93" s="43">
        <f t="shared" si="56"/>
        <v>-58.129414229534824</v>
      </c>
      <c r="AD93" s="43">
        <f t="shared" si="29"/>
        <v>1.6425000000000001</v>
      </c>
      <c r="AE93" s="43">
        <f>LN('Raw Data'!Y89)*100</f>
        <v>-183.98373702707315</v>
      </c>
      <c r="AF93" s="43">
        <f>LN('Raw Data'!AC89)*100</f>
        <v>-136.16479705283888</v>
      </c>
      <c r="AG93" s="43">
        <f>LN('Raw Data'!AG89)</f>
        <v>-3.4233775563699362</v>
      </c>
      <c r="AI93" s="43">
        <f t="shared" si="30"/>
        <v>0.54897534698210393</v>
      </c>
      <c r="AJ93" s="43">
        <f t="shared" si="31"/>
        <v>3.9221727311471568</v>
      </c>
      <c r="AK93" s="43">
        <f t="shared" si="32"/>
        <v>1.2193192353091149</v>
      </c>
      <c r="AL93" s="43">
        <f t="shared" si="33"/>
        <v>472.1163293198764</v>
      </c>
      <c r="AM93" s="43">
        <f t="shared" si="34"/>
        <v>-1.5574458086075254</v>
      </c>
      <c r="AN93" s="43">
        <f t="shared" si="35"/>
        <v>6.0084978164125289</v>
      </c>
      <c r="AO93" s="43">
        <f t="shared" si="36"/>
        <v>1.7437129087738299</v>
      </c>
      <c r="AP93" s="43">
        <f t="shared" si="37"/>
        <v>-2.0566855398601334</v>
      </c>
      <c r="AQ93" s="43">
        <f t="shared" si="38"/>
        <v>-0.92782747498813478</v>
      </c>
      <c r="AR93" s="43">
        <f t="shared" si="39"/>
        <v>1.0327929588998206</v>
      </c>
      <c r="AS93" s="43">
        <f t="shared" si="40"/>
        <v>0.31645743037587692</v>
      </c>
      <c r="AT93" s="43">
        <f t="shared" si="41"/>
        <v>1.6425000000000001</v>
      </c>
      <c r="AU93" s="43">
        <f t="shared" si="42"/>
        <v>-183.98373702707315</v>
      </c>
      <c r="AV93" s="43">
        <f t="shared" si="43"/>
        <v>-136.16479705283888</v>
      </c>
      <c r="AW93" s="43">
        <f t="shared" si="44"/>
        <v>-3.4233775563699362</v>
      </c>
    </row>
    <row r="94" spans="1:49">
      <c r="A94" s="41">
        <v>1969.2</v>
      </c>
      <c r="B94" s="43">
        <f>'Raw Data'!N94</f>
        <v>901.6</v>
      </c>
      <c r="C94" s="43">
        <f>'Raw Data'!AP94</f>
        <v>21.186</v>
      </c>
      <c r="D94" s="43">
        <f>'Raw Data'!AQ94</f>
        <v>27.701000000000001</v>
      </c>
      <c r="E94" s="43">
        <f>'Raw Data'!AR94</f>
        <v>21.488</v>
      </c>
      <c r="F94" s="43">
        <f>'Raw Data'!E94</f>
        <v>508.7</v>
      </c>
      <c r="G94" s="43">
        <f>'Raw Data'!H94</f>
        <v>263.10000000000002</v>
      </c>
      <c r="H94" s="42">
        <f>'Raw Data'!AS94</f>
        <v>134020</v>
      </c>
      <c r="I94" s="43">
        <f t="shared" si="45"/>
        <v>0.56765766032876874</v>
      </c>
      <c r="J94" s="43">
        <f>'Raw Data'!AN94</f>
        <v>63.758972913259306</v>
      </c>
      <c r="K94" s="43">
        <f>'Raw Data'!AO94</f>
        <v>12.055999999999999</v>
      </c>
      <c r="L94" s="43">
        <f>'Raw Data'!M94</f>
        <v>129.80000000000001</v>
      </c>
      <c r="M94" s="43">
        <f>'Raw Data'!Z94</f>
        <v>112.05139487870619</v>
      </c>
      <c r="N94" s="43">
        <f>'Raw Data'!AD94</f>
        <v>60.648605121293798</v>
      </c>
      <c r="O94" s="43">
        <f>'Raw Data'!AH94</f>
        <v>17.8</v>
      </c>
      <c r="P94" s="43">
        <f>'Raw Data'!AJ94</f>
        <v>215.2</v>
      </c>
      <c r="Q94" s="47">
        <f>'Raw Data'!AT94</f>
        <v>8.33</v>
      </c>
      <c r="R94" s="43"/>
      <c r="S94" s="43">
        <f t="shared" si="46"/>
        <v>373.06005647007112</v>
      </c>
      <c r="T94" s="43">
        <f t="shared" si="47"/>
        <v>307.1276300918239</v>
      </c>
      <c r="U94" s="43">
        <f t="shared" si="48"/>
        <v>430.29130755975586</v>
      </c>
      <c r="V94" s="43">
        <f t="shared" si="49"/>
        <v>472.13466783673726</v>
      </c>
      <c r="W94" s="43">
        <f t="shared" si="50"/>
        <v>236.47369171419817</v>
      </c>
      <c r="X94" s="43">
        <f t="shared" si="51"/>
        <v>221.76997617581429</v>
      </c>
      <c r="Y94" s="43">
        <f t="shared" si="52"/>
        <v>160.38387491730694</v>
      </c>
      <c r="Z94" s="43">
        <f t="shared" si="53"/>
        <v>37.794057017003148</v>
      </c>
      <c r="AA94" s="43">
        <f t="shared" si="54"/>
        <v>287.03099411596213</v>
      </c>
      <c r="AB94" s="43">
        <f t="shared" si="55"/>
        <v>1.2691892649902305</v>
      </c>
      <c r="AC94" s="43">
        <f t="shared" si="56"/>
        <v>-57.793217845668757</v>
      </c>
      <c r="AD94" s="43">
        <f t="shared" si="29"/>
        <v>2.0825</v>
      </c>
      <c r="AE94" s="43">
        <f>LN('Raw Data'!Y90)*100</f>
        <v>-183.4813626807597</v>
      </c>
      <c r="AF94" s="43">
        <f>LN('Raw Data'!AC90)*100</f>
        <v>-136.29897945897795</v>
      </c>
      <c r="AG94" s="43">
        <f>LN('Raw Data'!AG90)</f>
        <v>-3.4176285144678493</v>
      </c>
      <c r="AI94" s="43">
        <f t="shared" si="30"/>
        <v>0.49008130981928844</v>
      </c>
      <c r="AJ94" s="43">
        <f t="shared" si="31"/>
        <v>-1.4095117820721157</v>
      </c>
      <c r="AK94" s="43">
        <f t="shared" si="32"/>
        <v>-0.35850044434096162</v>
      </c>
      <c r="AL94" s="43">
        <f t="shared" si="33"/>
        <v>472.13466783673726</v>
      </c>
      <c r="AM94" s="43">
        <f t="shared" si="34"/>
        <v>-1.5217228445218893</v>
      </c>
      <c r="AN94" s="43">
        <f t="shared" si="35"/>
        <v>1.2277602980247764</v>
      </c>
      <c r="AO94" s="43">
        <f t="shared" si="36"/>
        <v>-2.8346473081211627</v>
      </c>
      <c r="AP94" s="43">
        <f t="shared" si="37"/>
        <v>1.1732706997271762</v>
      </c>
      <c r="AQ94" s="43">
        <f t="shared" si="38"/>
        <v>-2.8768631008265402</v>
      </c>
      <c r="AR94" s="43">
        <f t="shared" si="39"/>
        <v>1.2691892649902305</v>
      </c>
      <c r="AS94" s="43">
        <f t="shared" si="40"/>
        <v>0.33619638386606709</v>
      </c>
      <c r="AT94" s="43">
        <f t="shared" si="41"/>
        <v>2.0825</v>
      </c>
      <c r="AU94" s="43">
        <f t="shared" si="42"/>
        <v>-183.4813626807597</v>
      </c>
      <c r="AV94" s="43">
        <f t="shared" si="43"/>
        <v>-136.29897945897795</v>
      </c>
      <c r="AW94" s="43">
        <f t="shared" si="44"/>
        <v>-3.4176285144678493</v>
      </c>
    </row>
    <row r="95" spans="1:49">
      <c r="A95" s="41">
        <v>1969.3</v>
      </c>
      <c r="B95" s="43">
        <f>'Raw Data'!N95</f>
        <v>920.4</v>
      </c>
      <c r="C95" s="43">
        <f>'Raw Data'!AP95</f>
        <v>21.446000000000002</v>
      </c>
      <c r="D95" s="43">
        <f>'Raw Data'!AQ95</f>
        <v>27.911999999999999</v>
      </c>
      <c r="E95" s="43">
        <f>'Raw Data'!AR95</f>
        <v>21.79</v>
      </c>
      <c r="F95" s="43">
        <f>'Raw Data'!E95</f>
        <v>518.9</v>
      </c>
      <c r="G95" s="43">
        <f>'Raw Data'!H95</f>
        <v>268.2</v>
      </c>
      <c r="H95" s="42">
        <f>'Raw Data'!AS95</f>
        <v>134595</v>
      </c>
      <c r="I95" s="43">
        <f t="shared" si="45"/>
        <v>0.57009314126212973</v>
      </c>
      <c r="J95" s="43">
        <f>'Raw Data'!AN95</f>
        <v>64.075211823190159</v>
      </c>
      <c r="K95" s="43">
        <f>'Raw Data'!AO95</f>
        <v>12.272</v>
      </c>
      <c r="L95" s="43">
        <f>'Raw Data'!M95</f>
        <v>133.30000000000001</v>
      </c>
      <c r="M95" s="43">
        <f>'Raw Data'!Z95</f>
        <v>111.62708415906988</v>
      </c>
      <c r="N95" s="43">
        <f>'Raw Data'!AD95</f>
        <v>58.272915840930111</v>
      </c>
      <c r="O95" s="43">
        <f>'Raw Data'!AH95</f>
        <v>18.2</v>
      </c>
      <c r="P95" s="43">
        <f>'Raw Data'!AJ95</f>
        <v>203.3</v>
      </c>
      <c r="Q95" s="47">
        <f>'Raw Data'!AT95</f>
        <v>8.98</v>
      </c>
      <c r="R95" s="43"/>
      <c r="S95" s="43">
        <f t="shared" si="46"/>
        <v>373.22155631969332</v>
      </c>
      <c r="T95" s="43">
        <f t="shared" si="47"/>
        <v>307.22373476708174</v>
      </c>
      <c r="U95" s="43">
        <f t="shared" si="48"/>
        <v>430.53127349844499</v>
      </c>
      <c r="V95" s="43">
        <f t="shared" si="49"/>
        <v>472.20131038877253</v>
      </c>
      <c r="W95" s="43">
        <f t="shared" si="50"/>
        <v>237.3106604007902</v>
      </c>
      <c r="X95" s="43">
        <f t="shared" si="51"/>
        <v>219.56680869234933</v>
      </c>
      <c r="Y95" s="43">
        <f t="shared" si="52"/>
        <v>154.56417969001021</v>
      </c>
      <c r="Z95" s="43">
        <f t="shared" si="53"/>
        <v>38.192597090598881</v>
      </c>
      <c r="AA95" s="43">
        <f t="shared" si="54"/>
        <v>279.51870974575399</v>
      </c>
      <c r="AB95" s="43">
        <f t="shared" si="55"/>
        <v>1.3956509175646654</v>
      </c>
      <c r="AC95" s="43">
        <f t="shared" si="56"/>
        <v>-57.413090433162807</v>
      </c>
      <c r="AD95" s="43">
        <f t="shared" si="29"/>
        <v>2.2450000000000001</v>
      </c>
      <c r="AE95" s="43">
        <f>LN('Raw Data'!Y91)*100</f>
        <v>-177.57976690817762</v>
      </c>
      <c r="AF95" s="43">
        <f>LN('Raw Data'!AC91)*100</f>
        <v>-132.99750155870404</v>
      </c>
      <c r="AG95" s="43">
        <f>LN('Raw Data'!AG91)</f>
        <v>-3.4102124997817089</v>
      </c>
      <c r="AI95" s="43">
        <f t="shared" si="30"/>
        <v>0.16149984962220287</v>
      </c>
      <c r="AJ95" s="43">
        <f t="shared" si="31"/>
        <v>9.610467525783406E-2</v>
      </c>
      <c r="AK95" s="43">
        <f t="shared" si="32"/>
        <v>0.23996593868912441</v>
      </c>
      <c r="AL95" s="43">
        <f t="shared" si="33"/>
        <v>472.20131038877253</v>
      </c>
      <c r="AM95" s="43">
        <f t="shared" si="34"/>
        <v>0.83696868659203005</v>
      </c>
      <c r="AN95" s="43">
        <f t="shared" si="35"/>
        <v>-2.2031674834649664</v>
      </c>
      <c r="AO95" s="43">
        <f t="shared" si="36"/>
        <v>-5.8196952272967337</v>
      </c>
      <c r="AP95" s="43">
        <f t="shared" si="37"/>
        <v>0.39854007359573274</v>
      </c>
      <c r="AQ95" s="43">
        <f t="shared" si="38"/>
        <v>-7.5122843702081354</v>
      </c>
      <c r="AR95" s="43">
        <f t="shared" si="39"/>
        <v>1.3956509175646654</v>
      </c>
      <c r="AS95" s="43">
        <f t="shared" si="40"/>
        <v>0.38012741250594928</v>
      </c>
      <c r="AT95" s="43">
        <f t="shared" si="41"/>
        <v>2.2450000000000001</v>
      </c>
      <c r="AU95" s="43">
        <f t="shared" si="42"/>
        <v>-177.57976690817762</v>
      </c>
      <c r="AV95" s="43">
        <f t="shared" si="43"/>
        <v>-132.99750155870404</v>
      </c>
      <c r="AW95" s="43">
        <f t="shared" si="44"/>
        <v>-3.4102124997817089</v>
      </c>
    </row>
    <row r="96" spans="1:49">
      <c r="A96" s="41">
        <v>1969.4</v>
      </c>
      <c r="B96" s="43">
        <f>'Raw Data'!N96</f>
        <v>924.89999999999986</v>
      </c>
      <c r="C96" s="43">
        <f>'Raw Data'!AP96</f>
        <v>21.695</v>
      </c>
      <c r="D96" s="43">
        <f>'Raw Data'!AQ96</f>
        <v>28.338999999999999</v>
      </c>
      <c r="E96" s="43">
        <f>'Raw Data'!AR96</f>
        <v>22.071000000000002</v>
      </c>
      <c r="F96" s="43">
        <f>'Raw Data'!E96</f>
        <v>530.59999999999991</v>
      </c>
      <c r="G96" s="43">
        <f>'Raw Data'!H96</f>
        <v>262.39999999999998</v>
      </c>
      <c r="H96" s="42">
        <f>'Raw Data'!AS96</f>
        <v>135247</v>
      </c>
      <c r="I96" s="43">
        <f t="shared" si="45"/>
        <v>0.5728547648596104</v>
      </c>
      <c r="J96" s="43">
        <f>'Raw Data'!AN96</f>
        <v>64.168681494074775</v>
      </c>
      <c r="K96" s="43">
        <f>'Raw Data'!AO96</f>
        <v>12.51</v>
      </c>
      <c r="L96" s="43">
        <f>'Raw Data'!M96</f>
        <v>131.9</v>
      </c>
      <c r="M96" s="43">
        <f>'Raw Data'!Z96</f>
        <v>113.72881033578176</v>
      </c>
      <c r="N96" s="43">
        <f>'Raw Data'!AD96</f>
        <v>57.671189664218261</v>
      </c>
      <c r="O96" s="43">
        <f>'Raw Data'!AH96</f>
        <v>17.899999999999999</v>
      </c>
      <c r="P96" s="43">
        <f>'Raw Data'!AJ96</f>
        <v>207.3</v>
      </c>
      <c r="Q96" s="47">
        <f>'Raw Data'!AT96</f>
        <v>8.94</v>
      </c>
      <c r="R96" s="43"/>
      <c r="S96" s="43">
        <f t="shared" si="46"/>
        <v>373.68669709487403</v>
      </c>
      <c r="T96" s="43">
        <f t="shared" si="47"/>
        <v>303.27285863150354</v>
      </c>
      <c r="U96" s="43">
        <f t="shared" si="48"/>
        <v>429.25441528053153</v>
      </c>
      <c r="V96" s="43">
        <f t="shared" si="49"/>
        <v>471.86383233377597</v>
      </c>
      <c r="W96" s="43">
        <f t="shared" si="50"/>
        <v>234.49025889683702</v>
      </c>
      <c r="X96" s="43">
        <f t="shared" si="51"/>
        <v>219.66752869610139</v>
      </c>
      <c r="Y96" s="43">
        <f t="shared" si="52"/>
        <v>151.76162654825794</v>
      </c>
      <c r="Z96" s="43">
        <f t="shared" si="53"/>
        <v>34.765924209181065</v>
      </c>
      <c r="AA96" s="43">
        <f t="shared" si="54"/>
        <v>279.70255486868354</v>
      </c>
      <c r="AB96" s="43">
        <f t="shared" si="55"/>
        <v>1.2813380661708773</v>
      </c>
      <c r="AC96" s="43">
        <f t="shared" si="56"/>
        <v>-56.773620513941751</v>
      </c>
      <c r="AD96" s="43">
        <f t="shared" si="29"/>
        <v>2.2349999999999999</v>
      </c>
      <c r="AE96" s="43">
        <f>LN('Raw Data'!Y92)*100</f>
        <v>-176.41572304752444</v>
      </c>
      <c r="AF96" s="43">
        <f>LN('Raw Data'!AC92)*100</f>
        <v>-131.4397623498671</v>
      </c>
      <c r="AG96" s="43">
        <f>LN('Raw Data'!AG92)</f>
        <v>-3.4201732831211609</v>
      </c>
      <c r="AI96" s="43">
        <f t="shared" si="30"/>
        <v>0.46514077518071417</v>
      </c>
      <c r="AJ96" s="43">
        <f t="shared" si="31"/>
        <v>-3.9508761355781985</v>
      </c>
      <c r="AK96" s="43">
        <f t="shared" si="32"/>
        <v>-1.2768582179134569</v>
      </c>
      <c r="AL96" s="43">
        <f t="shared" si="33"/>
        <v>471.86383233377597</v>
      </c>
      <c r="AM96" s="43">
        <f t="shared" si="34"/>
        <v>-2.8204015039531782</v>
      </c>
      <c r="AN96" s="43">
        <f t="shared" si="35"/>
        <v>0.10072000375205903</v>
      </c>
      <c r="AO96" s="43">
        <f t="shared" si="36"/>
        <v>-2.80255314175227</v>
      </c>
      <c r="AP96" s="43">
        <f t="shared" si="37"/>
        <v>-3.4266728814178151</v>
      </c>
      <c r="AQ96" s="43">
        <f t="shared" si="38"/>
        <v>0.18384512292954014</v>
      </c>
      <c r="AR96" s="43">
        <f t="shared" si="39"/>
        <v>1.2813380661708773</v>
      </c>
      <c r="AS96" s="43">
        <f t="shared" si="40"/>
        <v>0.63946991922105667</v>
      </c>
      <c r="AT96" s="43">
        <f t="shared" si="41"/>
        <v>2.2349999999999999</v>
      </c>
      <c r="AU96" s="43">
        <f t="shared" si="42"/>
        <v>-176.41572304752444</v>
      </c>
      <c r="AV96" s="43">
        <f t="shared" si="43"/>
        <v>-131.4397623498671</v>
      </c>
      <c r="AW96" s="43">
        <f t="shared" si="44"/>
        <v>-3.4201732831211609</v>
      </c>
    </row>
    <row r="97" spans="1:49">
      <c r="A97" s="41">
        <v>1970.1</v>
      </c>
      <c r="B97" s="43">
        <f>'Raw Data'!N97</f>
        <v>934.2</v>
      </c>
      <c r="C97" s="43">
        <f>'Raw Data'!AP97</f>
        <v>21.946999999999999</v>
      </c>
      <c r="D97" s="43">
        <f>'Raw Data'!AQ97</f>
        <v>28.62</v>
      </c>
      <c r="E97" s="43">
        <f>'Raw Data'!AR97</f>
        <v>22.382000000000001</v>
      </c>
      <c r="F97" s="43">
        <f>'Raw Data'!E97</f>
        <v>543</v>
      </c>
      <c r="G97" s="43">
        <f>'Raw Data'!H97</f>
        <v>257.7</v>
      </c>
      <c r="H97" s="42">
        <f>'Raw Data'!AS97</f>
        <v>135950</v>
      </c>
      <c r="I97" s="43">
        <f t="shared" si="45"/>
        <v>0.57583240502683264</v>
      </c>
      <c r="J97" s="43">
        <f>'Raw Data'!AN97</f>
        <v>64.058621847292756</v>
      </c>
      <c r="K97" s="43">
        <f>'Raw Data'!AO97</f>
        <v>12.734999999999999</v>
      </c>
      <c r="L97" s="43">
        <f>'Raw Data'!M97</f>
        <v>133.5</v>
      </c>
      <c r="M97" s="43">
        <f>'Raw Data'!Z97</f>
        <v>114.24054654811715</v>
      </c>
      <c r="N97" s="43">
        <f>'Raw Data'!AD97</f>
        <v>51.759453451882848</v>
      </c>
      <c r="O97" s="43">
        <f>'Raw Data'!AH97</f>
        <v>17.899999999999999</v>
      </c>
      <c r="P97" s="43">
        <f>'Raw Data'!AJ97</f>
        <v>205.5</v>
      </c>
      <c r="Q97" s="47">
        <f>'Raw Data'!AT97</f>
        <v>8.57</v>
      </c>
      <c r="R97" s="43"/>
      <c r="S97" s="43">
        <f t="shared" si="46"/>
        <v>374.07908796575185</v>
      </c>
      <c r="T97" s="43">
        <f t="shared" si="47"/>
        <v>299.5477677381902</v>
      </c>
      <c r="U97" s="43">
        <f t="shared" si="48"/>
        <v>428.33721077915908</v>
      </c>
      <c r="V97" s="43">
        <f t="shared" si="49"/>
        <v>471.17372546018379</v>
      </c>
      <c r="W97" s="43">
        <f t="shared" si="50"/>
        <v>233.77830375638871</v>
      </c>
      <c r="X97" s="43">
        <f t="shared" si="51"/>
        <v>218.19878425131222</v>
      </c>
      <c r="Y97" s="43">
        <f t="shared" si="52"/>
        <v>139.02886505846448</v>
      </c>
      <c r="Z97" s="43">
        <f t="shared" si="53"/>
        <v>32.848227257029222</v>
      </c>
      <c r="AA97" s="43">
        <f t="shared" si="54"/>
        <v>276.91275936598726</v>
      </c>
      <c r="AB97" s="43">
        <f t="shared" si="55"/>
        <v>1.3992534777598356</v>
      </c>
      <c r="AC97" s="43">
        <f t="shared" si="56"/>
        <v>-56.390295596441518</v>
      </c>
      <c r="AD97" s="43">
        <f t="shared" si="29"/>
        <v>2.1425000000000001</v>
      </c>
      <c r="AE97" s="43">
        <f>LN('Raw Data'!Y93)*100</f>
        <v>-171.03366481999524</v>
      </c>
      <c r="AF97" s="43">
        <f>LN('Raw Data'!AC93)*100</f>
        <v>-129.6300580940908</v>
      </c>
      <c r="AG97" s="43">
        <f>LN('Raw Data'!AG93)</f>
        <v>-3.4471391954885142</v>
      </c>
      <c r="AI97" s="43">
        <f t="shared" si="30"/>
        <v>0.39239087087781854</v>
      </c>
      <c r="AJ97" s="43">
        <f t="shared" si="31"/>
        <v>-3.725090893313336</v>
      </c>
      <c r="AK97" s="43">
        <f t="shared" si="32"/>
        <v>-0.9172045013724528</v>
      </c>
      <c r="AL97" s="43">
        <f t="shared" si="33"/>
        <v>471.17372546018379</v>
      </c>
      <c r="AM97" s="43">
        <f t="shared" si="34"/>
        <v>-0.71195514044831043</v>
      </c>
      <c r="AN97" s="43">
        <f t="shared" si="35"/>
        <v>-1.4687444447891664</v>
      </c>
      <c r="AO97" s="43">
        <f t="shared" si="36"/>
        <v>-12.732761489793461</v>
      </c>
      <c r="AP97" s="43">
        <f t="shared" si="37"/>
        <v>-1.917696952151843</v>
      </c>
      <c r="AQ97" s="43">
        <f t="shared" si="38"/>
        <v>-2.7897955026962791</v>
      </c>
      <c r="AR97" s="43">
        <f t="shared" si="39"/>
        <v>1.3992534777598356</v>
      </c>
      <c r="AS97" s="43">
        <f t="shared" si="40"/>
        <v>0.38332491750023223</v>
      </c>
      <c r="AT97" s="43">
        <f t="shared" si="41"/>
        <v>2.1425000000000001</v>
      </c>
      <c r="AU97" s="43">
        <f t="shared" si="42"/>
        <v>-171.03366481999524</v>
      </c>
      <c r="AV97" s="43">
        <f t="shared" si="43"/>
        <v>-129.6300580940908</v>
      </c>
      <c r="AW97" s="43">
        <f t="shared" si="44"/>
        <v>-3.4471391954885142</v>
      </c>
    </row>
    <row r="98" spans="1:49">
      <c r="A98" s="41">
        <v>1970.2</v>
      </c>
      <c r="B98" s="43">
        <f>'Raw Data'!N98</f>
        <v>945.7</v>
      </c>
      <c r="C98" s="43">
        <f>'Raw Data'!AP98</f>
        <v>22.19</v>
      </c>
      <c r="D98" s="43">
        <f>'Raw Data'!AQ98</f>
        <v>29.125</v>
      </c>
      <c r="E98" s="43">
        <f>'Raw Data'!AR98</f>
        <v>22.693999999999999</v>
      </c>
      <c r="F98" s="43">
        <f>'Raw Data'!E98</f>
        <v>551.5</v>
      </c>
      <c r="G98" s="43">
        <f>'Raw Data'!H98</f>
        <v>262.5</v>
      </c>
      <c r="H98" s="42">
        <f>'Raw Data'!AS98</f>
        <v>136677</v>
      </c>
      <c r="I98" s="43">
        <f t="shared" si="45"/>
        <v>0.57891170005040382</v>
      </c>
      <c r="J98" s="43">
        <f>'Raw Data'!AN98</f>
        <v>63.490825083928733</v>
      </c>
      <c r="K98" s="43">
        <f>'Raw Data'!AO98</f>
        <v>12.938000000000001</v>
      </c>
      <c r="L98" s="43">
        <f>'Raw Data'!M98</f>
        <v>131.70000000000002</v>
      </c>
      <c r="M98" s="43">
        <f>'Raw Data'!Z98</f>
        <v>114.76174912801963</v>
      </c>
      <c r="N98" s="43">
        <f>'Raw Data'!AD98</f>
        <v>52.538250871980367</v>
      </c>
      <c r="O98" s="43">
        <f>'Raw Data'!AH98</f>
        <v>18.100000000000001</v>
      </c>
      <c r="P98" s="43">
        <f>'Raw Data'!AJ98</f>
        <v>204</v>
      </c>
      <c r="Q98" s="47">
        <f>'Raw Data'!AT98</f>
        <v>7.88</v>
      </c>
      <c r="R98" s="43"/>
      <c r="S98" s="43">
        <f t="shared" si="46"/>
        <v>373.71465835945901</v>
      </c>
      <c r="T98" s="43">
        <f t="shared" si="47"/>
        <v>299.47558269327112</v>
      </c>
      <c r="U98" s="43">
        <f t="shared" si="48"/>
        <v>427.64301389225</v>
      </c>
      <c r="V98" s="43">
        <f t="shared" si="49"/>
        <v>469.75007258619792</v>
      </c>
      <c r="W98" s="43">
        <f t="shared" si="50"/>
        <v>230.50313536502682</v>
      </c>
      <c r="X98" s="43">
        <f t="shared" si="51"/>
        <v>216.73629775155038</v>
      </c>
      <c r="Y98" s="43">
        <f t="shared" si="52"/>
        <v>138.60462372449189</v>
      </c>
      <c r="Z98" s="43">
        <f t="shared" si="53"/>
        <v>32.041668317281299</v>
      </c>
      <c r="AA98" s="43">
        <f t="shared" si="54"/>
        <v>274.26247387452491</v>
      </c>
      <c r="AB98" s="43">
        <f t="shared" si="55"/>
        <v>1.3843507972962246</v>
      </c>
      <c r="AC98" s="43">
        <f t="shared" si="56"/>
        <v>-56.193185474700392</v>
      </c>
      <c r="AD98" s="43">
        <f t="shared" si="29"/>
        <v>1.97</v>
      </c>
      <c r="AE98" s="43">
        <f>LN('Raw Data'!Y94)*100</f>
        <v>-170.5506106523315</v>
      </c>
      <c r="AF98" s="43">
        <f>LN('Raw Data'!AC94)*100</f>
        <v>-130.8110696120915</v>
      </c>
      <c r="AG98" s="43">
        <f>LN('Raw Data'!AG94)</f>
        <v>-3.4365211424925639</v>
      </c>
      <c r="AI98" s="43">
        <f t="shared" si="30"/>
        <v>-0.36442960629284471</v>
      </c>
      <c r="AJ98" s="43">
        <f t="shared" si="31"/>
        <v>-7.2185044919081065E-2</v>
      </c>
      <c r="AK98" s="43">
        <f t="shared" si="32"/>
        <v>-0.69419688690908288</v>
      </c>
      <c r="AL98" s="43">
        <f t="shared" si="33"/>
        <v>469.75007258619792</v>
      </c>
      <c r="AM98" s="43">
        <f t="shared" si="34"/>
        <v>-3.2751683913618876</v>
      </c>
      <c r="AN98" s="43">
        <f t="shared" si="35"/>
        <v>-1.4624864997618374</v>
      </c>
      <c r="AO98" s="43">
        <f t="shared" si="36"/>
        <v>-0.42424133397258856</v>
      </c>
      <c r="AP98" s="43">
        <f t="shared" si="37"/>
        <v>-0.80655893974792292</v>
      </c>
      <c r="AQ98" s="43">
        <f t="shared" si="38"/>
        <v>-2.6502854914623413</v>
      </c>
      <c r="AR98" s="43">
        <f t="shared" si="39"/>
        <v>1.3843507972962246</v>
      </c>
      <c r="AS98" s="43">
        <f t="shared" si="40"/>
        <v>0.19711012174112597</v>
      </c>
      <c r="AT98" s="43">
        <f t="shared" si="41"/>
        <v>1.97</v>
      </c>
      <c r="AU98" s="43">
        <f t="shared" si="42"/>
        <v>-170.5506106523315</v>
      </c>
      <c r="AV98" s="43">
        <f t="shared" si="43"/>
        <v>-130.8110696120915</v>
      </c>
      <c r="AW98" s="43">
        <f t="shared" si="44"/>
        <v>-3.4365211424925639</v>
      </c>
    </row>
    <row r="99" spans="1:49">
      <c r="A99" s="41">
        <v>1970.3</v>
      </c>
      <c r="B99" s="43">
        <f>'Raw Data'!N99</f>
        <v>960.7</v>
      </c>
      <c r="C99" s="43">
        <f>'Raw Data'!AP99</f>
        <v>22.405999999999999</v>
      </c>
      <c r="D99" s="43">
        <f>'Raw Data'!AQ99</f>
        <v>29.068000000000001</v>
      </c>
      <c r="E99" s="43">
        <f>'Raw Data'!AR99</f>
        <v>22.88</v>
      </c>
      <c r="F99" s="43">
        <f>'Raw Data'!E99</f>
        <v>562.5</v>
      </c>
      <c r="G99" s="43">
        <f>'Raw Data'!H99</f>
        <v>265.89999999999998</v>
      </c>
      <c r="H99" s="42">
        <f>'Raw Data'!AS99</f>
        <v>137456</v>
      </c>
      <c r="I99" s="43">
        <f t="shared" si="45"/>
        <v>0.58221124726273121</v>
      </c>
      <c r="J99" s="43">
        <f>'Raw Data'!AN99</f>
        <v>63.174095090528247</v>
      </c>
      <c r="K99" s="43">
        <f>'Raw Data'!AO99</f>
        <v>13.151</v>
      </c>
      <c r="L99" s="43">
        <f>'Raw Data'!M99</f>
        <v>132.30000000000001</v>
      </c>
      <c r="M99" s="43">
        <f>'Raw Data'!Z99</f>
        <v>111.28161848974915</v>
      </c>
      <c r="N99" s="43">
        <f>'Raw Data'!AD99</f>
        <v>52.418381510250853</v>
      </c>
      <c r="O99" s="43">
        <f>'Raw Data'!AH99</f>
        <v>18.2</v>
      </c>
      <c r="P99" s="43">
        <f>'Raw Data'!AJ99</f>
        <v>208.8</v>
      </c>
      <c r="Q99" s="47">
        <f>'Raw Data'!AT99</f>
        <v>6.7</v>
      </c>
      <c r="R99" s="43"/>
      <c r="S99" s="43">
        <f t="shared" si="46"/>
        <v>374.30498968691757</v>
      </c>
      <c r="T99" s="43">
        <f t="shared" si="47"/>
        <v>299.37790610395746</v>
      </c>
      <c r="U99" s="43">
        <f t="shared" si="48"/>
        <v>427.83209482062932</v>
      </c>
      <c r="V99" s="43">
        <f t="shared" si="49"/>
        <v>468.68162586199429</v>
      </c>
      <c r="W99" s="43">
        <f t="shared" si="50"/>
        <v>229.57308339115104</v>
      </c>
      <c r="X99" s="43">
        <f t="shared" si="51"/>
        <v>212.27228546004261</v>
      </c>
      <c r="Y99" s="43">
        <f t="shared" si="52"/>
        <v>136.99160847847651</v>
      </c>
      <c r="Z99" s="43">
        <f t="shared" si="53"/>
        <v>31.208035687335002</v>
      </c>
      <c r="AA99" s="43">
        <f t="shared" si="54"/>
        <v>275.20356187990842</v>
      </c>
      <c r="AB99" s="43">
        <f t="shared" si="55"/>
        <v>0.81625941427995552</v>
      </c>
      <c r="AC99" s="43">
        <f t="shared" si="56"/>
        <v>-55.37653651517693</v>
      </c>
      <c r="AD99" s="43">
        <f t="shared" si="29"/>
        <v>1.675</v>
      </c>
      <c r="AE99" s="43">
        <f>LN('Raw Data'!Y95)*100</f>
        <v>-173.68852443369715</v>
      </c>
      <c r="AF99" s="43">
        <f>LN('Raw Data'!AC95)*100</f>
        <v>-134.91836222274799</v>
      </c>
      <c r="AG99" s="43">
        <f>LN('Raw Data'!AG95)</f>
        <v>-3.4304360643896818</v>
      </c>
      <c r="AI99" s="43">
        <f t="shared" si="30"/>
        <v>0.5903313274585571</v>
      </c>
      <c r="AJ99" s="43">
        <f t="shared" si="31"/>
        <v>-9.7676589313664408E-2</v>
      </c>
      <c r="AK99" s="43">
        <f t="shared" si="32"/>
        <v>0.189080928379326</v>
      </c>
      <c r="AL99" s="43">
        <f t="shared" si="33"/>
        <v>468.68162586199429</v>
      </c>
      <c r="AM99" s="43">
        <f t="shared" si="34"/>
        <v>-0.93005197387577709</v>
      </c>
      <c r="AN99" s="43">
        <f t="shared" si="35"/>
        <v>-4.4640122915077711</v>
      </c>
      <c r="AO99" s="43">
        <f t="shared" si="36"/>
        <v>-1.6130152460153795</v>
      </c>
      <c r="AP99" s="43">
        <f t="shared" si="37"/>
        <v>-0.8336326299462975</v>
      </c>
      <c r="AQ99" s="43">
        <f t="shared" si="38"/>
        <v>0.94108800538350579</v>
      </c>
      <c r="AR99" s="43">
        <f t="shared" si="39"/>
        <v>0.81625941427995552</v>
      </c>
      <c r="AS99" s="43">
        <f t="shared" si="40"/>
        <v>0.81664895952346228</v>
      </c>
      <c r="AT99" s="43">
        <f t="shared" si="41"/>
        <v>1.675</v>
      </c>
      <c r="AU99" s="43">
        <f t="shared" si="42"/>
        <v>-173.68852443369715</v>
      </c>
      <c r="AV99" s="43">
        <f t="shared" si="43"/>
        <v>-134.91836222274799</v>
      </c>
      <c r="AW99" s="43">
        <f t="shared" si="44"/>
        <v>-3.4304360643896818</v>
      </c>
    </row>
    <row r="100" spans="1:49">
      <c r="A100" s="41">
        <v>1970.4</v>
      </c>
      <c r="B100" s="43">
        <f>'Raw Data'!N100</f>
        <v>961.5</v>
      </c>
      <c r="C100" s="43">
        <f>'Raw Data'!AP100</f>
        <v>22.696000000000002</v>
      </c>
      <c r="D100" s="43">
        <f>'Raw Data'!AQ100</f>
        <v>29.436</v>
      </c>
      <c r="E100" s="43">
        <f>'Raw Data'!AR100</f>
        <v>23.181999999999999</v>
      </c>
      <c r="F100" s="43">
        <f>'Raw Data'!E100</f>
        <v>573.9</v>
      </c>
      <c r="G100" s="43">
        <f>'Raw Data'!H100</f>
        <v>254.10000000000002</v>
      </c>
      <c r="H100" s="42">
        <f>'Raw Data'!AS100</f>
        <v>138260</v>
      </c>
      <c r="I100" s="43">
        <f t="shared" si="45"/>
        <v>0.58561668495042207</v>
      </c>
      <c r="J100" s="43">
        <f>'Raw Data'!AN100</f>
        <v>63.142762790163843</v>
      </c>
      <c r="K100" s="43">
        <f>'Raw Data'!AO100</f>
        <v>13.281000000000001</v>
      </c>
      <c r="L100" s="43">
        <f>'Raw Data'!M100</f>
        <v>133.5</v>
      </c>
      <c r="M100" s="43">
        <f>'Raw Data'!Z100</f>
        <v>111.94080694586313</v>
      </c>
      <c r="N100" s="43">
        <f>'Raw Data'!AD100</f>
        <v>50.959193054136875</v>
      </c>
      <c r="O100" s="43">
        <f>'Raw Data'!AH100</f>
        <v>18.2</v>
      </c>
      <c r="P100" s="43">
        <f>'Raw Data'!AJ100</f>
        <v>213.7</v>
      </c>
      <c r="Q100" s="47">
        <f>'Raw Data'!AT100</f>
        <v>5.57</v>
      </c>
      <c r="R100" s="43"/>
      <c r="S100" s="43">
        <f t="shared" si="46"/>
        <v>374.41688743285431</v>
      </c>
      <c r="T100" s="43">
        <f t="shared" si="47"/>
        <v>292.94415995403449</v>
      </c>
      <c r="U100" s="43">
        <f t="shared" si="48"/>
        <v>426.02082742430605</v>
      </c>
      <c r="V100" s="43">
        <f t="shared" si="49"/>
        <v>468.04880634286246</v>
      </c>
      <c r="W100" s="43">
        <f t="shared" si="50"/>
        <v>228.58151870545305</v>
      </c>
      <c r="X100" s="43">
        <f t="shared" si="51"/>
        <v>210.96839313870572</v>
      </c>
      <c r="Y100" s="43">
        <f t="shared" si="52"/>
        <v>132.27388854653367</v>
      </c>
      <c r="Z100" s="43">
        <f t="shared" si="53"/>
        <v>29.313530329697564</v>
      </c>
      <c r="AA100" s="43">
        <f t="shared" si="54"/>
        <v>275.62868715393279</v>
      </c>
      <c r="AB100" s="43">
        <f t="shared" si="55"/>
        <v>1.3112948954956167</v>
      </c>
      <c r="AC100" s="43">
        <f t="shared" si="56"/>
        <v>-55.704167304843956</v>
      </c>
      <c r="AD100" s="43">
        <f t="shared" ref="AD100:AD163" si="57">Q100/4</f>
        <v>1.3925000000000001</v>
      </c>
      <c r="AE100" s="43">
        <f>LN('Raw Data'!Y96)*100</f>
        <v>-173.58210808828102</v>
      </c>
      <c r="AF100" s="43">
        <f>LN('Raw Data'!AC96)*100</f>
        <v>-134.4987422940672</v>
      </c>
      <c r="AG100" s="43">
        <f>LN('Raw Data'!AG96)</f>
        <v>-3.4671315764387014</v>
      </c>
      <c r="AI100" s="43">
        <f t="shared" ref="AI100:AI163" si="58">S100-S99</f>
        <v>0.11189774593674429</v>
      </c>
      <c r="AJ100" s="43">
        <f t="shared" ref="AJ100:AJ163" si="59">T100-T99</f>
        <v>-6.4337461499229676</v>
      </c>
      <c r="AK100" s="43">
        <f t="shared" ref="AK100:AK163" si="60">U100-U99</f>
        <v>-1.8112673963232737</v>
      </c>
      <c r="AL100" s="43">
        <f t="shared" ref="AL100:AL163" si="61">V100</f>
        <v>468.04880634286246</v>
      </c>
      <c r="AM100" s="43">
        <f t="shared" ref="AM100:AM163" si="62">W100-W99</f>
        <v>-0.99156468569799472</v>
      </c>
      <c r="AN100" s="43">
        <f t="shared" ref="AN100:AN163" si="63">X100-X99</f>
        <v>-1.3038923213368889</v>
      </c>
      <c r="AO100" s="43">
        <f t="shared" ref="AO100:AO163" si="64">Y100-Y99</f>
        <v>-4.7177199319428382</v>
      </c>
      <c r="AP100" s="43">
        <f t="shared" ref="AP100:AP163" si="65">Z100-Z99</f>
        <v>-1.8945053576374384</v>
      </c>
      <c r="AQ100" s="43">
        <f t="shared" ref="AQ100:AQ163" si="66">AA100-AA99</f>
        <v>0.42512527402436717</v>
      </c>
      <c r="AR100" s="43">
        <f t="shared" ref="AR100:AR163" si="67">AB100</f>
        <v>1.3112948954956167</v>
      </c>
      <c r="AS100" s="43">
        <f t="shared" ref="AS100:AS163" si="68">AC100-AC99</f>
        <v>-0.32763078966702608</v>
      </c>
      <c r="AT100" s="43">
        <f t="shared" ref="AT100:AT163" si="69">AD100</f>
        <v>1.3925000000000001</v>
      </c>
      <c r="AU100" s="43">
        <f t="shared" ref="AU100:AU163" si="70">AE100</f>
        <v>-173.58210808828102</v>
      </c>
      <c r="AV100" s="43">
        <f t="shared" ref="AV100:AV163" si="71">AF100</f>
        <v>-134.4987422940672</v>
      </c>
      <c r="AW100" s="43">
        <f t="shared" ref="AW100:AW163" si="72">AG100</f>
        <v>-3.4671315764387014</v>
      </c>
    </row>
    <row r="101" spans="1:49">
      <c r="A101" s="41">
        <v>1971.1</v>
      </c>
      <c r="B101" s="43">
        <f>'Raw Data'!N101</f>
        <v>1003</v>
      </c>
      <c r="C101" s="43">
        <f>'Raw Data'!AP101</f>
        <v>22.911000000000001</v>
      </c>
      <c r="D101" s="43">
        <f>'Raw Data'!AQ101</f>
        <v>29.957999999999998</v>
      </c>
      <c r="E101" s="43">
        <f>'Raw Data'!AR101</f>
        <v>23.536000000000001</v>
      </c>
      <c r="F101" s="43">
        <f>'Raw Data'!E101</f>
        <v>582.1</v>
      </c>
      <c r="G101" s="43">
        <f>'Raw Data'!H101</f>
        <v>287.60000000000002</v>
      </c>
      <c r="H101" s="42">
        <f>'Raw Data'!AS101</f>
        <v>139034</v>
      </c>
      <c r="I101" s="43">
        <f t="shared" si="45"/>
        <v>0.58889505406767673</v>
      </c>
      <c r="J101" s="43">
        <f>'Raw Data'!AN101</f>
        <v>63.214035701988458</v>
      </c>
      <c r="K101" s="43">
        <f>'Raw Data'!AO101</f>
        <v>13.555</v>
      </c>
      <c r="L101" s="43">
        <f>'Raw Data'!M101</f>
        <v>133.29999999999998</v>
      </c>
      <c r="M101" s="43">
        <f>'Raw Data'!Z101</f>
        <v>112.40027063599459</v>
      </c>
      <c r="N101" s="43">
        <f>'Raw Data'!AD101</f>
        <v>54.099729364005405</v>
      </c>
      <c r="O101" s="43">
        <f>'Raw Data'!AH101</f>
        <v>19.399999999999999</v>
      </c>
      <c r="P101" s="43">
        <f>'Raw Data'!AJ101</f>
        <v>225.3</v>
      </c>
      <c r="Q101" s="47">
        <f>'Raw Data'!AT101</f>
        <v>3.86</v>
      </c>
      <c r="R101" s="43"/>
      <c r="S101" s="43">
        <f t="shared" si="46"/>
        <v>373.76183780800261</v>
      </c>
      <c r="T101" s="43">
        <f t="shared" si="47"/>
        <v>303.2546749649228</v>
      </c>
      <c r="U101" s="43">
        <f t="shared" si="48"/>
        <v>428.17269117642718</v>
      </c>
      <c r="V101" s="43">
        <f t="shared" si="49"/>
        <v>467.60336480494749</v>
      </c>
      <c r="W101" s="43">
        <f t="shared" si="50"/>
        <v>226.35783509869992</v>
      </c>
      <c r="X101" s="43">
        <f t="shared" si="51"/>
        <v>209.30424690525746</v>
      </c>
      <c r="Y101" s="43">
        <f t="shared" si="52"/>
        <v>136.18053071284965</v>
      </c>
      <c r="Z101" s="43">
        <f t="shared" si="53"/>
        <v>33.624918987161884</v>
      </c>
      <c r="AA101" s="43">
        <f t="shared" si="54"/>
        <v>278.84089712405353</v>
      </c>
      <c r="AB101" s="43">
        <f t="shared" si="55"/>
        <v>1.5155048392528498</v>
      </c>
      <c r="AC101" s="43">
        <f t="shared" si="56"/>
        <v>-55.177568090845298</v>
      </c>
      <c r="AD101" s="43">
        <f t="shared" si="57"/>
        <v>0.96499999999999997</v>
      </c>
      <c r="AE101" s="43">
        <f>LN('Raw Data'!Y97)*100</f>
        <v>-174.67105594139767</v>
      </c>
      <c r="AF101" s="43">
        <f>LN('Raw Data'!AC97)*100</f>
        <v>-142.98280549509266</v>
      </c>
      <c r="AG101" s="43">
        <f>LN('Raw Data'!AG97)</f>
        <v>-3.4852714881995546</v>
      </c>
      <c r="AI101" s="43">
        <f t="shared" si="58"/>
        <v>-0.65504962485169926</v>
      </c>
      <c r="AJ101" s="43">
        <f t="shared" si="59"/>
        <v>10.310515010888309</v>
      </c>
      <c r="AK101" s="43">
        <f t="shared" si="60"/>
        <v>2.1518637521211303</v>
      </c>
      <c r="AL101" s="43">
        <f t="shared" si="61"/>
        <v>467.60336480494749</v>
      </c>
      <c r="AM101" s="43">
        <f t="shared" si="62"/>
        <v>-2.2236836067531272</v>
      </c>
      <c r="AN101" s="43">
        <f t="shared" si="63"/>
        <v>-1.664146233448264</v>
      </c>
      <c r="AO101" s="43">
        <f t="shared" si="64"/>
        <v>3.9066421663159758</v>
      </c>
      <c r="AP101" s="43">
        <f t="shared" si="65"/>
        <v>4.3113886574643203</v>
      </c>
      <c r="AQ101" s="43">
        <f t="shared" si="66"/>
        <v>3.2122099701207389</v>
      </c>
      <c r="AR101" s="43">
        <f t="shared" si="67"/>
        <v>1.5155048392528498</v>
      </c>
      <c r="AS101" s="43">
        <f t="shared" si="68"/>
        <v>0.52659921399865794</v>
      </c>
      <c r="AT101" s="43">
        <f t="shared" si="69"/>
        <v>0.96499999999999997</v>
      </c>
      <c r="AU101" s="43">
        <f t="shared" si="70"/>
        <v>-174.67105594139767</v>
      </c>
      <c r="AV101" s="43">
        <f t="shared" si="71"/>
        <v>-142.98280549509266</v>
      </c>
      <c r="AW101" s="43">
        <f t="shared" si="72"/>
        <v>-3.4852714881995546</v>
      </c>
    </row>
    <row r="102" spans="1:49">
      <c r="A102" s="41">
        <v>1971.2</v>
      </c>
      <c r="B102" s="43">
        <f>'Raw Data'!N102</f>
        <v>1025.7</v>
      </c>
      <c r="C102" s="43">
        <f>'Raw Data'!AP102</f>
        <v>23.172000000000001</v>
      </c>
      <c r="D102" s="43">
        <f>'Raw Data'!AQ102</f>
        <v>30.335999999999999</v>
      </c>
      <c r="E102" s="43">
        <f>'Raw Data'!AR102</f>
        <v>23.846</v>
      </c>
      <c r="F102" s="43">
        <f>'Raw Data'!E102</f>
        <v>593.20000000000005</v>
      </c>
      <c r="G102" s="43">
        <f>'Raw Data'!H102</f>
        <v>298.3</v>
      </c>
      <c r="H102" s="42">
        <f>'Raw Data'!AS102</f>
        <v>139827</v>
      </c>
      <c r="I102" s="43">
        <f t="shared" si="45"/>
        <v>0.59225389994620758</v>
      </c>
      <c r="J102" s="43">
        <f>'Raw Data'!AN102</f>
        <v>63.386191407707095</v>
      </c>
      <c r="K102" s="43">
        <f>'Raw Data'!AO102</f>
        <v>13.754</v>
      </c>
      <c r="L102" s="43">
        <f>'Raw Data'!M102</f>
        <v>134.19999999999999</v>
      </c>
      <c r="M102" s="43">
        <f>'Raw Data'!Z102</f>
        <v>114.03013268998794</v>
      </c>
      <c r="N102" s="43">
        <f>'Raw Data'!AD102</f>
        <v>55.169867310012066</v>
      </c>
      <c r="O102" s="43">
        <f>'Raw Data'!AH102</f>
        <v>18.7</v>
      </c>
      <c r="P102" s="43">
        <f>'Raw Data'!AJ102</f>
        <v>224.1</v>
      </c>
      <c r="Q102" s="47">
        <f>'Raw Data'!AT102</f>
        <v>4.5599999999999996</v>
      </c>
      <c r="R102" s="43"/>
      <c r="S102" s="43">
        <f t="shared" si="46"/>
        <v>373.7734972878601</v>
      </c>
      <c r="T102" s="43">
        <f t="shared" si="47"/>
        <v>305.0303054135527</v>
      </c>
      <c r="U102" s="43">
        <f t="shared" si="48"/>
        <v>428.53339479281891</v>
      </c>
      <c r="V102" s="43">
        <f t="shared" si="49"/>
        <v>467.30658875795649</v>
      </c>
      <c r="W102" s="43">
        <f t="shared" si="50"/>
        <v>225.15345871524053</v>
      </c>
      <c r="X102" s="43">
        <f t="shared" si="51"/>
        <v>208.8666097924455</v>
      </c>
      <c r="Y102" s="43">
        <f t="shared" si="52"/>
        <v>136.26202847850161</v>
      </c>
      <c r="Z102" s="43">
        <f t="shared" si="53"/>
        <v>28.072688647536488</v>
      </c>
      <c r="AA102" s="43">
        <f t="shared" si="54"/>
        <v>276.42957434217055</v>
      </c>
      <c r="AB102" s="43">
        <f t="shared" si="55"/>
        <v>1.3085324524858546</v>
      </c>
      <c r="AC102" s="43">
        <f t="shared" si="56"/>
        <v>-55.028679748629592</v>
      </c>
      <c r="AD102" s="43">
        <f t="shared" si="57"/>
        <v>1.1399999999999999</v>
      </c>
      <c r="AE102" s="43">
        <f>LN('Raw Data'!Y98)*100</f>
        <v>-174.99117648753423</v>
      </c>
      <c r="AF102" s="43">
        <f>LN('Raw Data'!AC98)*100</f>
        <v>-144.4957407048679</v>
      </c>
      <c r="AG102" s="43">
        <f>LN('Raw Data'!AG98)</f>
        <v>-3.4894510805729007</v>
      </c>
      <c r="AI102" s="43">
        <f t="shared" si="58"/>
        <v>1.1659479857485167E-2</v>
      </c>
      <c r="AJ102" s="43">
        <f t="shared" si="59"/>
        <v>1.7756304486298973</v>
      </c>
      <c r="AK102" s="43">
        <f t="shared" si="60"/>
        <v>0.36070361639173143</v>
      </c>
      <c r="AL102" s="43">
        <f t="shared" si="61"/>
        <v>467.30658875795649</v>
      </c>
      <c r="AM102" s="43">
        <f t="shared" si="62"/>
        <v>-1.2043763834593904</v>
      </c>
      <c r="AN102" s="43">
        <f t="shared" si="63"/>
        <v>-0.43763711281195583</v>
      </c>
      <c r="AO102" s="43">
        <f t="shared" si="64"/>
        <v>8.1497765651960208E-2</v>
      </c>
      <c r="AP102" s="43">
        <f t="shared" si="65"/>
        <v>-5.552230339625396</v>
      </c>
      <c r="AQ102" s="43">
        <f t="shared" si="66"/>
        <v>-2.4113227818829728</v>
      </c>
      <c r="AR102" s="43">
        <f t="shared" si="67"/>
        <v>1.3085324524858546</v>
      </c>
      <c r="AS102" s="43">
        <f t="shared" si="68"/>
        <v>0.1488883422157059</v>
      </c>
      <c r="AT102" s="43">
        <f t="shared" si="69"/>
        <v>1.1399999999999999</v>
      </c>
      <c r="AU102" s="43">
        <f t="shared" si="70"/>
        <v>-174.99117648753423</v>
      </c>
      <c r="AV102" s="43">
        <f t="shared" si="71"/>
        <v>-144.4957407048679</v>
      </c>
      <c r="AW102" s="43">
        <f t="shared" si="72"/>
        <v>-3.4894510805729007</v>
      </c>
    </row>
    <row r="103" spans="1:49">
      <c r="A103" s="41">
        <v>1971.3</v>
      </c>
      <c r="B103" s="43">
        <f>'Raw Data'!N103</f>
        <v>1044.3000000000002</v>
      </c>
      <c r="C103" s="43">
        <f>'Raw Data'!AP103</f>
        <v>23.399000000000001</v>
      </c>
      <c r="D103" s="43">
        <f>'Raw Data'!AQ103</f>
        <v>30.69</v>
      </c>
      <c r="E103" s="43">
        <f>'Raw Data'!AR103</f>
        <v>24.088000000000001</v>
      </c>
      <c r="F103" s="43">
        <f>'Raw Data'!E103</f>
        <v>603.20000000000005</v>
      </c>
      <c r="G103" s="43">
        <f>'Raw Data'!H103</f>
        <v>305.5</v>
      </c>
      <c r="H103" s="42">
        <f>'Raw Data'!AS103</f>
        <v>140603</v>
      </c>
      <c r="I103" s="43">
        <f t="shared" si="45"/>
        <v>0.5955407403014914</v>
      </c>
      <c r="J103" s="43">
        <f>'Raw Data'!AN103</f>
        <v>63.717625419643618</v>
      </c>
      <c r="K103" s="43">
        <f>'Raw Data'!AO103</f>
        <v>13.943</v>
      </c>
      <c r="L103" s="43">
        <f>'Raw Data'!M103</f>
        <v>135.6</v>
      </c>
      <c r="M103" s="43">
        <f>'Raw Data'!Z103</f>
        <v>115.14561424332344</v>
      </c>
      <c r="N103" s="43">
        <f>'Raw Data'!AD103</f>
        <v>54.754385756676555</v>
      </c>
      <c r="O103" s="43">
        <f>'Raw Data'!AH103</f>
        <v>18.899999999999999</v>
      </c>
      <c r="P103" s="43">
        <f>'Raw Data'!AJ103</f>
        <v>225.3</v>
      </c>
      <c r="Q103" s="47">
        <f>'Raw Data'!AT103</f>
        <v>5.47</v>
      </c>
      <c r="R103" s="43"/>
      <c r="S103" s="43">
        <f t="shared" si="46"/>
        <v>373.88205044366805</v>
      </c>
      <c r="T103" s="43">
        <f t="shared" si="47"/>
        <v>305.85214663545844</v>
      </c>
      <c r="U103" s="43">
        <f t="shared" si="48"/>
        <v>428.76737712284364</v>
      </c>
      <c r="V103" s="43">
        <f t="shared" si="49"/>
        <v>467.2746697413636</v>
      </c>
      <c r="W103" s="43">
        <f t="shared" si="50"/>
        <v>224.62810632492292</v>
      </c>
      <c r="X103" s="43">
        <f t="shared" si="51"/>
        <v>208.27692259488413</v>
      </c>
      <c r="Y103" s="43">
        <f t="shared" si="52"/>
        <v>133.94291583760756</v>
      </c>
      <c r="Z103" s="43">
        <f t="shared" si="53"/>
        <v>27.57336098085305</v>
      </c>
      <c r="AA103" s="43">
        <f t="shared" si="54"/>
        <v>275.40045351811324</v>
      </c>
      <c r="AB103" s="43">
        <f t="shared" si="55"/>
        <v>1.0097302795492615</v>
      </c>
      <c r="AC103" s="43">
        <f t="shared" si="56"/>
        <v>-54.673620096654886</v>
      </c>
      <c r="AD103" s="43">
        <f t="shared" si="57"/>
        <v>1.3674999999999999</v>
      </c>
      <c r="AE103" s="43">
        <f>LN('Raw Data'!Y99)*100</f>
        <v>-179.4093590590636</v>
      </c>
      <c r="AF103" s="43">
        <f>LN('Raw Data'!AC99)*100</f>
        <v>-146.81126724684864</v>
      </c>
      <c r="AG103" s="43">
        <f>LN('Raw Data'!AG99)</f>
        <v>-3.502483674869822</v>
      </c>
      <c r="AI103" s="43">
        <f t="shared" si="58"/>
        <v>0.10855315580795377</v>
      </c>
      <c r="AJ103" s="43">
        <f t="shared" si="59"/>
        <v>0.82184122190574271</v>
      </c>
      <c r="AK103" s="43">
        <f t="shared" si="60"/>
        <v>0.23398233002473035</v>
      </c>
      <c r="AL103" s="43">
        <f t="shared" si="61"/>
        <v>467.2746697413636</v>
      </c>
      <c r="AM103" s="43">
        <f t="shared" si="62"/>
        <v>-0.52535239031760739</v>
      </c>
      <c r="AN103" s="43">
        <f t="shared" si="63"/>
        <v>-0.58968719756137489</v>
      </c>
      <c r="AO103" s="43">
        <f t="shared" si="64"/>
        <v>-2.3191126408940477</v>
      </c>
      <c r="AP103" s="43">
        <f t="shared" si="65"/>
        <v>-0.49932766668343831</v>
      </c>
      <c r="AQ103" s="43">
        <f t="shared" si="66"/>
        <v>-1.0291208240573155</v>
      </c>
      <c r="AR103" s="43">
        <f t="shared" si="67"/>
        <v>1.0097302795492615</v>
      </c>
      <c r="AS103" s="43">
        <f t="shared" si="68"/>
        <v>0.35505965197470601</v>
      </c>
      <c r="AT103" s="43">
        <f t="shared" si="69"/>
        <v>1.3674999999999999</v>
      </c>
      <c r="AU103" s="43">
        <f t="shared" si="70"/>
        <v>-179.4093590590636</v>
      </c>
      <c r="AV103" s="43">
        <f t="shared" si="71"/>
        <v>-146.81126724684864</v>
      </c>
      <c r="AW103" s="43">
        <f t="shared" si="72"/>
        <v>-3.502483674869822</v>
      </c>
    </row>
    <row r="104" spans="1:49">
      <c r="A104" s="41">
        <v>1971.4</v>
      </c>
      <c r="B104" s="43">
        <f>'Raw Data'!N104</f>
        <v>1055.9000000000001</v>
      </c>
      <c r="C104" s="43">
        <f>'Raw Data'!AP104</f>
        <v>23.544</v>
      </c>
      <c r="D104" s="43">
        <f>'Raw Data'!AQ104</f>
        <v>30.971</v>
      </c>
      <c r="E104" s="43">
        <f>'Raw Data'!AR104</f>
        <v>24.288</v>
      </c>
      <c r="F104" s="43">
        <f>'Raw Data'!E104</f>
        <v>615.6</v>
      </c>
      <c r="G104" s="43">
        <f>'Raw Data'!H104</f>
        <v>305.7</v>
      </c>
      <c r="H104" s="42">
        <f>'Raw Data'!AS104</f>
        <v>141402</v>
      </c>
      <c r="I104" s="43">
        <f t="shared" si="45"/>
        <v>0.59892499989410952</v>
      </c>
      <c r="J104" s="43">
        <f>'Raw Data'!AN104</f>
        <v>64.522638353275369</v>
      </c>
      <c r="K104" s="43">
        <f>'Raw Data'!AO104</f>
        <v>14.039</v>
      </c>
      <c r="L104" s="43">
        <f>'Raw Data'!M104</f>
        <v>134.6</v>
      </c>
      <c r="M104" s="43">
        <f>'Raw Data'!Z104</f>
        <v>116.83994189424753</v>
      </c>
      <c r="N104" s="43">
        <f>'Raw Data'!AD104</f>
        <v>55.860058105752472</v>
      </c>
      <c r="O104" s="43">
        <f>'Raw Data'!AH104</f>
        <v>19</v>
      </c>
      <c r="P104" s="43">
        <f>'Raw Data'!AJ104</f>
        <v>237</v>
      </c>
      <c r="Q104" s="47">
        <f>'Raw Data'!AT104</f>
        <v>4.75</v>
      </c>
      <c r="R104" s="43"/>
      <c r="S104" s="43">
        <f t="shared" si="46"/>
        <v>374.52338983153896</v>
      </c>
      <c r="T104" s="43">
        <f t="shared" si="47"/>
        <v>304.52407252474546</v>
      </c>
      <c r="U104" s="43">
        <f t="shared" si="48"/>
        <v>428.47852591631346</v>
      </c>
      <c r="V104" s="43">
        <f t="shared" si="49"/>
        <v>467.96350420070843</v>
      </c>
      <c r="W104" s="43">
        <f t="shared" si="50"/>
        <v>222.49439135612928</v>
      </c>
      <c r="X104" s="43">
        <f t="shared" si="51"/>
        <v>208.34414765596364</v>
      </c>
      <c r="Y104" s="43">
        <f t="shared" si="52"/>
        <v>134.54860970703862</v>
      </c>
      <c r="Z104" s="43">
        <f t="shared" si="53"/>
        <v>26.707547551710604</v>
      </c>
      <c r="AA104" s="43">
        <f t="shared" si="54"/>
        <v>279.06966374857973</v>
      </c>
      <c r="AB104" s="43">
        <f t="shared" si="55"/>
        <v>0.82686100337866442</v>
      </c>
      <c r="AC104" s="43">
        <f t="shared" si="56"/>
        <v>-54.814323022340531</v>
      </c>
      <c r="AD104" s="43">
        <f t="shared" si="57"/>
        <v>1.1875</v>
      </c>
      <c r="AE104" s="43">
        <f>LN('Raw Data'!Y100)*100</f>
        <v>-179.11714236502431</v>
      </c>
      <c r="AF104" s="43">
        <f>LN('Raw Data'!AC100)*100</f>
        <v>-148.75166876032941</v>
      </c>
      <c r="AG104" s="43">
        <f>LN('Raw Data'!AG100)</f>
        <v>-3.5126928858874975</v>
      </c>
      <c r="AI104" s="43">
        <f t="shared" si="58"/>
        <v>0.64133938787091438</v>
      </c>
      <c r="AJ104" s="43">
        <f t="shared" si="59"/>
        <v>-1.3280741107129757</v>
      </c>
      <c r="AK104" s="43">
        <f t="shared" si="60"/>
        <v>-0.28885120653018248</v>
      </c>
      <c r="AL104" s="43">
        <f t="shared" si="61"/>
        <v>467.96350420070843</v>
      </c>
      <c r="AM104" s="43">
        <f t="shared" si="62"/>
        <v>-2.1337149687936403</v>
      </c>
      <c r="AN104" s="43">
        <f t="shared" si="63"/>
        <v>6.7225061079511761E-2</v>
      </c>
      <c r="AO104" s="43">
        <f t="shared" si="64"/>
        <v>0.60569386943106451</v>
      </c>
      <c r="AP104" s="43">
        <f t="shared" si="65"/>
        <v>-0.8658134291424453</v>
      </c>
      <c r="AQ104" s="43">
        <f t="shared" si="66"/>
        <v>3.66921023046649</v>
      </c>
      <c r="AR104" s="43">
        <f t="shared" si="67"/>
        <v>0.82686100337866442</v>
      </c>
      <c r="AS104" s="43">
        <f t="shared" si="68"/>
        <v>-0.14070292568564469</v>
      </c>
      <c r="AT104" s="43">
        <f t="shared" si="69"/>
        <v>1.1875</v>
      </c>
      <c r="AU104" s="43">
        <f t="shared" si="70"/>
        <v>-179.11714236502431</v>
      </c>
      <c r="AV104" s="43">
        <f t="shared" si="71"/>
        <v>-148.75166876032941</v>
      </c>
      <c r="AW104" s="43">
        <f t="shared" si="72"/>
        <v>-3.5126928858874975</v>
      </c>
    </row>
    <row r="105" spans="1:49">
      <c r="A105" s="41">
        <v>1972.1</v>
      </c>
      <c r="B105" s="43">
        <f>'Raw Data'!N105</f>
        <v>1094.5</v>
      </c>
      <c r="C105" s="43">
        <f>'Raw Data'!AP105</f>
        <v>23.792000000000002</v>
      </c>
      <c r="D105" s="43">
        <f>'Raw Data'!AQ105</f>
        <v>31.187000000000001</v>
      </c>
      <c r="E105" s="43">
        <f>'Raw Data'!AR105</f>
        <v>24.664000000000001</v>
      </c>
      <c r="F105" s="43">
        <f>'Raw Data'!E105</f>
        <v>629.4</v>
      </c>
      <c r="G105" s="43">
        <f>'Raw Data'!H105</f>
        <v>323.7</v>
      </c>
      <c r="H105" s="42">
        <f>'Raw Data'!AS105</f>
        <v>143005</v>
      </c>
      <c r="I105" s="43">
        <f t="shared" si="45"/>
        <v>0.6057146971744185</v>
      </c>
      <c r="J105" s="43">
        <f>'Raw Data'!AN105</f>
        <v>65.382162563484556</v>
      </c>
      <c r="K105" s="43">
        <f>'Raw Data'!AO105</f>
        <v>14.414999999999999</v>
      </c>
      <c r="L105" s="43">
        <f>'Raw Data'!M105</f>
        <v>141.4</v>
      </c>
      <c r="M105" s="43">
        <f>'Raw Data'!Z105</f>
        <v>132.14931283091136</v>
      </c>
      <c r="N105" s="43">
        <f>'Raw Data'!AD105</f>
        <v>60.450687169088653</v>
      </c>
      <c r="O105" s="43">
        <f>'Raw Data'!AH105</f>
        <v>18.2</v>
      </c>
      <c r="P105" s="43">
        <f>'Raw Data'!AJ105</f>
        <v>245</v>
      </c>
      <c r="Q105" s="47">
        <f>'Raw Data'!AT105</f>
        <v>3.54</v>
      </c>
      <c r="R105" s="43"/>
      <c r="S105" s="43">
        <f t="shared" si="46"/>
        <v>374.07684945607457</v>
      </c>
      <c r="T105" s="43">
        <f t="shared" si="47"/>
        <v>307.5818670862638</v>
      </c>
      <c r="U105" s="43">
        <f t="shared" si="48"/>
        <v>429.4054426893357</v>
      </c>
      <c r="V105" s="43">
        <f t="shared" si="49"/>
        <v>468.15956780985141</v>
      </c>
      <c r="W105" s="43">
        <f t="shared" si="50"/>
        <v>224.75942633929117</v>
      </c>
      <c r="X105" s="43">
        <f t="shared" si="51"/>
        <v>217.99339510497856</v>
      </c>
      <c r="Y105" s="43">
        <f t="shared" si="52"/>
        <v>139.78294544880643</v>
      </c>
      <c r="Z105" s="43">
        <f t="shared" si="53"/>
        <v>19.742310401318889</v>
      </c>
      <c r="AA105" s="43">
        <f t="shared" si="54"/>
        <v>279.72597204751662</v>
      </c>
      <c r="AB105" s="43">
        <f t="shared" si="55"/>
        <v>1.5362289370629763</v>
      </c>
      <c r="AC105" s="43">
        <f t="shared" si="56"/>
        <v>-53.707535949348397</v>
      </c>
      <c r="AD105" s="43">
        <f t="shared" si="57"/>
        <v>0.88500000000000001</v>
      </c>
      <c r="AE105" s="43">
        <f>LN('Raw Data'!Y101)*100</f>
        <v>-181.46977134838107</v>
      </c>
      <c r="AF105" s="43">
        <f>LN('Raw Data'!AC101)*100</f>
        <v>-149.58332289933909</v>
      </c>
      <c r="AG105" s="43">
        <f>LN('Raw Data'!AG101)</f>
        <v>-3.4759924029669156</v>
      </c>
      <c r="AI105" s="43">
        <f t="shared" si="58"/>
        <v>-0.4465403754643944</v>
      </c>
      <c r="AJ105" s="43">
        <f t="shared" si="59"/>
        <v>3.0577945615183353</v>
      </c>
      <c r="AK105" s="43">
        <f t="shared" si="60"/>
        <v>0.92691677302224207</v>
      </c>
      <c r="AL105" s="43">
        <f t="shared" si="61"/>
        <v>468.15956780985141</v>
      </c>
      <c r="AM105" s="43">
        <f t="shared" si="62"/>
        <v>2.2650349831618826</v>
      </c>
      <c r="AN105" s="43">
        <f t="shared" si="63"/>
        <v>9.649247449014922</v>
      </c>
      <c r="AO105" s="43">
        <f t="shared" si="64"/>
        <v>5.2343357417678078</v>
      </c>
      <c r="AP105" s="43">
        <f t="shared" si="65"/>
        <v>-6.9652371503917152</v>
      </c>
      <c r="AQ105" s="43">
        <f t="shared" si="66"/>
        <v>0.65630829893689224</v>
      </c>
      <c r="AR105" s="43">
        <f t="shared" si="67"/>
        <v>1.5362289370629763</v>
      </c>
      <c r="AS105" s="43">
        <f t="shared" si="68"/>
        <v>1.1067870729921339</v>
      </c>
      <c r="AT105" s="43">
        <f t="shared" si="69"/>
        <v>0.88500000000000001</v>
      </c>
      <c r="AU105" s="43">
        <f t="shared" si="70"/>
        <v>-181.46977134838107</v>
      </c>
      <c r="AV105" s="43">
        <f t="shared" si="71"/>
        <v>-149.58332289933909</v>
      </c>
      <c r="AW105" s="43">
        <f t="shared" si="72"/>
        <v>-3.4759924029669156</v>
      </c>
    </row>
    <row r="106" spans="1:49">
      <c r="A106" s="41">
        <v>1972.2</v>
      </c>
      <c r="B106" s="43">
        <f>'Raw Data'!N106</f>
        <v>1130</v>
      </c>
      <c r="C106" s="43">
        <f>'Raw Data'!AP106</f>
        <v>23.93</v>
      </c>
      <c r="D106" s="43">
        <f>'Raw Data'!AQ106</f>
        <v>31.428000000000001</v>
      </c>
      <c r="E106" s="43">
        <f>'Raw Data'!AR106</f>
        <v>24.815000000000001</v>
      </c>
      <c r="F106" s="43">
        <f>'Raw Data'!E106</f>
        <v>644.5</v>
      </c>
      <c r="G106" s="43">
        <f>'Raw Data'!H106</f>
        <v>340.9</v>
      </c>
      <c r="H106" s="42">
        <f>'Raw Data'!AS106</f>
        <v>143759</v>
      </c>
      <c r="I106" s="43">
        <f t="shared" si="45"/>
        <v>0.60890835391138243</v>
      </c>
      <c r="J106" s="43">
        <f>'Raw Data'!AN106</f>
        <v>65.901023284841187</v>
      </c>
      <c r="K106" s="43">
        <f>'Raw Data'!AO106</f>
        <v>14.585000000000001</v>
      </c>
      <c r="L106" s="43">
        <f>'Raw Data'!M106</f>
        <v>144.6</v>
      </c>
      <c r="M106" s="43">
        <f>'Raw Data'!Z106</f>
        <v>134.53845898372634</v>
      </c>
      <c r="N106" s="43">
        <f>'Raw Data'!AD106</f>
        <v>60.961541016273671</v>
      </c>
      <c r="O106" s="43">
        <f>'Raw Data'!AH106</f>
        <v>18.3</v>
      </c>
      <c r="P106" s="43">
        <f>'Raw Data'!AJ106</f>
        <v>246.1</v>
      </c>
      <c r="Q106" s="47">
        <f>'Raw Data'!AT106</f>
        <v>4.3</v>
      </c>
      <c r="R106" s="43"/>
      <c r="S106" s="43">
        <f t="shared" si="46"/>
        <v>375.31140221244669</v>
      </c>
      <c r="T106" s="43">
        <f t="shared" si="47"/>
        <v>311.62283788890818</v>
      </c>
      <c r="U106" s="43">
        <f t="shared" si="48"/>
        <v>431.46121114516109</v>
      </c>
      <c r="V106" s="43">
        <f t="shared" si="49"/>
        <v>468.42414780153445</v>
      </c>
      <c r="W106" s="43">
        <f t="shared" si="50"/>
        <v>225.86105094698888</v>
      </c>
      <c r="X106" s="43">
        <f t="shared" si="51"/>
        <v>218.64892983134058</v>
      </c>
      <c r="Y106" s="43">
        <f t="shared" si="52"/>
        <v>139.48823899424511</v>
      </c>
      <c r="Z106" s="43">
        <f t="shared" si="53"/>
        <v>19.15402595925999</v>
      </c>
      <c r="AA106" s="43">
        <f t="shared" si="54"/>
        <v>279.03771571422345</v>
      </c>
      <c r="AB106" s="43">
        <f t="shared" si="55"/>
        <v>0.61036184555549811</v>
      </c>
      <c r="AC106" s="43">
        <f t="shared" si="56"/>
        <v>-53.145470571971934</v>
      </c>
      <c r="AD106" s="43">
        <f t="shared" si="57"/>
        <v>1.075</v>
      </c>
      <c r="AE106" s="43">
        <f>LN('Raw Data'!Y102)*100</f>
        <v>-181.91786110613356</v>
      </c>
      <c r="AF106" s="43">
        <f>LN('Raw Data'!AC102)*100</f>
        <v>-150.01852523571785</v>
      </c>
      <c r="AG106" s="43">
        <f>LN('Raw Data'!AG102)</f>
        <v>-3.5345059330601289</v>
      </c>
      <c r="AI106" s="43">
        <f t="shared" si="58"/>
        <v>1.2345527563721248</v>
      </c>
      <c r="AJ106" s="43">
        <f t="shared" si="59"/>
        <v>4.0409708026443809</v>
      </c>
      <c r="AK106" s="43">
        <f t="shared" si="60"/>
        <v>2.0557684558253868</v>
      </c>
      <c r="AL106" s="43">
        <f t="shared" si="61"/>
        <v>468.42414780153445</v>
      </c>
      <c r="AM106" s="43">
        <f t="shared" si="62"/>
        <v>1.1016246076977154</v>
      </c>
      <c r="AN106" s="43">
        <f t="shared" si="63"/>
        <v>0.65553472636202059</v>
      </c>
      <c r="AO106" s="43">
        <f t="shared" si="64"/>
        <v>-0.29470645456132161</v>
      </c>
      <c r="AP106" s="43">
        <f t="shared" si="65"/>
        <v>-0.58828444205889951</v>
      </c>
      <c r="AQ106" s="43">
        <f t="shared" si="66"/>
        <v>-0.68825633329316815</v>
      </c>
      <c r="AR106" s="43">
        <f t="shared" si="67"/>
        <v>0.61036184555549811</v>
      </c>
      <c r="AS106" s="43">
        <f t="shared" si="68"/>
        <v>0.562065377376463</v>
      </c>
      <c r="AT106" s="43">
        <f t="shared" si="69"/>
        <v>1.075</v>
      </c>
      <c r="AU106" s="43">
        <f t="shared" si="70"/>
        <v>-181.91786110613356</v>
      </c>
      <c r="AV106" s="43">
        <f t="shared" si="71"/>
        <v>-150.01852523571785</v>
      </c>
      <c r="AW106" s="43">
        <f t="shared" si="72"/>
        <v>-3.5345059330601289</v>
      </c>
    </row>
    <row r="107" spans="1:49">
      <c r="A107" s="41">
        <v>1972.3</v>
      </c>
      <c r="B107" s="43">
        <f>'Raw Data'!N107</f>
        <v>1148.7</v>
      </c>
      <c r="C107" s="43">
        <f>'Raw Data'!AP107</f>
        <v>24.140999999999998</v>
      </c>
      <c r="D107" s="43">
        <f>'Raw Data'!AQ107</f>
        <v>31.847999999999999</v>
      </c>
      <c r="E107" s="43">
        <f>'Raw Data'!AR107</f>
        <v>25.047999999999998</v>
      </c>
      <c r="F107" s="43">
        <f>'Raw Data'!E107</f>
        <v>659.5</v>
      </c>
      <c r="G107" s="43">
        <f>'Raw Data'!H107</f>
        <v>350.7</v>
      </c>
      <c r="H107" s="42">
        <f>'Raw Data'!AS107</f>
        <v>144523</v>
      </c>
      <c r="I107" s="43">
        <f t="shared" si="45"/>
        <v>0.6121443668384916</v>
      </c>
      <c r="J107" s="43">
        <f>'Raw Data'!AN107</f>
        <v>66.308835112335373</v>
      </c>
      <c r="K107" s="43">
        <f>'Raw Data'!AO107</f>
        <v>14.78</v>
      </c>
      <c r="L107" s="43">
        <f>'Raw Data'!M107</f>
        <v>138.5</v>
      </c>
      <c r="M107" s="43">
        <f>'Raw Data'!Z107</f>
        <v>134.98264351752312</v>
      </c>
      <c r="N107" s="43">
        <f>'Raw Data'!AD107</f>
        <v>62.91735648247689</v>
      </c>
      <c r="O107" s="43">
        <f>'Raw Data'!AH107</f>
        <v>18.5</v>
      </c>
      <c r="P107" s="43">
        <f>'Raw Data'!AJ107</f>
        <v>245.1</v>
      </c>
      <c r="Q107" s="47">
        <f>'Raw Data'!AT107</f>
        <v>4.74</v>
      </c>
      <c r="R107" s="43"/>
      <c r="S107" s="43">
        <f t="shared" si="46"/>
        <v>376.1475118894632</v>
      </c>
      <c r="T107" s="43">
        <f t="shared" si="47"/>
        <v>312.99243038833953</v>
      </c>
      <c r="U107" s="43">
        <f t="shared" si="48"/>
        <v>431.63792938886212</v>
      </c>
      <c r="V107" s="43">
        <f t="shared" si="49"/>
        <v>468.51102786878124</v>
      </c>
      <c r="W107" s="43">
        <f t="shared" si="50"/>
        <v>220.0863472364656</v>
      </c>
      <c r="X107" s="43">
        <f t="shared" si="51"/>
        <v>217.51393503734405</v>
      </c>
      <c r="Y107" s="43">
        <f t="shared" si="52"/>
        <v>141.18152100980811</v>
      </c>
      <c r="Z107" s="43">
        <f t="shared" si="53"/>
        <v>18.776387882154197</v>
      </c>
      <c r="AA107" s="43">
        <f t="shared" si="54"/>
        <v>277.16594372713297</v>
      </c>
      <c r="AB107" s="43">
        <f t="shared" si="55"/>
        <v>0.93456749847002862</v>
      </c>
      <c r="AC107" s="43">
        <f t="shared" si="56"/>
        <v>-52.751906850404872</v>
      </c>
      <c r="AD107" s="43">
        <f t="shared" si="57"/>
        <v>1.1850000000000001</v>
      </c>
      <c r="AE107" s="43">
        <f>LN('Raw Data'!Y103)*100</f>
        <v>-182.53854591640146</v>
      </c>
      <c r="AF107" s="43">
        <f>LN('Raw Data'!AC103)*100</f>
        <v>-152.77613850138704</v>
      </c>
      <c r="AG107" s="43">
        <f>LN('Raw Data'!AG103)</f>
        <v>-3.5402689546622934</v>
      </c>
      <c r="AI107" s="43">
        <f t="shared" si="58"/>
        <v>0.83610967701650907</v>
      </c>
      <c r="AJ107" s="43">
        <f t="shared" si="59"/>
        <v>1.3695924994313486</v>
      </c>
      <c r="AK107" s="43">
        <f t="shared" si="60"/>
        <v>0.17671824370103195</v>
      </c>
      <c r="AL107" s="43">
        <f t="shared" si="61"/>
        <v>468.51102786878124</v>
      </c>
      <c r="AM107" s="43">
        <f t="shared" si="62"/>
        <v>-5.7747037105232835</v>
      </c>
      <c r="AN107" s="43">
        <f t="shared" si="63"/>
        <v>-1.1349947939965261</v>
      </c>
      <c r="AO107" s="43">
        <f t="shared" si="64"/>
        <v>1.6932820155629997</v>
      </c>
      <c r="AP107" s="43">
        <f t="shared" si="65"/>
        <v>-0.377638077105793</v>
      </c>
      <c r="AQ107" s="43">
        <f t="shared" si="66"/>
        <v>-1.871771987090483</v>
      </c>
      <c r="AR107" s="43">
        <f t="shared" si="67"/>
        <v>0.93456749847002862</v>
      </c>
      <c r="AS107" s="43">
        <f t="shared" si="68"/>
        <v>0.39356372156706243</v>
      </c>
      <c r="AT107" s="43">
        <f t="shared" si="69"/>
        <v>1.1850000000000001</v>
      </c>
      <c r="AU107" s="43">
        <f t="shared" si="70"/>
        <v>-182.53854591640146</v>
      </c>
      <c r="AV107" s="43">
        <f t="shared" si="71"/>
        <v>-152.77613850138704</v>
      </c>
      <c r="AW107" s="43">
        <f t="shared" si="72"/>
        <v>-3.5402689546622934</v>
      </c>
    </row>
    <row r="108" spans="1:49">
      <c r="A108" s="41">
        <v>1972.4</v>
      </c>
      <c r="B108" s="43">
        <f>'Raw Data'!N108</f>
        <v>1183.3</v>
      </c>
      <c r="C108" s="43">
        <f>'Raw Data'!AP108</f>
        <v>24.338999999999999</v>
      </c>
      <c r="D108" s="43">
        <f>'Raw Data'!AQ108</f>
        <v>32.548000000000002</v>
      </c>
      <c r="E108" s="43">
        <f>'Raw Data'!AR108</f>
        <v>25.366</v>
      </c>
      <c r="F108" s="43">
        <f>'Raw Data'!E108</f>
        <v>678.5</v>
      </c>
      <c r="G108" s="43">
        <f>'Raw Data'!H108</f>
        <v>363.1</v>
      </c>
      <c r="H108" s="42">
        <f>'Raw Data'!AS108</f>
        <v>145215</v>
      </c>
      <c r="I108" s="43">
        <f t="shared" si="45"/>
        <v>0.61507541519655395</v>
      </c>
      <c r="J108" s="43">
        <f>'Raw Data'!AN108</f>
        <v>66.664650440446479</v>
      </c>
      <c r="K108" s="43">
        <f>'Raw Data'!AO108</f>
        <v>15.058</v>
      </c>
      <c r="L108" s="43">
        <f>'Raw Data'!M108</f>
        <v>141.69999999999999</v>
      </c>
      <c r="M108" s="43">
        <f>'Raw Data'!Z108</f>
        <v>137.08530259365995</v>
      </c>
      <c r="N108" s="43">
        <f>'Raw Data'!AD108</f>
        <v>67.514697406340062</v>
      </c>
      <c r="O108" s="43">
        <f>'Raw Data'!AH108</f>
        <v>19</v>
      </c>
      <c r="P108" s="43">
        <f>'Raw Data'!AJ108</f>
        <v>249.1</v>
      </c>
      <c r="Q108" s="47">
        <f>'Raw Data'!AT108</f>
        <v>5.14</v>
      </c>
      <c r="R108" s="43"/>
      <c r="S108" s="43">
        <f t="shared" si="46"/>
        <v>377.24851769874397</v>
      </c>
      <c r="T108" s="43">
        <f t="shared" si="47"/>
        <v>314.72789761328056</v>
      </c>
      <c r="U108" s="43">
        <f t="shared" si="48"/>
        <v>432.86631221030285</v>
      </c>
      <c r="V108" s="43">
        <f t="shared" si="49"/>
        <v>468.56852263870377</v>
      </c>
      <c r="W108" s="43">
        <f t="shared" si="50"/>
        <v>220.63128444091501</v>
      </c>
      <c r="X108" s="43">
        <f t="shared" si="51"/>
        <v>217.32040764456809</v>
      </c>
      <c r="Y108" s="43">
        <f t="shared" si="52"/>
        <v>146.49460112424134</v>
      </c>
      <c r="Z108" s="43">
        <f t="shared" si="53"/>
        <v>19.703967687895627</v>
      </c>
      <c r="AA108" s="43">
        <f t="shared" si="54"/>
        <v>277.04551199806502</v>
      </c>
      <c r="AB108" s="43">
        <f t="shared" si="55"/>
        <v>1.2615710621133258</v>
      </c>
      <c r="AC108" s="43">
        <f t="shared" si="56"/>
        <v>-52.150028321730737</v>
      </c>
      <c r="AD108" s="43">
        <f t="shared" si="57"/>
        <v>1.2849999999999999</v>
      </c>
      <c r="AE108" s="43">
        <f>LN('Raw Data'!Y104)*100</f>
        <v>-182.97020907196188</v>
      </c>
      <c r="AF108" s="43">
        <f>LN('Raw Data'!AC104)*100</f>
        <v>-153.68700292596162</v>
      </c>
      <c r="AG108" s="43">
        <f>LN('Raw Data'!AG104)</f>
        <v>-3.5577511867071991</v>
      </c>
      <c r="AI108" s="43">
        <f t="shared" si="58"/>
        <v>1.101005809280764</v>
      </c>
      <c r="AJ108" s="43">
        <f t="shared" si="59"/>
        <v>1.7354672249410328</v>
      </c>
      <c r="AK108" s="43">
        <f t="shared" si="60"/>
        <v>1.2283828214407322</v>
      </c>
      <c r="AL108" s="43">
        <f t="shared" si="61"/>
        <v>468.56852263870377</v>
      </c>
      <c r="AM108" s="43">
        <f t="shared" si="62"/>
        <v>0.54493720444941118</v>
      </c>
      <c r="AN108" s="43">
        <f t="shared" si="63"/>
        <v>-0.19352739277596243</v>
      </c>
      <c r="AO108" s="43">
        <f t="shared" si="64"/>
        <v>5.3130801144332338</v>
      </c>
      <c r="AP108" s="43">
        <f t="shared" si="65"/>
        <v>0.92757980574143062</v>
      </c>
      <c r="AQ108" s="43">
        <f t="shared" si="66"/>
        <v>-0.12043172906794553</v>
      </c>
      <c r="AR108" s="43">
        <f t="shared" si="67"/>
        <v>1.2615710621133258</v>
      </c>
      <c r="AS108" s="43">
        <f t="shared" si="68"/>
        <v>0.60187852867413483</v>
      </c>
      <c r="AT108" s="43">
        <f t="shared" si="69"/>
        <v>1.2849999999999999</v>
      </c>
      <c r="AU108" s="43">
        <f t="shared" si="70"/>
        <v>-182.97020907196188</v>
      </c>
      <c r="AV108" s="43">
        <f t="shared" si="71"/>
        <v>-153.68700292596162</v>
      </c>
      <c r="AW108" s="43">
        <f t="shared" si="72"/>
        <v>-3.5577511867071991</v>
      </c>
    </row>
    <row r="109" spans="1:49">
      <c r="A109" s="41">
        <v>1973.1</v>
      </c>
      <c r="B109" s="43">
        <f>'Raw Data'!N109</f>
        <v>1226.7</v>
      </c>
      <c r="C109" s="43">
        <f>'Raw Data'!AP109</f>
        <v>24.635000000000002</v>
      </c>
      <c r="D109" s="43">
        <f>'Raw Data'!AQ109</f>
        <v>32.619</v>
      </c>
      <c r="E109" s="43">
        <f>'Raw Data'!AR109</f>
        <v>25.661000000000001</v>
      </c>
      <c r="F109" s="43">
        <f>'Raw Data'!E109</f>
        <v>694.7</v>
      </c>
      <c r="G109" s="43">
        <f>'Raw Data'!H109</f>
        <v>386.1</v>
      </c>
      <c r="H109" s="42">
        <f>'Raw Data'!AS109</f>
        <v>145964</v>
      </c>
      <c r="I109" s="43">
        <f t="shared" si="45"/>
        <v>0.61824789383844503</v>
      </c>
      <c r="J109" s="43">
        <f>'Raw Data'!AN109</f>
        <v>67.26954648360163</v>
      </c>
      <c r="K109" s="43">
        <f>'Raw Data'!AO109</f>
        <v>15.452999999999999</v>
      </c>
      <c r="L109" s="43">
        <f>'Raw Data'!M109</f>
        <v>145.89999999999998</v>
      </c>
      <c r="M109" s="43">
        <f>'Raw Data'!Z109</f>
        <v>149.73941960705693</v>
      </c>
      <c r="N109" s="43">
        <f>'Raw Data'!AD109</f>
        <v>70.460580392943058</v>
      </c>
      <c r="O109" s="43">
        <f>'Raw Data'!AH109</f>
        <v>19.5</v>
      </c>
      <c r="P109" s="43">
        <f>'Raw Data'!AJ109</f>
        <v>255.8</v>
      </c>
      <c r="Q109" s="47">
        <f>'Raw Data'!AT109</f>
        <v>6.54</v>
      </c>
      <c r="R109" s="43"/>
      <c r="S109" s="43">
        <f t="shared" si="46"/>
        <v>377.93735473460856</v>
      </c>
      <c r="T109" s="43">
        <f t="shared" si="47"/>
        <v>319.19898529174412</v>
      </c>
      <c r="U109" s="43">
        <f t="shared" si="48"/>
        <v>434.79763656859564</v>
      </c>
      <c r="V109" s="43">
        <f t="shared" si="49"/>
        <v>468.95734095182252</v>
      </c>
      <c r="W109" s="43">
        <f t="shared" si="50"/>
        <v>221.88149051759902</v>
      </c>
      <c r="X109" s="43">
        <f t="shared" si="51"/>
        <v>224.47900304375824</v>
      </c>
      <c r="Y109" s="43">
        <f t="shared" si="52"/>
        <v>149.09468597240186</v>
      </c>
      <c r="Z109" s="43">
        <f t="shared" si="53"/>
        <v>20.630791521695137</v>
      </c>
      <c r="AA109" s="43">
        <f t="shared" si="54"/>
        <v>278.02893387919926</v>
      </c>
      <c r="AB109" s="43">
        <f t="shared" si="55"/>
        <v>1.15626349442372</v>
      </c>
      <c r="AC109" s="43">
        <f t="shared" si="56"/>
        <v>-50.716917033791717</v>
      </c>
      <c r="AD109" s="43">
        <f t="shared" si="57"/>
        <v>1.635</v>
      </c>
      <c r="AE109" s="43">
        <f>LN('Raw Data'!Y105)*100</f>
        <v>-174.21891039452132</v>
      </c>
      <c r="AF109" s="43">
        <f>LN('Raw Data'!AC105)*100</f>
        <v>-148.7104688419634</v>
      </c>
      <c r="AG109" s="43">
        <f>LN('Raw Data'!AG105)</f>
        <v>-3.6262438831224513</v>
      </c>
      <c r="AI109" s="43">
        <f t="shared" si="58"/>
        <v>0.68883703586459433</v>
      </c>
      <c r="AJ109" s="43">
        <f t="shared" si="59"/>
        <v>4.4710876784635616</v>
      </c>
      <c r="AK109" s="43">
        <f t="shared" si="60"/>
        <v>1.9313243582927839</v>
      </c>
      <c r="AL109" s="43">
        <f t="shared" si="61"/>
        <v>468.95734095182252</v>
      </c>
      <c r="AM109" s="43">
        <f t="shared" si="62"/>
        <v>1.2502060766840088</v>
      </c>
      <c r="AN109" s="43">
        <f t="shared" si="63"/>
        <v>7.1585953991901476</v>
      </c>
      <c r="AO109" s="43">
        <f t="shared" si="64"/>
        <v>2.6000848481605203</v>
      </c>
      <c r="AP109" s="43">
        <f t="shared" si="65"/>
        <v>0.92682383379951006</v>
      </c>
      <c r="AQ109" s="43">
        <f t="shared" si="66"/>
        <v>0.9834218811342339</v>
      </c>
      <c r="AR109" s="43">
        <f t="shared" si="67"/>
        <v>1.15626349442372</v>
      </c>
      <c r="AS109" s="43">
        <f t="shared" si="68"/>
        <v>1.4331112879390204</v>
      </c>
      <c r="AT109" s="43">
        <f t="shared" si="69"/>
        <v>1.635</v>
      </c>
      <c r="AU109" s="43">
        <f t="shared" si="70"/>
        <v>-174.21891039452132</v>
      </c>
      <c r="AV109" s="43">
        <f t="shared" si="71"/>
        <v>-148.7104688419634</v>
      </c>
      <c r="AW109" s="43">
        <f t="shared" si="72"/>
        <v>-3.6262438831224513</v>
      </c>
    </row>
    <row r="110" spans="1:49">
      <c r="A110" s="41">
        <v>1973.2</v>
      </c>
      <c r="B110" s="43">
        <f>'Raw Data'!N110</f>
        <v>1256.8</v>
      </c>
      <c r="C110" s="43">
        <f>'Raw Data'!AP110</f>
        <v>25.11</v>
      </c>
      <c r="D110" s="43">
        <f>'Raw Data'!AQ110</f>
        <v>32.994</v>
      </c>
      <c r="E110" s="43">
        <f>'Raw Data'!AR110</f>
        <v>26.052</v>
      </c>
      <c r="F110" s="43">
        <f>'Raw Data'!E110</f>
        <v>710.8</v>
      </c>
      <c r="G110" s="43">
        <f>'Raw Data'!H110</f>
        <v>399.5</v>
      </c>
      <c r="H110" s="42">
        <f>'Raw Data'!AS110</f>
        <v>146720</v>
      </c>
      <c r="I110" s="43">
        <f t="shared" si="45"/>
        <v>0.62145002181343789</v>
      </c>
      <c r="J110" s="43">
        <f>'Raw Data'!AN110</f>
        <v>68.004756004131877</v>
      </c>
      <c r="K110" s="43">
        <f>'Raw Data'!AO110</f>
        <v>15.667999999999999</v>
      </c>
      <c r="L110" s="43">
        <f>'Raw Data'!M110</f>
        <v>146.5</v>
      </c>
      <c r="M110" s="43">
        <f>'Raw Data'!Z110</f>
        <v>152.96596548004317</v>
      </c>
      <c r="N110" s="43">
        <f>'Raw Data'!AD110</f>
        <v>71.23403451995685</v>
      </c>
      <c r="O110" s="43">
        <f>'Raw Data'!AH110</f>
        <v>19.899999999999999</v>
      </c>
      <c r="P110" s="43">
        <f>'Raw Data'!AJ110</f>
        <v>255.1</v>
      </c>
      <c r="Q110" s="47">
        <f>'Raw Data'!AT110</f>
        <v>7.82</v>
      </c>
      <c r="R110" s="43"/>
      <c r="S110" s="43">
        <f t="shared" si="46"/>
        <v>378.19963422860849</v>
      </c>
      <c r="T110" s="43">
        <f t="shared" si="47"/>
        <v>320.58190112119178</v>
      </c>
      <c r="U110" s="43">
        <f t="shared" si="48"/>
        <v>435.19293329469997</v>
      </c>
      <c r="V110" s="43">
        <f t="shared" si="49"/>
        <v>469.52774306573099</v>
      </c>
      <c r="W110" s="43">
        <f t="shared" si="50"/>
        <v>220.26306744627107</v>
      </c>
      <c r="X110" s="43">
        <f t="shared" si="51"/>
        <v>224.58206948099777</v>
      </c>
      <c r="Y110" s="43">
        <f t="shared" si="52"/>
        <v>148.15759631324795</v>
      </c>
      <c r="Z110" s="43">
        <f t="shared" si="53"/>
        <v>20.632497773603514</v>
      </c>
      <c r="AA110" s="43">
        <f t="shared" si="54"/>
        <v>275.72608711533542</v>
      </c>
      <c r="AB110" s="43">
        <f t="shared" si="55"/>
        <v>1.5122211094679943</v>
      </c>
      <c r="AC110" s="43">
        <f t="shared" si="56"/>
        <v>-50.847412488057017</v>
      </c>
      <c r="AD110" s="43">
        <f t="shared" si="57"/>
        <v>1.9550000000000001</v>
      </c>
      <c r="AE110" s="43">
        <f>LN('Raw Data'!Y106)*100</f>
        <v>-174.49948584596027</v>
      </c>
      <c r="AF110" s="43">
        <f>LN('Raw Data'!AC106)*100</f>
        <v>-148.83639368416738</v>
      </c>
      <c r="AG110" s="43">
        <f>LN('Raw Data'!AG106)</f>
        <v>-3.6454641636589038</v>
      </c>
      <c r="AI110" s="43">
        <f t="shared" si="58"/>
        <v>0.26227949399992667</v>
      </c>
      <c r="AJ110" s="43">
        <f t="shared" si="59"/>
        <v>1.3829158294476542</v>
      </c>
      <c r="AK110" s="43">
        <f t="shared" si="60"/>
        <v>0.39529672610433408</v>
      </c>
      <c r="AL110" s="43">
        <f t="shared" si="61"/>
        <v>469.52774306573099</v>
      </c>
      <c r="AM110" s="43">
        <f t="shared" si="62"/>
        <v>-1.6184230713279533</v>
      </c>
      <c r="AN110" s="43">
        <f t="shared" si="63"/>
        <v>0.10306643723953357</v>
      </c>
      <c r="AO110" s="43">
        <f t="shared" si="64"/>
        <v>-0.93708965915391218</v>
      </c>
      <c r="AP110" s="43">
        <f t="shared" si="65"/>
        <v>1.7062519083772543E-3</v>
      </c>
      <c r="AQ110" s="43">
        <f t="shared" si="66"/>
        <v>-2.3028467638638404</v>
      </c>
      <c r="AR110" s="43">
        <f t="shared" si="67"/>
        <v>1.5122211094679943</v>
      </c>
      <c r="AS110" s="43">
        <f t="shared" si="68"/>
        <v>-0.13049545426530074</v>
      </c>
      <c r="AT110" s="43">
        <f t="shared" si="69"/>
        <v>1.9550000000000001</v>
      </c>
      <c r="AU110" s="43">
        <f t="shared" si="70"/>
        <v>-174.49948584596027</v>
      </c>
      <c r="AV110" s="43">
        <f t="shared" si="71"/>
        <v>-148.83639368416738</v>
      </c>
      <c r="AW110" s="43">
        <f t="shared" si="72"/>
        <v>-3.6454641636589038</v>
      </c>
    </row>
    <row r="111" spans="1:49">
      <c r="A111" s="41">
        <v>1973.3</v>
      </c>
      <c r="B111" s="43">
        <f>'Raw Data'!N111</f>
        <v>1268.2</v>
      </c>
      <c r="C111" s="43">
        <f>'Raw Data'!AP111</f>
        <v>25.568999999999999</v>
      </c>
      <c r="D111" s="43">
        <f>'Raw Data'!AQ111</f>
        <v>33.741999999999997</v>
      </c>
      <c r="E111" s="43">
        <f>'Raw Data'!AR111</f>
        <v>26.548999999999999</v>
      </c>
      <c r="F111" s="43">
        <f>'Raw Data'!E111</f>
        <v>729.7</v>
      </c>
      <c r="G111" s="43">
        <f>'Raw Data'!H111</f>
        <v>395.1</v>
      </c>
      <c r="H111" s="42">
        <f>'Raw Data'!AS111</f>
        <v>147478</v>
      </c>
      <c r="I111" s="43">
        <f t="shared" si="45"/>
        <v>0.62466062102645992</v>
      </c>
      <c r="J111" s="43">
        <f>'Raw Data'!AN111</f>
        <v>68.435267208975347</v>
      </c>
      <c r="K111" s="43">
        <f>'Raw Data'!AO111</f>
        <v>15.94</v>
      </c>
      <c r="L111" s="43">
        <f>'Raw Data'!M111</f>
        <v>143.4</v>
      </c>
      <c r="M111" s="43">
        <f>'Raw Data'!Z111</f>
        <v>157.26593259287628</v>
      </c>
      <c r="N111" s="43">
        <f>'Raw Data'!AD111</f>
        <v>71.0340674071237</v>
      </c>
      <c r="O111" s="43">
        <f>'Raw Data'!AH111</f>
        <v>19.7</v>
      </c>
      <c r="P111" s="43">
        <f>'Raw Data'!AJ111</f>
        <v>243.1</v>
      </c>
      <c r="Q111" s="47">
        <f>'Raw Data'!AT111</f>
        <v>10.56</v>
      </c>
      <c r="R111" s="43"/>
      <c r="S111" s="43">
        <f t="shared" si="46"/>
        <v>378.41881916611328</v>
      </c>
      <c r="T111" s="43">
        <f t="shared" si="47"/>
        <v>317.06935983069036</v>
      </c>
      <c r="U111" s="43">
        <f t="shared" si="48"/>
        <v>433.69085521554894</v>
      </c>
      <c r="V111" s="43">
        <f t="shared" si="49"/>
        <v>469.64350773063666</v>
      </c>
      <c r="W111" s="43">
        <f t="shared" si="50"/>
        <v>215.71926290550783</v>
      </c>
      <c r="X111" s="43">
        <f t="shared" si="51"/>
        <v>224.94929114830464</v>
      </c>
      <c r="Y111" s="43">
        <f t="shared" si="52"/>
        <v>145.47142854883484</v>
      </c>
      <c r="Z111" s="43">
        <f t="shared" si="53"/>
        <v>17.21733366335015</v>
      </c>
      <c r="AA111" s="43">
        <f t="shared" si="54"/>
        <v>268.50275822116367</v>
      </c>
      <c r="AB111" s="43">
        <f t="shared" si="55"/>
        <v>1.8897541511029574</v>
      </c>
      <c r="AC111" s="43">
        <f t="shared" si="56"/>
        <v>-51.016040883311554</v>
      </c>
      <c r="AD111" s="43">
        <f t="shared" si="57"/>
        <v>2.64</v>
      </c>
      <c r="AE111" s="43">
        <f>LN('Raw Data'!Y107)*100</f>
        <v>-176.16197308861607</v>
      </c>
      <c r="AF111" s="43">
        <f>LN('Raw Data'!AC107)*100</f>
        <v>-150.62715054347942</v>
      </c>
      <c r="AG111" s="43">
        <f>LN('Raw Data'!AG107)</f>
        <v>-3.6591165769964769</v>
      </c>
      <c r="AI111" s="43">
        <f t="shared" si="58"/>
        <v>0.21918493750479229</v>
      </c>
      <c r="AJ111" s="43">
        <f t="shared" si="59"/>
        <v>-3.5125412905014173</v>
      </c>
      <c r="AK111" s="43">
        <f t="shared" si="60"/>
        <v>-1.5020780791510333</v>
      </c>
      <c r="AL111" s="43">
        <f t="shared" si="61"/>
        <v>469.64350773063666</v>
      </c>
      <c r="AM111" s="43">
        <f t="shared" si="62"/>
        <v>-4.543804540763233</v>
      </c>
      <c r="AN111" s="43">
        <f t="shared" si="63"/>
        <v>0.36722166730686467</v>
      </c>
      <c r="AO111" s="43">
        <f t="shared" si="64"/>
        <v>-2.6861677644131134</v>
      </c>
      <c r="AP111" s="43">
        <f t="shared" si="65"/>
        <v>-3.4151641102533645</v>
      </c>
      <c r="AQ111" s="43">
        <f t="shared" si="66"/>
        <v>-7.2233288941717433</v>
      </c>
      <c r="AR111" s="43">
        <f t="shared" si="67"/>
        <v>1.8897541511029574</v>
      </c>
      <c r="AS111" s="43">
        <f t="shared" si="68"/>
        <v>-0.16862839525453666</v>
      </c>
      <c r="AT111" s="43">
        <f t="shared" si="69"/>
        <v>2.64</v>
      </c>
      <c r="AU111" s="43">
        <f t="shared" si="70"/>
        <v>-176.16197308861607</v>
      </c>
      <c r="AV111" s="43">
        <f t="shared" si="71"/>
        <v>-150.62715054347942</v>
      </c>
      <c r="AW111" s="43">
        <f t="shared" si="72"/>
        <v>-3.6591165769964769</v>
      </c>
    </row>
    <row r="112" spans="1:49">
      <c r="A112" s="41">
        <v>1973.4</v>
      </c>
      <c r="B112" s="43">
        <f>'Raw Data'!N112</f>
        <v>1303</v>
      </c>
      <c r="C112" s="43">
        <f>'Raw Data'!AP112</f>
        <v>26.094000000000001</v>
      </c>
      <c r="D112" s="43">
        <f>'Raw Data'!AQ112</f>
        <v>34.618000000000002</v>
      </c>
      <c r="E112" s="43">
        <f>'Raw Data'!AR112</f>
        <v>27.077000000000002</v>
      </c>
      <c r="F112" s="43">
        <f>'Raw Data'!E112</f>
        <v>747.4</v>
      </c>
      <c r="G112" s="43">
        <f>'Raw Data'!H112</f>
        <v>409.09999999999997</v>
      </c>
      <c r="H112" s="42">
        <f>'Raw Data'!AS112</f>
        <v>148226</v>
      </c>
      <c r="I112" s="43">
        <f t="shared" si="45"/>
        <v>0.62782886404933647</v>
      </c>
      <c r="J112" s="43">
        <f>'Raw Data'!AN112</f>
        <v>68.959601847866637</v>
      </c>
      <c r="K112" s="43">
        <f>'Raw Data'!AO112</f>
        <v>16.262</v>
      </c>
      <c r="L112" s="43">
        <f>'Raw Data'!M112</f>
        <v>146.5</v>
      </c>
      <c r="M112" s="43">
        <f>'Raw Data'!Z112</f>
        <v>162.21853568118627</v>
      </c>
      <c r="N112" s="43">
        <f>'Raw Data'!AD112</f>
        <v>74.68146431881371</v>
      </c>
      <c r="O112" s="43">
        <f>'Raw Data'!AH112</f>
        <v>20.100000000000001</v>
      </c>
      <c r="P112" s="43">
        <f>'Raw Data'!AJ112</f>
        <v>250.4</v>
      </c>
      <c r="Q112" s="47">
        <f>'Raw Data'!AT112</f>
        <v>10</v>
      </c>
      <c r="R112" s="43"/>
      <c r="S112" s="43">
        <f t="shared" si="46"/>
        <v>378.3403517136739</v>
      </c>
      <c r="T112" s="43">
        <f t="shared" si="47"/>
        <v>318.07626250207079</v>
      </c>
      <c r="U112" s="43">
        <f t="shared" si="48"/>
        <v>433.92275772102005</v>
      </c>
      <c r="V112" s="43">
        <f t="shared" si="49"/>
        <v>469.90085117979146</v>
      </c>
      <c r="W112" s="43">
        <f t="shared" si="50"/>
        <v>215.38284285424774</v>
      </c>
      <c r="X112" s="43">
        <f t="shared" si="51"/>
        <v>225.57474119403344</v>
      </c>
      <c r="Y112" s="43">
        <f t="shared" si="52"/>
        <v>148.00349264779155</v>
      </c>
      <c r="Z112" s="43">
        <f t="shared" si="53"/>
        <v>16.752281515038558</v>
      </c>
      <c r="AA112" s="43">
        <f t="shared" si="54"/>
        <v>268.98626393112988</v>
      </c>
      <c r="AB112" s="43">
        <f t="shared" si="55"/>
        <v>1.969257684643138</v>
      </c>
      <c r="AC112" s="43">
        <f t="shared" si="56"/>
        <v>-50.985356125597015</v>
      </c>
      <c r="AD112" s="43">
        <f t="shared" si="57"/>
        <v>2.5</v>
      </c>
      <c r="AE112" s="43">
        <f>LN('Raw Data'!Y108)*100</f>
        <v>-178.13569872693751</v>
      </c>
      <c r="AF112" s="43">
        <f>LN('Raw Data'!AC108)*100</f>
        <v>-148.87669325704246</v>
      </c>
      <c r="AG112" s="43">
        <f>LN('Raw Data'!AG108)</f>
        <v>-3.6642361824115461</v>
      </c>
      <c r="AI112" s="43">
        <f t="shared" si="58"/>
        <v>-7.8467452439383578E-2</v>
      </c>
      <c r="AJ112" s="43">
        <f t="shared" si="59"/>
        <v>1.0069026713804305</v>
      </c>
      <c r="AK112" s="43">
        <f t="shared" si="60"/>
        <v>0.23190250547111191</v>
      </c>
      <c r="AL112" s="43">
        <f t="shared" si="61"/>
        <v>469.90085117979146</v>
      </c>
      <c r="AM112" s="43">
        <f t="shared" si="62"/>
        <v>-0.33642005126009167</v>
      </c>
      <c r="AN112" s="43">
        <f t="shared" si="63"/>
        <v>0.62545004572879748</v>
      </c>
      <c r="AO112" s="43">
        <f t="shared" si="64"/>
        <v>2.5320640989567096</v>
      </c>
      <c r="AP112" s="43">
        <f t="shared" si="65"/>
        <v>-0.46505214831159236</v>
      </c>
      <c r="AQ112" s="43">
        <f t="shared" si="66"/>
        <v>0.48350570996620945</v>
      </c>
      <c r="AR112" s="43">
        <f t="shared" si="67"/>
        <v>1.969257684643138</v>
      </c>
      <c r="AS112" s="43">
        <f t="shared" si="68"/>
        <v>3.0684757714539046E-2</v>
      </c>
      <c r="AT112" s="43">
        <f t="shared" si="69"/>
        <v>2.5</v>
      </c>
      <c r="AU112" s="43">
        <f t="shared" si="70"/>
        <v>-178.13569872693751</v>
      </c>
      <c r="AV112" s="43">
        <f t="shared" si="71"/>
        <v>-148.87669325704246</v>
      </c>
      <c r="AW112" s="43">
        <f t="shared" si="72"/>
        <v>-3.6642361824115461</v>
      </c>
    </row>
    <row r="113" spans="1:49">
      <c r="A113" s="41">
        <v>1974.1</v>
      </c>
      <c r="B113" s="43">
        <f>'Raw Data'!N113</f>
        <v>1314.2</v>
      </c>
      <c r="C113" s="43">
        <f>'Raw Data'!AP113</f>
        <v>26.87</v>
      </c>
      <c r="D113" s="43">
        <f>'Raw Data'!AQ113</f>
        <v>35.081000000000003</v>
      </c>
      <c r="E113" s="43">
        <f>'Raw Data'!AR113</f>
        <v>27.591999999999999</v>
      </c>
      <c r="F113" s="43">
        <f>'Raw Data'!E113</f>
        <v>767.2</v>
      </c>
      <c r="G113" s="43">
        <f>'Raw Data'!H113</f>
        <v>395.09999999999997</v>
      </c>
      <c r="H113" s="42">
        <f>'Raw Data'!AS113</f>
        <v>148987</v>
      </c>
      <c r="I113" s="43">
        <f t="shared" si="45"/>
        <v>0.63105217011940207</v>
      </c>
      <c r="J113" s="43">
        <f>'Raw Data'!AN113</f>
        <v>68.838999354394431</v>
      </c>
      <c r="K113" s="43">
        <f>'Raw Data'!AO113</f>
        <v>16.632999999999999</v>
      </c>
      <c r="L113" s="43">
        <f>'Raw Data'!M113</f>
        <v>151.89999999999998</v>
      </c>
      <c r="M113" s="43">
        <f>'Raw Data'!Z113</f>
        <v>170.90148889093757</v>
      </c>
      <c r="N113" s="43">
        <f>'Raw Data'!AD113</f>
        <v>73.198511109062423</v>
      </c>
      <c r="O113" s="43">
        <f>'Raw Data'!AH113</f>
        <v>19.8</v>
      </c>
      <c r="P113" s="43">
        <f>'Raw Data'!AJ113</f>
        <v>252.7</v>
      </c>
      <c r="Q113" s="47">
        <f>'Raw Data'!AT113</f>
        <v>9.32</v>
      </c>
      <c r="R113" s="43"/>
      <c r="S113" s="43">
        <f t="shared" si="46"/>
        <v>378.55883893156317</v>
      </c>
      <c r="T113" s="43">
        <f t="shared" si="47"/>
        <v>312.19797631637482</v>
      </c>
      <c r="U113" s="43">
        <f t="shared" si="48"/>
        <v>432.38242602101707</v>
      </c>
      <c r="V113" s="43">
        <f t="shared" si="49"/>
        <v>469.21371768021692</v>
      </c>
      <c r="W113" s="43">
        <f t="shared" si="50"/>
        <v>216.60632753481303</v>
      </c>
      <c r="X113" s="43">
        <f t="shared" si="51"/>
        <v>228.39281678893175</v>
      </c>
      <c r="Y113" s="43">
        <f t="shared" si="52"/>
        <v>143.60159464666771</v>
      </c>
      <c r="Z113" s="43">
        <f t="shared" si="53"/>
        <v>12.852280344689293</v>
      </c>
      <c r="AA113" s="43">
        <f t="shared" si="54"/>
        <v>267.50438801405522</v>
      </c>
      <c r="AB113" s="43">
        <f t="shared" si="55"/>
        <v>1.8841216592923797</v>
      </c>
      <c r="AC113" s="43">
        <f t="shared" si="56"/>
        <v>-50.613720182614195</v>
      </c>
      <c r="AD113" s="43">
        <f t="shared" si="57"/>
        <v>2.33</v>
      </c>
      <c r="AE113" s="43">
        <f>LN('Raw Data'!Y109)*100</f>
        <v>-172.43267236726797</v>
      </c>
      <c r="AF113" s="43">
        <f>LN('Raw Data'!AC109)*100</f>
        <v>-147.32590623227105</v>
      </c>
      <c r="AG113" s="43">
        <f>LN('Raw Data'!AG109)</f>
        <v>-3.6681533235968193</v>
      </c>
      <c r="AI113" s="43">
        <f t="shared" si="58"/>
        <v>0.21848721788927605</v>
      </c>
      <c r="AJ113" s="43">
        <f t="shared" si="59"/>
        <v>-5.8782861856959698</v>
      </c>
      <c r="AK113" s="43">
        <f t="shared" si="60"/>
        <v>-1.5403317000029801</v>
      </c>
      <c r="AL113" s="43">
        <f t="shared" si="61"/>
        <v>469.21371768021692</v>
      </c>
      <c r="AM113" s="43">
        <f t="shared" si="62"/>
        <v>1.2234846805652921</v>
      </c>
      <c r="AN113" s="43">
        <f t="shared" si="63"/>
        <v>2.8180755948983176</v>
      </c>
      <c r="AO113" s="43">
        <f t="shared" si="64"/>
        <v>-4.4018980011238398</v>
      </c>
      <c r="AP113" s="43">
        <f t="shared" si="65"/>
        <v>-3.900001170349265</v>
      </c>
      <c r="AQ113" s="43">
        <f t="shared" si="66"/>
        <v>-1.4818759170746603</v>
      </c>
      <c r="AR113" s="43">
        <f t="shared" si="67"/>
        <v>1.8841216592923797</v>
      </c>
      <c r="AS113" s="43">
        <f t="shared" si="68"/>
        <v>0.37163594298282021</v>
      </c>
      <c r="AT113" s="43">
        <f t="shared" si="69"/>
        <v>2.33</v>
      </c>
      <c r="AU113" s="43">
        <f t="shared" si="70"/>
        <v>-172.43267236726797</v>
      </c>
      <c r="AV113" s="43">
        <f t="shared" si="71"/>
        <v>-147.32590623227105</v>
      </c>
      <c r="AW113" s="43">
        <f t="shared" si="72"/>
        <v>-3.6681533235968193</v>
      </c>
    </row>
    <row r="114" spans="1:49">
      <c r="A114" s="41">
        <v>1974.2</v>
      </c>
      <c r="B114" s="43">
        <f>'Raw Data'!N114</f>
        <v>1354.4</v>
      </c>
      <c r="C114" s="43">
        <f>'Raw Data'!AP114</f>
        <v>27.631</v>
      </c>
      <c r="D114" s="43">
        <f>'Raw Data'!AQ114</f>
        <v>36.406999999999996</v>
      </c>
      <c r="E114" s="43">
        <f>'Raw Data'!AR114</f>
        <v>28.248000000000001</v>
      </c>
      <c r="F114" s="43">
        <f>'Raw Data'!E114</f>
        <v>791.7</v>
      </c>
      <c r="G114" s="43">
        <f>'Raw Data'!H114</f>
        <v>408</v>
      </c>
      <c r="H114" s="42">
        <f>'Raw Data'!AS114</f>
        <v>149747</v>
      </c>
      <c r="I114" s="43">
        <f t="shared" si="45"/>
        <v>0.63427124057045314</v>
      </c>
      <c r="J114" s="43">
        <f>'Raw Data'!AN114</f>
        <v>68.739534518378235</v>
      </c>
      <c r="K114" s="43">
        <f>'Raw Data'!AO114</f>
        <v>17.068000000000001</v>
      </c>
      <c r="L114" s="43">
        <f>'Raw Data'!M114</f>
        <v>154.69999999999999</v>
      </c>
      <c r="M114" s="43">
        <f>'Raw Data'!Z114</f>
        <v>176.79916173120728</v>
      </c>
      <c r="N114" s="43">
        <f>'Raw Data'!AD114</f>
        <v>76.400838268792711</v>
      </c>
      <c r="O114" s="43">
        <f>'Raw Data'!AH114</f>
        <v>20.100000000000001</v>
      </c>
      <c r="P114" s="43">
        <f>'Raw Data'!AJ114</f>
        <v>247.3</v>
      </c>
      <c r="Q114" s="47">
        <f>'Raw Data'!AT114</f>
        <v>11.25</v>
      </c>
      <c r="R114" s="43"/>
      <c r="S114" s="43">
        <f t="shared" si="46"/>
        <v>378.84384653432954</v>
      </c>
      <c r="T114" s="43">
        <f t="shared" si="47"/>
        <v>312.55231075700686</v>
      </c>
      <c r="U114" s="43">
        <f t="shared" si="48"/>
        <v>432.5369763984832</v>
      </c>
      <c r="V114" s="43">
        <f t="shared" si="49"/>
        <v>468.56030915640173</v>
      </c>
      <c r="W114" s="43">
        <f t="shared" si="50"/>
        <v>215.57436907449272</v>
      </c>
      <c r="X114" s="43">
        <f t="shared" si="51"/>
        <v>228.92703420188843</v>
      </c>
      <c r="Y114" s="43">
        <f t="shared" si="52"/>
        <v>145.02496013828053</v>
      </c>
      <c r="Z114" s="43">
        <f t="shared" si="53"/>
        <v>11.497574823093695</v>
      </c>
      <c r="AA114" s="43">
        <f t="shared" si="54"/>
        <v>262.48581076932777</v>
      </c>
      <c r="AB114" s="43">
        <f t="shared" si="55"/>
        <v>2.3496782991545602</v>
      </c>
      <c r="AC114" s="43">
        <f t="shared" si="56"/>
        <v>-50.381729330033167</v>
      </c>
      <c r="AD114" s="43">
        <f t="shared" si="57"/>
        <v>2.8125</v>
      </c>
      <c r="AE114" s="43">
        <f>LN('Raw Data'!Y110)*100</f>
        <v>-172.73562709116007</v>
      </c>
      <c r="AF114" s="43">
        <f>LN('Raw Data'!AC110)*100</f>
        <v>-147.26961593828116</v>
      </c>
      <c r="AG114" s="43">
        <f>LN('Raw Data'!AG110)</f>
        <v>-3.6671629361954561</v>
      </c>
      <c r="AI114" s="43">
        <f t="shared" si="58"/>
        <v>0.28500760276637038</v>
      </c>
      <c r="AJ114" s="43">
        <f t="shared" si="59"/>
        <v>0.35433444063204433</v>
      </c>
      <c r="AK114" s="43">
        <f t="shared" si="60"/>
        <v>0.15455037746613698</v>
      </c>
      <c r="AL114" s="43">
        <f t="shared" si="61"/>
        <v>468.56030915640173</v>
      </c>
      <c r="AM114" s="43">
        <f t="shared" si="62"/>
        <v>-1.0319584603203111</v>
      </c>
      <c r="AN114" s="43">
        <f t="shared" si="63"/>
        <v>0.53421741295667857</v>
      </c>
      <c r="AO114" s="43">
        <f t="shared" si="64"/>
        <v>1.4233654916128273</v>
      </c>
      <c r="AP114" s="43">
        <f t="shared" si="65"/>
        <v>-1.3547055215955979</v>
      </c>
      <c r="AQ114" s="43">
        <f t="shared" si="66"/>
        <v>-5.018577244727453</v>
      </c>
      <c r="AR114" s="43">
        <f t="shared" si="67"/>
        <v>2.3496782991545602</v>
      </c>
      <c r="AS114" s="43">
        <f t="shared" si="68"/>
        <v>0.2319908525810277</v>
      </c>
      <c r="AT114" s="43">
        <f t="shared" si="69"/>
        <v>2.8125</v>
      </c>
      <c r="AU114" s="43">
        <f t="shared" si="70"/>
        <v>-172.73562709116007</v>
      </c>
      <c r="AV114" s="43">
        <f t="shared" si="71"/>
        <v>-147.26961593828116</v>
      </c>
      <c r="AW114" s="43">
        <f t="shared" si="72"/>
        <v>-3.6671629361954561</v>
      </c>
    </row>
    <row r="115" spans="1:49">
      <c r="A115" s="41">
        <v>1974.3</v>
      </c>
      <c r="B115" s="43">
        <f>'Raw Data'!N115</f>
        <v>1381.6</v>
      </c>
      <c r="C115" s="43">
        <f>'Raw Data'!AP115</f>
        <v>28.376000000000001</v>
      </c>
      <c r="D115" s="43">
        <f>'Raw Data'!AQ115</f>
        <v>37.514000000000003</v>
      </c>
      <c r="E115" s="43">
        <f>'Raw Data'!AR115</f>
        <v>29.067</v>
      </c>
      <c r="F115" s="43">
        <f>'Raw Data'!E115</f>
        <v>814.8</v>
      </c>
      <c r="G115" s="43">
        <f>'Raw Data'!H115</f>
        <v>407.3</v>
      </c>
      <c r="H115" s="42">
        <f>'Raw Data'!AS115</f>
        <v>150498</v>
      </c>
      <c r="I115" s="43">
        <f t="shared" si="45"/>
        <v>0.63745219045037338</v>
      </c>
      <c r="J115" s="43">
        <f>'Raw Data'!AN115</f>
        <v>68.735466715445753</v>
      </c>
      <c r="K115" s="43">
        <f>'Raw Data'!AO115</f>
        <v>17.574999999999999</v>
      </c>
      <c r="L115" s="43">
        <f>'Raw Data'!M115</f>
        <v>159.5</v>
      </c>
      <c r="M115" s="43">
        <f>'Raw Data'!Z115</f>
        <v>182.57369740376006</v>
      </c>
      <c r="N115" s="43">
        <f>'Raw Data'!AD115</f>
        <v>81.626302596239924</v>
      </c>
      <c r="O115" s="43">
        <f>'Raw Data'!AH115</f>
        <v>20.2</v>
      </c>
      <c r="P115" s="43">
        <f>'Raw Data'!AJ115</f>
        <v>246.8</v>
      </c>
      <c r="Q115" s="47">
        <f>'Raw Data'!AT115</f>
        <v>12.09</v>
      </c>
      <c r="R115" s="43"/>
      <c r="S115" s="43">
        <f t="shared" si="46"/>
        <v>378.36151744154864</v>
      </c>
      <c r="T115" s="43">
        <f t="shared" si="47"/>
        <v>309.02225047172027</v>
      </c>
      <c r="U115" s="43">
        <f t="shared" si="48"/>
        <v>431.16700168953048</v>
      </c>
      <c r="V115" s="43">
        <f t="shared" si="49"/>
        <v>468.05413211039149</v>
      </c>
      <c r="W115" s="43">
        <f t="shared" si="50"/>
        <v>215.27164122877349</v>
      </c>
      <c r="X115" s="43">
        <f t="shared" si="51"/>
        <v>228.78264029619345</v>
      </c>
      <c r="Y115" s="43">
        <f t="shared" si="52"/>
        <v>148.28240358321284</v>
      </c>
      <c r="Z115" s="43">
        <f t="shared" si="53"/>
        <v>8.635509446999496</v>
      </c>
      <c r="AA115" s="43">
        <f t="shared" si="54"/>
        <v>258.92507820940682</v>
      </c>
      <c r="AB115" s="43">
        <f t="shared" si="55"/>
        <v>2.858085144489138</v>
      </c>
      <c r="AC115" s="43">
        <f t="shared" si="56"/>
        <v>-50.312607237424821</v>
      </c>
      <c r="AD115" s="43">
        <f t="shared" si="57"/>
        <v>3.0225</v>
      </c>
      <c r="AE115" s="43">
        <f>LN('Raw Data'!Y111)*100</f>
        <v>-172.16427296651412</v>
      </c>
      <c r="AF115" s="43">
        <f>LN('Raw Data'!AC111)*100</f>
        <v>-149.9206214156309</v>
      </c>
      <c r="AG115" s="43">
        <f>LN('Raw Data'!AG111)</f>
        <v>-3.6988549140678608</v>
      </c>
      <c r="AI115" s="43">
        <f t="shared" si="58"/>
        <v>-0.48232909278090119</v>
      </c>
      <c r="AJ115" s="43">
        <f t="shared" si="59"/>
        <v>-3.530060285286595</v>
      </c>
      <c r="AK115" s="43">
        <f t="shared" si="60"/>
        <v>-1.369974708952725</v>
      </c>
      <c r="AL115" s="43">
        <f t="shared" si="61"/>
        <v>468.05413211039149</v>
      </c>
      <c r="AM115" s="43">
        <f t="shared" si="62"/>
        <v>-0.30272784571923239</v>
      </c>
      <c r="AN115" s="43">
        <f t="shared" si="63"/>
        <v>-0.144393905694983</v>
      </c>
      <c r="AO115" s="43">
        <f t="shared" si="64"/>
        <v>3.2574434449323064</v>
      </c>
      <c r="AP115" s="43">
        <f t="shared" si="65"/>
        <v>-2.8620653760941988</v>
      </c>
      <c r="AQ115" s="43">
        <f t="shared" si="66"/>
        <v>-3.5607325599209503</v>
      </c>
      <c r="AR115" s="43">
        <f t="shared" si="67"/>
        <v>2.858085144489138</v>
      </c>
      <c r="AS115" s="43">
        <f t="shared" si="68"/>
        <v>6.9122092608346009E-2</v>
      </c>
      <c r="AT115" s="43">
        <f t="shared" si="69"/>
        <v>3.0225</v>
      </c>
      <c r="AU115" s="43">
        <f t="shared" si="70"/>
        <v>-172.16427296651412</v>
      </c>
      <c r="AV115" s="43">
        <f t="shared" si="71"/>
        <v>-149.9206214156309</v>
      </c>
      <c r="AW115" s="43">
        <f t="shared" si="72"/>
        <v>-3.6988549140678608</v>
      </c>
    </row>
    <row r="116" spans="1:49">
      <c r="A116" s="41">
        <v>1974.4</v>
      </c>
      <c r="B116" s="43">
        <f>'Raw Data'!N116</f>
        <v>1408.5</v>
      </c>
      <c r="C116" s="43">
        <f>'Raw Data'!AP116</f>
        <v>29.094999999999999</v>
      </c>
      <c r="D116" s="43">
        <f>'Raw Data'!AQ116</f>
        <v>38.707999999999998</v>
      </c>
      <c r="E116" s="43">
        <f>'Raw Data'!AR116</f>
        <v>29.922999999999998</v>
      </c>
      <c r="F116" s="43">
        <f>'Raw Data'!E116</f>
        <v>833.7</v>
      </c>
      <c r="G116" s="43">
        <f>'Raw Data'!H116</f>
        <v>408.4</v>
      </c>
      <c r="H116" s="42">
        <f>'Raw Data'!AS116</f>
        <v>151253</v>
      </c>
      <c r="I116" s="43">
        <f t="shared" si="45"/>
        <v>0.64065008280635172</v>
      </c>
      <c r="J116" s="43">
        <f>'Raw Data'!AN116</f>
        <v>67.889503887980254</v>
      </c>
      <c r="K116" s="43">
        <f>'Raw Data'!AO116</f>
        <v>18.059999999999999</v>
      </c>
      <c r="L116" s="43">
        <f>'Raw Data'!M116</f>
        <v>166.39999999999998</v>
      </c>
      <c r="M116" s="43">
        <f>'Raw Data'!Z116</f>
        <v>184.70108955620515</v>
      </c>
      <c r="N116" s="43">
        <f>'Raw Data'!AD116</f>
        <v>76.598910443794836</v>
      </c>
      <c r="O116" s="43">
        <f>'Raw Data'!AH116</f>
        <v>20.2</v>
      </c>
      <c r="P116" s="43">
        <f>'Raw Data'!AJ116</f>
        <v>252</v>
      </c>
      <c r="Q116" s="47">
        <f>'Raw Data'!AT116</f>
        <v>9.35</v>
      </c>
      <c r="R116" s="43"/>
      <c r="S116" s="43">
        <f t="shared" si="46"/>
        <v>377.25180737299587</v>
      </c>
      <c r="T116" s="43">
        <f t="shared" si="47"/>
        <v>305.88915346039016</v>
      </c>
      <c r="U116" s="43">
        <f t="shared" si="48"/>
        <v>429.69250356298181</v>
      </c>
      <c r="V116" s="43">
        <f t="shared" si="49"/>
        <v>466.31533044736722</v>
      </c>
      <c r="W116" s="43">
        <f t="shared" si="50"/>
        <v>216.10389767004992</v>
      </c>
      <c r="X116" s="43">
        <f t="shared" si="51"/>
        <v>226.53832345602285</v>
      </c>
      <c r="Y116" s="43">
        <f t="shared" si="52"/>
        <v>138.52273009874284</v>
      </c>
      <c r="Z116" s="43">
        <f t="shared" si="53"/>
        <v>5.2327052720550107</v>
      </c>
      <c r="AA116" s="43">
        <f t="shared" si="54"/>
        <v>257.60735358248144</v>
      </c>
      <c r="AB116" s="43">
        <f t="shared" si="55"/>
        <v>2.9023905388541187</v>
      </c>
      <c r="AC116" s="43">
        <f t="shared" si="56"/>
        <v>-50.492786747067854</v>
      </c>
      <c r="AD116" s="43">
        <f t="shared" si="57"/>
        <v>2.3374999999999999</v>
      </c>
      <c r="AE116" s="43">
        <f>LN('Raw Data'!Y112)*100</f>
        <v>-171.92115019044033</v>
      </c>
      <c r="AF116" s="43">
        <f>LN('Raw Data'!AC112)*100</f>
        <v>-148.55576518419758</v>
      </c>
      <c r="AG116" s="43">
        <f>LN('Raw Data'!AG112)</f>
        <v>-3.6968081378694433</v>
      </c>
      <c r="AI116" s="43">
        <f t="shared" si="58"/>
        <v>-1.1097100685527721</v>
      </c>
      <c r="AJ116" s="43">
        <f t="shared" si="59"/>
        <v>-3.1330970113301078</v>
      </c>
      <c r="AK116" s="43">
        <f t="shared" si="60"/>
        <v>-1.4744981265486672</v>
      </c>
      <c r="AL116" s="43">
        <f t="shared" si="61"/>
        <v>466.31533044736722</v>
      </c>
      <c r="AM116" s="43">
        <f t="shared" si="62"/>
        <v>0.83225644127642795</v>
      </c>
      <c r="AN116" s="43">
        <f t="shared" si="63"/>
        <v>-2.2443168401705975</v>
      </c>
      <c r="AO116" s="43">
        <f t="shared" si="64"/>
        <v>-9.7596734844699995</v>
      </c>
      <c r="AP116" s="43">
        <f t="shared" si="65"/>
        <v>-3.4028041749444853</v>
      </c>
      <c r="AQ116" s="43">
        <f t="shared" si="66"/>
        <v>-1.3177246269253828</v>
      </c>
      <c r="AR116" s="43">
        <f t="shared" si="67"/>
        <v>2.9023905388541187</v>
      </c>
      <c r="AS116" s="43">
        <f t="shared" si="68"/>
        <v>-0.18017950964303253</v>
      </c>
      <c r="AT116" s="43">
        <f t="shared" si="69"/>
        <v>2.3374999999999999</v>
      </c>
      <c r="AU116" s="43">
        <f t="shared" si="70"/>
        <v>-171.92115019044033</v>
      </c>
      <c r="AV116" s="43">
        <f t="shared" si="71"/>
        <v>-148.55576518419758</v>
      </c>
      <c r="AW116" s="43">
        <f t="shared" si="72"/>
        <v>-3.6968081378694433</v>
      </c>
    </row>
    <row r="117" spans="1:49">
      <c r="A117" s="41">
        <v>1975.1</v>
      </c>
      <c r="B117" s="43">
        <f>'Raw Data'!N117</f>
        <v>1399</v>
      </c>
      <c r="C117" s="43">
        <f>'Raw Data'!AP117</f>
        <v>29.640999999999998</v>
      </c>
      <c r="D117" s="43">
        <f>'Raw Data'!AQ117</f>
        <v>40.067</v>
      </c>
      <c r="E117" s="43">
        <f>'Raw Data'!AR117</f>
        <v>30.600999999999999</v>
      </c>
      <c r="F117" s="43">
        <f>'Raw Data'!E117</f>
        <v>855.3</v>
      </c>
      <c r="G117" s="43">
        <f>'Raw Data'!H117</f>
        <v>376.1</v>
      </c>
      <c r="H117" s="42">
        <f>'Raw Data'!AS117</f>
        <v>151987</v>
      </c>
      <c r="I117" s="43">
        <f t="shared" si="45"/>
        <v>0.64375902716302469</v>
      </c>
      <c r="J117" s="43">
        <f>'Raw Data'!AN117</f>
        <v>66.374490789360422</v>
      </c>
      <c r="K117" s="43">
        <f>'Raw Data'!AO117</f>
        <v>18.606999999999999</v>
      </c>
      <c r="L117" s="43">
        <f>'Raw Data'!M117</f>
        <v>167.60000000000002</v>
      </c>
      <c r="M117" s="43">
        <f>'Raw Data'!Z117</f>
        <v>185.8391829689298</v>
      </c>
      <c r="N117" s="43">
        <f>'Raw Data'!AD117</f>
        <v>69.960817031070206</v>
      </c>
      <c r="O117" s="43">
        <f>'Raw Data'!AH117</f>
        <v>19.8</v>
      </c>
      <c r="P117" s="43">
        <f>'Raw Data'!AJ117</f>
        <v>267.7</v>
      </c>
      <c r="Q117" s="47">
        <f>'Raw Data'!AT117</f>
        <v>6.3</v>
      </c>
      <c r="R117" s="43"/>
      <c r="S117" s="43">
        <f t="shared" si="46"/>
        <v>377.08504007488051</v>
      </c>
      <c r="T117" s="43">
        <f t="shared" si="47"/>
        <v>294.92531816383598</v>
      </c>
      <c r="U117" s="43">
        <f t="shared" si="48"/>
        <v>426.29110908275504</v>
      </c>
      <c r="V117" s="43">
        <f t="shared" si="49"/>
        <v>463.57436121342869</v>
      </c>
      <c r="W117" s="43">
        <f t="shared" si="50"/>
        <v>214.0978304210052</v>
      </c>
      <c r="X117" s="43">
        <f t="shared" si="51"/>
        <v>224.42798081925278</v>
      </c>
      <c r="Y117" s="43">
        <f t="shared" si="52"/>
        <v>126.73334447901632</v>
      </c>
      <c r="Z117" s="43">
        <f t="shared" si="53"/>
        <v>0.50800538625588432</v>
      </c>
      <c r="AA117" s="43">
        <f t="shared" si="54"/>
        <v>260.92650666883759</v>
      </c>
      <c r="AB117" s="43">
        <f t="shared" si="55"/>
        <v>2.2405272703408228</v>
      </c>
      <c r="AC117" s="43">
        <f t="shared" si="56"/>
        <v>-49.749483415742191</v>
      </c>
      <c r="AD117" s="43">
        <f t="shared" si="57"/>
        <v>1.575</v>
      </c>
      <c r="AE117" s="43">
        <f>LN('Raw Data'!Y113)*100</f>
        <v>-168.19267483841321</v>
      </c>
      <c r="AF117" s="43">
        <f>LN('Raw Data'!AC113)*100</f>
        <v>-149.51017169123691</v>
      </c>
      <c r="AG117" s="43">
        <f>LN('Raw Data'!AG113)</f>
        <v>-3.7338141918209398</v>
      </c>
      <c r="AI117" s="43">
        <f t="shared" si="58"/>
        <v>-0.16676729811536006</v>
      </c>
      <c r="AJ117" s="43">
        <f t="shared" si="59"/>
        <v>-10.96383529655418</v>
      </c>
      <c r="AK117" s="43">
        <f t="shared" si="60"/>
        <v>-3.4013944802267702</v>
      </c>
      <c r="AL117" s="43">
        <f t="shared" si="61"/>
        <v>463.57436121342869</v>
      </c>
      <c r="AM117" s="43">
        <f t="shared" si="62"/>
        <v>-2.0060672490447189</v>
      </c>
      <c r="AN117" s="43">
        <f t="shared" si="63"/>
        <v>-2.1103426367700706</v>
      </c>
      <c r="AO117" s="43">
        <f t="shared" si="64"/>
        <v>-11.789385619726517</v>
      </c>
      <c r="AP117" s="43">
        <f t="shared" si="65"/>
        <v>-4.7246998857991267</v>
      </c>
      <c r="AQ117" s="43">
        <f t="shared" si="66"/>
        <v>3.3191530863561525</v>
      </c>
      <c r="AR117" s="43">
        <f t="shared" si="67"/>
        <v>2.2405272703408228</v>
      </c>
      <c r="AS117" s="43">
        <f t="shared" si="68"/>
        <v>0.74330333132566295</v>
      </c>
      <c r="AT117" s="43">
        <f t="shared" si="69"/>
        <v>1.575</v>
      </c>
      <c r="AU117" s="43">
        <f t="shared" si="70"/>
        <v>-168.19267483841321</v>
      </c>
      <c r="AV117" s="43">
        <f t="shared" si="71"/>
        <v>-149.51017169123691</v>
      </c>
      <c r="AW117" s="43">
        <f t="shared" si="72"/>
        <v>-3.7338141918209398</v>
      </c>
    </row>
    <row r="118" spans="1:49">
      <c r="A118" s="41">
        <v>1975.2</v>
      </c>
      <c r="B118" s="43">
        <f>'Raw Data'!N118</f>
        <v>1428.1</v>
      </c>
      <c r="C118" s="43">
        <f>'Raw Data'!AP118</f>
        <v>30.003</v>
      </c>
      <c r="D118" s="43">
        <f>'Raw Data'!AQ118</f>
        <v>41.122999999999998</v>
      </c>
      <c r="E118" s="43">
        <f>'Raw Data'!AR118</f>
        <v>31.059000000000001</v>
      </c>
      <c r="F118" s="43">
        <f>'Raw Data'!E118</f>
        <v>879.09999999999991</v>
      </c>
      <c r="G118" s="43">
        <f>'Raw Data'!H118</f>
        <v>380</v>
      </c>
      <c r="H118" s="42">
        <f>'Raw Data'!AS118</f>
        <v>152708</v>
      </c>
      <c r="I118" s="43">
        <f t="shared" si="45"/>
        <v>0.64681290847250872</v>
      </c>
      <c r="J118" s="43">
        <f>'Raw Data'!AN118</f>
        <v>66.272414306619609</v>
      </c>
      <c r="K118" s="43">
        <f>'Raw Data'!AO118</f>
        <v>19.004999999999999</v>
      </c>
      <c r="L118" s="43">
        <f>'Raw Data'!M118</f>
        <v>169</v>
      </c>
      <c r="M118" s="43">
        <f>'Raw Data'!Z118</f>
        <v>157.26315469469296</v>
      </c>
      <c r="N118" s="43">
        <f>'Raw Data'!AD118</f>
        <v>63.736845305307043</v>
      </c>
      <c r="O118" s="43">
        <f>'Raw Data'!AH118</f>
        <v>21.3</v>
      </c>
      <c r="P118" s="43">
        <f>'Raw Data'!AJ118</f>
        <v>283.60000000000002</v>
      </c>
      <c r="Q118" s="47">
        <f>'Raw Data'!AT118</f>
        <v>5.42</v>
      </c>
      <c r="R118" s="43"/>
      <c r="S118" s="43">
        <f t="shared" si="46"/>
        <v>377.87082294428893</v>
      </c>
      <c r="T118" s="43">
        <f t="shared" si="47"/>
        <v>293.99808253061883</v>
      </c>
      <c r="U118" s="43">
        <f t="shared" si="48"/>
        <v>426.39097410446442</v>
      </c>
      <c r="V118" s="43">
        <f t="shared" si="49"/>
        <v>462.94719308402932</v>
      </c>
      <c r="W118" s="43">
        <f t="shared" si="50"/>
        <v>212.97082875088304</v>
      </c>
      <c r="X118" s="43">
        <f t="shared" si="51"/>
        <v>205.77301193236863</v>
      </c>
      <c r="Y118" s="43">
        <f t="shared" si="52"/>
        <v>115.45723871795369</v>
      </c>
      <c r="Z118" s="43">
        <f t="shared" si="53"/>
        <v>5.8516645301136458</v>
      </c>
      <c r="AA118" s="43">
        <f t="shared" si="54"/>
        <v>264.73743672437291</v>
      </c>
      <c r="AB118" s="43">
        <f t="shared" si="55"/>
        <v>1.4855933289159706</v>
      </c>
      <c r="AC118" s="43">
        <f t="shared" si="56"/>
        <v>-49.118651901087375</v>
      </c>
      <c r="AD118" s="43">
        <f t="shared" si="57"/>
        <v>1.355</v>
      </c>
      <c r="AE118" s="43">
        <f>LN('Raw Data'!Y114)*100</f>
        <v>-166.59598364388083</v>
      </c>
      <c r="AF118" s="43">
        <f>LN('Raw Data'!AC114)*100</f>
        <v>-145.21299548730536</v>
      </c>
      <c r="AG118" s="43">
        <f>LN('Raw Data'!AG114)</f>
        <v>-3.7496796531409005</v>
      </c>
      <c r="AI118" s="43">
        <f t="shared" si="58"/>
        <v>0.7857828694084219</v>
      </c>
      <c r="AJ118" s="43">
        <f t="shared" si="59"/>
        <v>-0.92723563321715119</v>
      </c>
      <c r="AK118" s="43">
        <f t="shared" si="60"/>
        <v>9.9865021709376833E-2</v>
      </c>
      <c r="AL118" s="43">
        <f t="shared" si="61"/>
        <v>462.94719308402932</v>
      </c>
      <c r="AM118" s="43">
        <f t="shared" si="62"/>
        <v>-1.127001670122155</v>
      </c>
      <c r="AN118" s="43">
        <f t="shared" si="63"/>
        <v>-18.654968886884149</v>
      </c>
      <c r="AO118" s="43">
        <f t="shared" si="64"/>
        <v>-11.276105761062638</v>
      </c>
      <c r="AP118" s="43">
        <f t="shared" si="65"/>
        <v>5.3436591438577619</v>
      </c>
      <c r="AQ118" s="43">
        <f t="shared" si="66"/>
        <v>3.8109300555353229</v>
      </c>
      <c r="AR118" s="43">
        <f t="shared" si="67"/>
        <v>1.4855933289159706</v>
      </c>
      <c r="AS118" s="43">
        <f t="shared" si="68"/>
        <v>0.63083151465481535</v>
      </c>
      <c r="AT118" s="43">
        <f t="shared" si="69"/>
        <v>1.355</v>
      </c>
      <c r="AU118" s="43">
        <f t="shared" si="70"/>
        <v>-166.59598364388083</v>
      </c>
      <c r="AV118" s="43">
        <f t="shared" si="71"/>
        <v>-145.21299548730536</v>
      </c>
      <c r="AW118" s="43">
        <f t="shared" si="72"/>
        <v>-3.7496796531409005</v>
      </c>
    </row>
    <row r="119" spans="1:49">
      <c r="A119" s="41">
        <v>1975.3</v>
      </c>
      <c r="B119" s="43">
        <f>'Raw Data'!N119</f>
        <v>1489.6999999999998</v>
      </c>
      <c r="C119" s="43">
        <f>'Raw Data'!AP119</f>
        <v>30.564</v>
      </c>
      <c r="D119" s="43">
        <f>'Raw Data'!AQ119</f>
        <v>41.601999999999997</v>
      </c>
      <c r="E119" s="43">
        <f>'Raw Data'!AR119</f>
        <v>31.611999999999998</v>
      </c>
      <c r="F119" s="43">
        <f>'Raw Data'!E119</f>
        <v>902.8</v>
      </c>
      <c r="G119" s="43">
        <f>'Raw Data'!H119</f>
        <v>412</v>
      </c>
      <c r="H119" s="42">
        <f>'Raw Data'!AS119</f>
        <v>153579</v>
      </c>
      <c r="I119" s="43">
        <f t="shared" si="45"/>
        <v>0.65050213263417378</v>
      </c>
      <c r="J119" s="43">
        <f>'Raw Data'!AN119</f>
        <v>67.023501420332266</v>
      </c>
      <c r="K119" s="43">
        <f>'Raw Data'!AO119</f>
        <v>19.34</v>
      </c>
      <c r="L119" s="43">
        <f>'Raw Data'!M119</f>
        <v>174.89999999999998</v>
      </c>
      <c r="M119" s="43">
        <f>'Raw Data'!Z119</f>
        <v>180.77594088259784</v>
      </c>
      <c r="N119" s="43">
        <f>'Raw Data'!AD119</f>
        <v>81.724059117402163</v>
      </c>
      <c r="O119" s="43">
        <f>'Raw Data'!AH119</f>
        <v>23.3</v>
      </c>
      <c r="P119" s="43">
        <f>'Raw Data'!AJ119</f>
        <v>305.60000000000002</v>
      </c>
      <c r="Q119" s="47">
        <f>'Raw Data'!AT119</f>
        <v>6.16</v>
      </c>
      <c r="R119" s="43"/>
      <c r="S119" s="43">
        <f t="shared" si="46"/>
        <v>378.19749521818386</v>
      </c>
      <c r="T119" s="43">
        <f t="shared" si="47"/>
        <v>299.74972565879841</v>
      </c>
      <c r="U119" s="43">
        <f t="shared" si="48"/>
        <v>428.2803943624005</v>
      </c>
      <c r="V119" s="43">
        <f t="shared" si="49"/>
        <v>463.5054027935272</v>
      </c>
      <c r="W119" s="43">
        <f t="shared" si="50"/>
        <v>214.06882892630139</v>
      </c>
      <c r="X119" s="43">
        <f t="shared" si="51"/>
        <v>217.37322760022772</v>
      </c>
      <c r="Y119" s="43">
        <f t="shared" si="52"/>
        <v>137.98223469944776</v>
      </c>
      <c r="Z119" s="43">
        <f t="shared" si="53"/>
        <v>12.492726781011289</v>
      </c>
      <c r="AA119" s="43">
        <f t="shared" si="54"/>
        <v>269.87509645308234</v>
      </c>
      <c r="AB119" s="43">
        <f t="shared" si="55"/>
        <v>1.7648173890643115</v>
      </c>
      <c r="AC119" s="43">
        <f t="shared" si="56"/>
        <v>-49.136130531758063</v>
      </c>
      <c r="AD119" s="43">
        <f t="shared" si="57"/>
        <v>1.54</v>
      </c>
      <c r="AE119" s="43">
        <f>LN('Raw Data'!Y115)*100</f>
        <v>-165.80069684506179</v>
      </c>
      <c r="AF119" s="43">
        <f>LN('Raw Data'!AC115)*100</f>
        <v>-138.99470099354764</v>
      </c>
      <c r="AG119" s="43">
        <f>LN('Raw Data'!AG115)</f>
        <v>-3.7756020105210291</v>
      </c>
      <c r="AI119" s="43">
        <f t="shared" si="58"/>
        <v>0.32667227389492837</v>
      </c>
      <c r="AJ119" s="43">
        <f t="shared" si="59"/>
        <v>5.7516431281795803</v>
      </c>
      <c r="AK119" s="43">
        <f t="shared" si="60"/>
        <v>1.8894202579360808</v>
      </c>
      <c r="AL119" s="43">
        <f t="shared" si="61"/>
        <v>463.5054027935272</v>
      </c>
      <c r="AM119" s="43">
        <f t="shared" si="62"/>
        <v>1.098000175418349</v>
      </c>
      <c r="AN119" s="43">
        <f t="shared" si="63"/>
        <v>11.600215667859089</v>
      </c>
      <c r="AO119" s="43">
        <f t="shared" si="64"/>
        <v>22.524995981494072</v>
      </c>
      <c r="AP119" s="43">
        <f t="shared" si="65"/>
        <v>6.6410622508976429</v>
      </c>
      <c r="AQ119" s="43">
        <f t="shared" si="66"/>
        <v>5.1376597287094228</v>
      </c>
      <c r="AR119" s="43">
        <f t="shared" si="67"/>
        <v>1.7648173890643115</v>
      </c>
      <c r="AS119" s="43">
        <f t="shared" si="68"/>
        <v>-1.7478630670687778E-2</v>
      </c>
      <c r="AT119" s="43">
        <f t="shared" si="69"/>
        <v>1.54</v>
      </c>
      <c r="AU119" s="43">
        <f t="shared" si="70"/>
        <v>-165.80069684506179</v>
      </c>
      <c r="AV119" s="43">
        <f t="shared" si="71"/>
        <v>-138.99470099354764</v>
      </c>
      <c r="AW119" s="43">
        <f t="shared" si="72"/>
        <v>-3.7756020105210291</v>
      </c>
    </row>
    <row r="120" spans="1:49">
      <c r="A120" s="41">
        <v>1975.4</v>
      </c>
      <c r="B120" s="43">
        <f>'Raw Data'!N120</f>
        <v>1534.5</v>
      </c>
      <c r="C120" s="43">
        <f>'Raw Data'!AP120</f>
        <v>31.077000000000002</v>
      </c>
      <c r="D120" s="43">
        <f>'Raw Data'!AQ120</f>
        <v>42.156999999999996</v>
      </c>
      <c r="E120" s="43">
        <f>'Raw Data'!AR120</f>
        <v>32.139000000000003</v>
      </c>
      <c r="F120" s="43">
        <f>'Raw Data'!E120</f>
        <v>925.2</v>
      </c>
      <c r="G120" s="43">
        <f>'Raw Data'!H120</f>
        <v>429.6</v>
      </c>
      <c r="H120" s="42">
        <f>'Raw Data'!AS120</f>
        <v>154336</v>
      </c>
      <c r="I120" s="43">
        <f t="shared" si="45"/>
        <v>0.65370849622818128</v>
      </c>
      <c r="J120" s="43">
        <f>'Raw Data'!AN120</f>
        <v>67.658692512409985</v>
      </c>
      <c r="K120" s="43">
        <f>'Raw Data'!AO120</f>
        <v>19.655999999999999</v>
      </c>
      <c r="L120" s="43">
        <f>'Raw Data'!M120</f>
        <v>179.7</v>
      </c>
      <c r="M120" s="43">
        <f>'Raw Data'!Z120</f>
        <v>186.07476198160401</v>
      </c>
      <c r="N120" s="43">
        <f>'Raw Data'!AD120</f>
        <v>84.225238018395999</v>
      </c>
      <c r="O120" s="43">
        <f>'Raw Data'!AH120</f>
        <v>23.9</v>
      </c>
      <c r="P120" s="43">
        <f>'Raw Data'!AJ120</f>
        <v>329.9</v>
      </c>
      <c r="Q120" s="47">
        <f>'Raw Data'!AT120</f>
        <v>5.41</v>
      </c>
      <c r="R120" s="43"/>
      <c r="S120" s="43">
        <f t="shared" si="46"/>
        <v>378.50334357200899</v>
      </c>
      <c r="T120" s="43">
        <f t="shared" si="47"/>
        <v>301.78780485574606</v>
      </c>
      <c r="U120" s="43">
        <f t="shared" si="48"/>
        <v>429.09833794225972</v>
      </c>
      <c r="V120" s="43">
        <f t="shared" si="49"/>
        <v>463.95695900966018</v>
      </c>
      <c r="W120" s="43">
        <f t="shared" si="50"/>
        <v>214.63122991523193</v>
      </c>
      <c r="X120" s="43">
        <f t="shared" si="51"/>
        <v>218.11720444549542</v>
      </c>
      <c r="Y120" s="43">
        <f t="shared" si="52"/>
        <v>138.85181206341662</v>
      </c>
      <c r="Z120" s="43">
        <f t="shared" si="53"/>
        <v>12.890196430027101</v>
      </c>
      <c r="AA120" s="43">
        <f t="shared" si="54"/>
        <v>275.38130835973413</v>
      </c>
      <c r="AB120" s="43">
        <f t="shared" si="55"/>
        <v>1.6533450605802067</v>
      </c>
      <c r="AC120" s="43">
        <f t="shared" si="56"/>
        <v>-49.168761072965289</v>
      </c>
      <c r="AD120" s="43">
        <f t="shared" si="57"/>
        <v>1.3525</v>
      </c>
      <c r="AE120" s="43">
        <f>LN('Raw Data'!Y116)*100</f>
        <v>-166.19022002437279</v>
      </c>
      <c r="AF120" s="43">
        <f>LN('Raw Data'!AC116)*100</f>
        <v>-146.03582751553935</v>
      </c>
      <c r="AG120" s="43">
        <f>LN('Raw Data'!AG116)</f>
        <v>-3.7868862647658608</v>
      </c>
      <c r="AI120" s="43">
        <f t="shared" si="58"/>
        <v>0.30584835382512665</v>
      </c>
      <c r="AJ120" s="43">
        <f t="shared" si="59"/>
        <v>2.0380791969476491</v>
      </c>
      <c r="AK120" s="43">
        <f t="shared" si="60"/>
        <v>0.81794357985921806</v>
      </c>
      <c r="AL120" s="43">
        <f t="shared" si="61"/>
        <v>463.95695900966018</v>
      </c>
      <c r="AM120" s="43">
        <f t="shared" si="62"/>
        <v>0.56240098893053414</v>
      </c>
      <c r="AN120" s="43">
        <f t="shared" si="63"/>
        <v>0.74397684526769581</v>
      </c>
      <c r="AO120" s="43">
        <f t="shared" si="64"/>
        <v>0.86957736396885821</v>
      </c>
      <c r="AP120" s="43">
        <f t="shared" si="65"/>
        <v>0.39746964901581272</v>
      </c>
      <c r="AQ120" s="43">
        <f t="shared" si="66"/>
        <v>5.5062119066517994</v>
      </c>
      <c r="AR120" s="43">
        <f t="shared" si="67"/>
        <v>1.6533450605802067</v>
      </c>
      <c r="AS120" s="43">
        <f t="shared" si="68"/>
        <v>-3.263054120722586E-2</v>
      </c>
      <c r="AT120" s="43">
        <f t="shared" si="69"/>
        <v>1.3525</v>
      </c>
      <c r="AU120" s="43">
        <f t="shared" si="70"/>
        <v>-166.19022002437279</v>
      </c>
      <c r="AV120" s="43">
        <f t="shared" si="71"/>
        <v>-146.03582751553935</v>
      </c>
      <c r="AW120" s="43">
        <f t="shared" si="72"/>
        <v>-3.7868862647658608</v>
      </c>
    </row>
    <row r="121" spans="1:49">
      <c r="A121" s="41">
        <v>1976.1</v>
      </c>
      <c r="B121" s="43">
        <f>'Raw Data'!N121</f>
        <v>1597.4</v>
      </c>
      <c r="C121" s="43">
        <f>'Raw Data'!AP121</f>
        <v>31.422000000000001</v>
      </c>
      <c r="D121" s="43">
        <f>'Raw Data'!AQ121</f>
        <v>42.401000000000003</v>
      </c>
      <c r="E121" s="43">
        <f>'Raw Data'!AR121</f>
        <v>32.472999999999999</v>
      </c>
      <c r="F121" s="43">
        <f>'Raw Data'!E121</f>
        <v>949</v>
      </c>
      <c r="G121" s="43">
        <f>'Raw Data'!H121</f>
        <v>467.90000000000003</v>
      </c>
      <c r="H121" s="42">
        <f>'Raw Data'!AS121</f>
        <v>155075</v>
      </c>
      <c r="I121" s="43">
        <f t="shared" si="45"/>
        <v>0.65683861867992699</v>
      </c>
      <c r="J121" s="43">
        <f>'Raw Data'!AN121</f>
        <v>68.818325786921477</v>
      </c>
      <c r="K121" s="43">
        <f>'Raw Data'!AO121</f>
        <v>20.030999999999999</v>
      </c>
      <c r="L121" s="43">
        <f>'Raw Data'!M121</f>
        <v>180.5</v>
      </c>
      <c r="M121" s="43">
        <f>'Raw Data'!Z121</f>
        <v>194.26516310285626</v>
      </c>
      <c r="N121" s="43">
        <f>'Raw Data'!AD121</f>
        <v>91.634836897143742</v>
      </c>
      <c r="O121" s="43">
        <f>'Raw Data'!AH121</f>
        <v>20.8</v>
      </c>
      <c r="P121" s="43">
        <f>'Raw Data'!AJ121</f>
        <v>351.3</v>
      </c>
      <c r="Q121" s="47">
        <f>'Raw Data'!AT121</f>
        <v>4.83</v>
      </c>
      <c r="R121" s="43"/>
      <c r="S121" s="43">
        <f t="shared" si="46"/>
        <v>379.5316748123725</v>
      </c>
      <c r="T121" s="43">
        <f t="shared" si="47"/>
        <v>308.8162547385968</v>
      </c>
      <c r="U121" s="43">
        <f t="shared" si="48"/>
        <v>431.60405359970861</v>
      </c>
      <c r="V121" s="43">
        <f t="shared" si="49"/>
        <v>465.17869969916387</v>
      </c>
      <c r="W121" s="43">
        <f t="shared" si="50"/>
        <v>213.56387272867329</v>
      </c>
      <c r="X121" s="43">
        <f t="shared" si="51"/>
        <v>220.9131995446615</v>
      </c>
      <c r="Y121" s="43">
        <f t="shared" si="52"/>
        <v>145.77194643632853</v>
      </c>
      <c r="Z121" s="43">
        <f t="shared" si="53"/>
        <v>-2.5139063778930568</v>
      </c>
      <c r="AA121" s="43">
        <f t="shared" si="54"/>
        <v>280.15485087855785</v>
      </c>
      <c r="AB121" s="43">
        <f t="shared" si="55"/>
        <v>1.0338728876389094</v>
      </c>
      <c r="AC121" s="43">
        <f t="shared" si="56"/>
        <v>-48.312790128107849</v>
      </c>
      <c r="AD121" s="43">
        <f t="shared" si="57"/>
        <v>1.2075</v>
      </c>
      <c r="AE121" s="43">
        <f>LN('Raw Data'!Y117)*100</f>
        <v>-166.01677494160404</v>
      </c>
      <c r="AF121" s="43">
        <f>LN('Raw Data'!AC117)*100</f>
        <v>-156.03573002310944</v>
      </c>
      <c r="AG121" s="43">
        <f>LN('Raw Data'!AG117)</f>
        <v>-3.8362975642602435</v>
      </c>
      <c r="AI121" s="43">
        <f t="shared" si="58"/>
        <v>1.0283312403635136</v>
      </c>
      <c r="AJ121" s="43">
        <f t="shared" si="59"/>
        <v>7.0284498828507367</v>
      </c>
      <c r="AK121" s="43">
        <f t="shared" si="60"/>
        <v>2.5057156574488886</v>
      </c>
      <c r="AL121" s="43">
        <f t="shared" si="61"/>
        <v>465.17869969916387</v>
      </c>
      <c r="AM121" s="43">
        <f t="shared" si="62"/>
        <v>-1.0673571865586382</v>
      </c>
      <c r="AN121" s="43">
        <f t="shared" si="63"/>
        <v>2.7959950991660776</v>
      </c>
      <c r="AO121" s="43">
        <f t="shared" si="64"/>
        <v>6.9201343729119174</v>
      </c>
      <c r="AP121" s="43">
        <f t="shared" si="65"/>
        <v>-15.404102807920157</v>
      </c>
      <c r="AQ121" s="43">
        <f t="shared" si="66"/>
        <v>4.7735425188237173</v>
      </c>
      <c r="AR121" s="43">
        <f t="shared" si="67"/>
        <v>1.0338728876389094</v>
      </c>
      <c r="AS121" s="43">
        <f t="shared" si="68"/>
        <v>0.85597094485743952</v>
      </c>
      <c r="AT121" s="43">
        <f t="shared" si="69"/>
        <v>1.2075</v>
      </c>
      <c r="AU121" s="43">
        <f t="shared" si="70"/>
        <v>-166.01677494160404</v>
      </c>
      <c r="AV121" s="43">
        <f t="shared" si="71"/>
        <v>-156.03573002310944</v>
      </c>
      <c r="AW121" s="43">
        <f t="shared" si="72"/>
        <v>-3.8362975642602435</v>
      </c>
    </row>
    <row r="122" spans="1:49">
      <c r="A122" s="41">
        <v>1976.2</v>
      </c>
      <c r="B122" s="43">
        <f>'Raw Data'!N122</f>
        <v>1636.2</v>
      </c>
      <c r="C122" s="43">
        <f>'Raw Data'!AP122</f>
        <v>31.686</v>
      </c>
      <c r="D122" s="43">
        <f>'Raw Data'!AQ122</f>
        <v>43.152000000000001</v>
      </c>
      <c r="E122" s="43">
        <f>'Raw Data'!AR122</f>
        <v>32.802999999999997</v>
      </c>
      <c r="F122" s="43">
        <f>'Raw Data'!E122</f>
        <v>966.1</v>
      </c>
      <c r="G122" s="43">
        <f>'Raw Data'!H122</f>
        <v>488.20000000000005</v>
      </c>
      <c r="H122" s="42">
        <f>'Raw Data'!AS122</f>
        <v>155774</v>
      </c>
      <c r="I122" s="43">
        <f t="shared" si="45"/>
        <v>0.65979931637109102</v>
      </c>
      <c r="J122" s="43">
        <f>'Raw Data'!AN122</f>
        <v>69.044344394708901</v>
      </c>
      <c r="K122" s="43">
        <f>'Raw Data'!AO122</f>
        <v>20.408999999999999</v>
      </c>
      <c r="L122" s="43">
        <f>'Raw Data'!M122</f>
        <v>181.9</v>
      </c>
      <c r="M122" s="43">
        <f>'Raw Data'!Z122</f>
        <v>200.33093829247676</v>
      </c>
      <c r="N122" s="43">
        <f>'Raw Data'!AD122</f>
        <v>91.76906170752325</v>
      </c>
      <c r="O122" s="43">
        <f>'Raw Data'!AH122</f>
        <v>21.3</v>
      </c>
      <c r="P122" s="43">
        <f>'Raw Data'!AJ122</f>
        <v>367.5</v>
      </c>
      <c r="Q122" s="47">
        <f>'Raw Data'!AT122</f>
        <v>5.2</v>
      </c>
      <c r="R122" s="43"/>
      <c r="S122" s="43">
        <f t="shared" si="46"/>
        <v>379.85669302047995</v>
      </c>
      <c r="T122" s="43">
        <f t="shared" si="47"/>
        <v>311.60247396401951</v>
      </c>
      <c r="U122" s="43">
        <f t="shared" si="48"/>
        <v>432.54313407609334</v>
      </c>
      <c r="V122" s="43">
        <f t="shared" si="49"/>
        <v>465.05685268624291</v>
      </c>
      <c r="W122" s="43">
        <f t="shared" si="50"/>
        <v>212.87566672054118</v>
      </c>
      <c r="X122" s="43">
        <f t="shared" si="51"/>
        <v>222.52702721981504</v>
      </c>
      <c r="Y122" s="43">
        <f t="shared" si="52"/>
        <v>144.45748040677381</v>
      </c>
      <c r="Z122" s="43">
        <f t="shared" si="53"/>
        <v>-1.5993345603285292</v>
      </c>
      <c r="AA122" s="43">
        <f t="shared" si="54"/>
        <v>283.20229003342263</v>
      </c>
      <c r="AB122" s="43">
        <f t="shared" si="55"/>
        <v>1.0110999797289197</v>
      </c>
      <c r="AC122" s="43">
        <f t="shared" si="56"/>
        <v>-47.454399459117575</v>
      </c>
      <c r="AD122" s="43">
        <f t="shared" si="57"/>
        <v>1.3</v>
      </c>
      <c r="AE122" s="43">
        <f>LN('Raw Data'!Y118)*100</f>
        <v>-184.10462262111284</v>
      </c>
      <c r="AF122" s="43">
        <f>LN('Raw Data'!AC118)*100</f>
        <v>-169.32642937702138</v>
      </c>
      <c r="AG122" s="43">
        <f>LN('Raw Data'!AG118)</f>
        <v>-3.791101246311908</v>
      </c>
      <c r="AI122" s="43">
        <f t="shared" si="58"/>
        <v>0.3250182081074513</v>
      </c>
      <c r="AJ122" s="43">
        <f t="shared" si="59"/>
        <v>2.7862192254227125</v>
      </c>
      <c r="AK122" s="43">
        <f t="shared" si="60"/>
        <v>0.93908047638473136</v>
      </c>
      <c r="AL122" s="43">
        <f t="shared" si="61"/>
        <v>465.05685268624291</v>
      </c>
      <c r="AM122" s="43">
        <f t="shared" si="62"/>
        <v>-0.68820600813211286</v>
      </c>
      <c r="AN122" s="43">
        <f t="shared" si="63"/>
        <v>1.6138276751535443</v>
      </c>
      <c r="AO122" s="43">
        <f t="shared" si="64"/>
        <v>-1.3144660295547226</v>
      </c>
      <c r="AP122" s="43">
        <f t="shared" si="65"/>
        <v>0.91457181756452766</v>
      </c>
      <c r="AQ122" s="43">
        <f t="shared" si="66"/>
        <v>3.0474391548647759</v>
      </c>
      <c r="AR122" s="43">
        <f t="shared" si="67"/>
        <v>1.0110999797289197</v>
      </c>
      <c r="AS122" s="43">
        <f t="shared" si="68"/>
        <v>0.85839066899027472</v>
      </c>
      <c r="AT122" s="43">
        <f t="shared" si="69"/>
        <v>1.3</v>
      </c>
      <c r="AU122" s="43">
        <f t="shared" si="70"/>
        <v>-184.10462262111284</v>
      </c>
      <c r="AV122" s="43">
        <f t="shared" si="71"/>
        <v>-169.32642937702138</v>
      </c>
      <c r="AW122" s="43">
        <f t="shared" si="72"/>
        <v>-3.791101246311908</v>
      </c>
    </row>
    <row r="123" spans="1:49">
      <c r="A123" s="41">
        <v>1976.3</v>
      </c>
      <c r="B123" s="43">
        <f>'Raw Data'!N123</f>
        <v>1673.2</v>
      </c>
      <c r="C123" s="43">
        <f>'Raw Data'!AP123</f>
        <v>32.167000000000002</v>
      </c>
      <c r="D123" s="43">
        <f>'Raw Data'!AQ123</f>
        <v>43.802999999999997</v>
      </c>
      <c r="E123" s="43">
        <f>'Raw Data'!AR123</f>
        <v>33.225999999999999</v>
      </c>
      <c r="F123" s="43">
        <f>'Raw Data'!E123</f>
        <v>991.5</v>
      </c>
      <c r="G123" s="43">
        <f>'Raw Data'!H123</f>
        <v>498.1</v>
      </c>
      <c r="H123" s="42">
        <f>'Raw Data'!AS123</f>
        <v>156527</v>
      </c>
      <c r="I123" s="43">
        <f t="shared" si="45"/>
        <v>0.6629887374890403</v>
      </c>
      <c r="J123" s="43">
        <f>'Raw Data'!AN123</f>
        <v>69.362218429887236</v>
      </c>
      <c r="K123" s="43">
        <f>'Raw Data'!AO123</f>
        <v>20.838000000000001</v>
      </c>
      <c r="L123" s="43">
        <f>'Raw Data'!M123</f>
        <v>183.6</v>
      </c>
      <c r="M123" s="43">
        <f>'Raw Data'!Z123</f>
        <v>206.52522794062241</v>
      </c>
      <c r="N123" s="43">
        <f>'Raw Data'!AD123</f>
        <v>92.674772059377588</v>
      </c>
      <c r="O123" s="43">
        <f>'Raw Data'!AH123</f>
        <v>21.7</v>
      </c>
      <c r="P123" s="43">
        <f>'Raw Data'!AJ123</f>
        <v>382.2</v>
      </c>
      <c r="Q123" s="47">
        <f>'Raw Data'!AT123</f>
        <v>5.28</v>
      </c>
      <c r="R123" s="43"/>
      <c r="S123" s="43">
        <f t="shared" si="46"/>
        <v>380.68835221321399</v>
      </c>
      <c r="T123" s="43">
        <f t="shared" si="47"/>
        <v>311.84654342515273</v>
      </c>
      <c r="U123" s="43">
        <f t="shared" si="48"/>
        <v>433.01578137403328</v>
      </c>
      <c r="V123" s="43">
        <f t="shared" si="49"/>
        <v>465.03395923806414</v>
      </c>
      <c r="W123" s="43">
        <f t="shared" si="50"/>
        <v>212.04240523586796</v>
      </c>
      <c r="X123" s="43">
        <f t="shared" si="51"/>
        <v>223.80871483153101</v>
      </c>
      <c r="Y123" s="43">
        <f t="shared" si="52"/>
        <v>143.67608636363556</v>
      </c>
      <c r="Z123" s="43">
        <f t="shared" si="53"/>
        <v>-1.5023165281296986</v>
      </c>
      <c r="AA123" s="43">
        <f t="shared" si="54"/>
        <v>285.36086059784623</v>
      </c>
      <c r="AB123" s="43">
        <f t="shared" si="55"/>
        <v>1.2812727342078021</v>
      </c>
      <c r="AC123" s="43">
        <f t="shared" si="56"/>
        <v>-46.655445897429502</v>
      </c>
      <c r="AD123" s="43">
        <f t="shared" si="57"/>
        <v>1.32</v>
      </c>
      <c r="AE123" s="43">
        <f>LN('Raw Data'!Y119)*100</f>
        <v>-172.96620794793287</v>
      </c>
      <c r="AF123" s="43">
        <f>LN('Raw Data'!AC119)*100</f>
        <v>-151.91678777256911</v>
      </c>
      <c r="AG123" s="43">
        <f>LN('Raw Data'!AG119)</f>
        <v>-3.7326498874130554</v>
      </c>
      <c r="AI123" s="43">
        <f t="shared" si="58"/>
        <v>0.83165919273403688</v>
      </c>
      <c r="AJ123" s="43">
        <f t="shared" si="59"/>
        <v>0.24406946113322192</v>
      </c>
      <c r="AK123" s="43">
        <f t="shared" si="60"/>
        <v>0.4726472979399432</v>
      </c>
      <c r="AL123" s="43">
        <f t="shared" si="61"/>
        <v>465.03395923806414</v>
      </c>
      <c r="AM123" s="43">
        <f t="shared" si="62"/>
        <v>-0.83326148467321559</v>
      </c>
      <c r="AN123" s="43">
        <f t="shared" si="63"/>
        <v>1.2816876117159666</v>
      </c>
      <c r="AO123" s="43">
        <f t="shared" si="64"/>
        <v>-0.78139404313824912</v>
      </c>
      <c r="AP123" s="43">
        <f t="shared" si="65"/>
        <v>9.7018032198830539E-2</v>
      </c>
      <c r="AQ123" s="43">
        <f t="shared" si="66"/>
        <v>2.1585705644235986</v>
      </c>
      <c r="AR123" s="43">
        <f t="shared" si="67"/>
        <v>1.2812727342078021</v>
      </c>
      <c r="AS123" s="43">
        <f t="shared" si="68"/>
        <v>0.79895356168807297</v>
      </c>
      <c r="AT123" s="43">
        <f t="shared" si="69"/>
        <v>1.32</v>
      </c>
      <c r="AU123" s="43">
        <f t="shared" si="70"/>
        <v>-172.96620794793287</v>
      </c>
      <c r="AV123" s="43">
        <f t="shared" si="71"/>
        <v>-151.91678777256911</v>
      </c>
      <c r="AW123" s="43">
        <f t="shared" si="72"/>
        <v>-3.7326498874130554</v>
      </c>
    </row>
    <row r="124" spans="1:49">
      <c r="A124" s="41">
        <v>1976.4</v>
      </c>
      <c r="B124" s="43">
        <f>'Raw Data'!N124</f>
        <v>1721.7</v>
      </c>
      <c r="C124" s="43">
        <f>'Raw Data'!AP124</f>
        <v>32.674999999999997</v>
      </c>
      <c r="D124" s="43">
        <f>'Raw Data'!AQ124</f>
        <v>44.715000000000003</v>
      </c>
      <c r="E124" s="43">
        <f>'Raw Data'!AR124</f>
        <v>33.814999999999998</v>
      </c>
      <c r="F124" s="43">
        <f>'Raw Data'!E124</f>
        <v>1019.6</v>
      </c>
      <c r="G124" s="43">
        <f>'Raw Data'!H124</f>
        <v>513.1</v>
      </c>
      <c r="H124" s="42">
        <f>'Raw Data'!AS124</f>
        <v>157222</v>
      </c>
      <c r="I124" s="43">
        <f t="shared" si="45"/>
        <v>0.66593249270414623</v>
      </c>
      <c r="J124" s="43">
        <f>'Raw Data'!AN124</f>
        <v>69.527841884020532</v>
      </c>
      <c r="K124" s="43">
        <f>'Raw Data'!AO124</f>
        <v>21.282</v>
      </c>
      <c r="L124" s="43">
        <f>'Raw Data'!M124</f>
        <v>189</v>
      </c>
      <c r="M124" s="43">
        <f>'Raw Data'!Z124</f>
        <v>212.57071872227149</v>
      </c>
      <c r="N124" s="43">
        <f>'Raw Data'!AD124</f>
        <v>92.729281277728475</v>
      </c>
      <c r="O124" s="43">
        <f>'Raw Data'!AH124</f>
        <v>21.7</v>
      </c>
      <c r="P124" s="43">
        <f>'Raw Data'!AJ124</f>
        <v>397.4</v>
      </c>
      <c r="Q124" s="47">
        <f>'Raw Data'!AT124</f>
        <v>4.87</v>
      </c>
      <c r="R124" s="43"/>
      <c r="S124" s="43">
        <f t="shared" si="46"/>
        <v>381.28281573603977</v>
      </c>
      <c r="T124" s="43">
        <f t="shared" si="47"/>
        <v>312.6133242806356</v>
      </c>
      <c r="U124" s="43">
        <f t="shared" si="48"/>
        <v>433.67299386408638</v>
      </c>
      <c r="V124" s="43">
        <f t="shared" si="49"/>
        <v>464.82942508840466</v>
      </c>
      <c r="W124" s="43">
        <f t="shared" si="50"/>
        <v>212.74094999180795</v>
      </c>
      <c r="X124" s="43">
        <f t="shared" si="51"/>
        <v>224.49372118464325</v>
      </c>
      <c r="Y124" s="43">
        <f t="shared" si="52"/>
        <v>141.5346778942039</v>
      </c>
      <c r="Z124" s="43">
        <f t="shared" si="53"/>
        <v>-3.7025254595149</v>
      </c>
      <c r="AA124" s="43">
        <f t="shared" si="54"/>
        <v>287.06058149761537</v>
      </c>
      <c r="AB124" s="43">
        <f t="shared" si="55"/>
        <v>1.7571789062616257</v>
      </c>
      <c r="AC124" s="43">
        <f t="shared" si="56"/>
        <v>-46.304284600736352</v>
      </c>
      <c r="AD124" s="43">
        <f t="shared" si="57"/>
        <v>1.2175</v>
      </c>
      <c r="AE124" s="43">
        <f>LN('Raw Data'!Y120)*100</f>
        <v>-172.94440693041491</v>
      </c>
      <c r="AF124" s="43">
        <f>LN('Raw Data'!AC120)*100</f>
        <v>-152.28607547230538</v>
      </c>
      <c r="AG124" s="43">
        <f>LN('Raw Data'!AG120)</f>
        <v>-3.7347764152875085</v>
      </c>
      <c r="AI124" s="43">
        <f t="shared" si="58"/>
        <v>0.59446352282577664</v>
      </c>
      <c r="AJ124" s="43">
        <f t="shared" si="59"/>
        <v>0.7667808554828639</v>
      </c>
      <c r="AK124" s="43">
        <f t="shared" si="60"/>
        <v>0.65721249005309801</v>
      </c>
      <c r="AL124" s="43">
        <f t="shared" si="61"/>
        <v>464.82942508840466</v>
      </c>
      <c r="AM124" s="43">
        <f t="shared" si="62"/>
        <v>0.69854475593999155</v>
      </c>
      <c r="AN124" s="43">
        <f t="shared" si="63"/>
        <v>0.685006353112243</v>
      </c>
      <c r="AO124" s="43">
        <f t="shared" si="64"/>
        <v>-2.1414084694316671</v>
      </c>
      <c r="AP124" s="43">
        <f t="shared" si="65"/>
        <v>-2.2002089313852013</v>
      </c>
      <c r="AQ124" s="43">
        <f t="shared" si="66"/>
        <v>1.6997208997691473</v>
      </c>
      <c r="AR124" s="43">
        <f t="shared" si="67"/>
        <v>1.7571789062616257</v>
      </c>
      <c r="AS124" s="43">
        <f t="shared" si="68"/>
        <v>0.35116129669314944</v>
      </c>
      <c r="AT124" s="43">
        <f t="shared" si="69"/>
        <v>1.2175</v>
      </c>
      <c r="AU124" s="43">
        <f t="shared" si="70"/>
        <v>-172.94440693041491</v>
      </c>
      <c r="AV124" s="43">
        <f t="shared" si="71"/>
        <v>-152.28607547230538</v>
      </c>
      <c r="AW124" s="43">
        <f t="shared" si="72"/>
        <v>-3.7347764152875085</v>
      </c>
    </row>
    <row r="125" spans="1:49">
      <c r="A125" s="41">
        <v>1977.1</v>
      </c>
      <c r="B125" s="43">
        <f>'Raw Data'!N125</f>
        <v>1783.9</v>
      </c>
      <c r="C125" s="43">
        <f>'Raw Data'!AP125</f>
        <v>33.265000000000001</v>
      </c>
      <c r="D125" s="43">
        <f>'Raw Data'!AQ125</f>
        <v>45.603000000000002</v>
      </c>
      <c r="E125" s="43">
        <f>'Raw Data'!AR125</f>
        <v>34.359000000000002</v>
      </c>
      <c r="F125" s="43">
        <f>'Raw Data'!E125</f>
        <v>1046.7</v>
      </c>
      <c r="G125" s="43">
        <f>'Raw Data'!H125</f>
        <v>544.20000000000005</v>
      </c>
      <c r="H125" s="42">
        <f>'Raw Data'!AS125</f>
        <v>157911</v>
      </c>
      <c r="I125" s="43">
        <f t="shared" si="45"/>
        <v>0.66885083420516489</v>
      </c>
      <c r="J125" s="43">
        <f>'Raw Data'!AN125</f>
        <v>70.046957425898825</v>
      </c>
      <c r="K125" s="43">
        <f>'Raw Data'!AO125</f>
        <v>21.683</v>
      </c>
      <c r="L125" s="43">
        <f>'Raw Data'!M125</f>
        <v>193</v>
      </c>
      <c r="M125" s="43">
        <f>'Raw Data'!Z125</f>
        <v>221.49968953068591</v>
      </c>
      <c r="N125" s="43">
        <f>'Raw Data'!AD125</f>
        <v>97.800310469314084</v>
      </c>
      <c r="O125" s="43">
        <f>'Raw Data'!AH125</f>
        <v>22</v>
      </c>
      <c r="P125" s="43">
        <f>'Raw Data'!AJ125</f>
        <v>414</v>
      </c>
      <c r="Q125" s="47">
        <f>'Raw Data'!AT125</f>
        <v>4.66</v>
      </c>
      <c r="R125" s="43"/>
      <c r="S125" s="43">
        <f t="shared" si="46"/>
        <v>381.87278557953772</v>
      </c>
      <c r="T125" s="43">
        <f t="shared" si="47"/>
        <v>316.46470452836849</v>
      </c>
      <c r="U125" s="43">
        <f t="shared" si="48"/>
        <v>435.18874766917605</v>
      </c>
      <c r="V125" s="43">
        <f t="shared" si="49"/>
        <v>465.13600495381581</v>
      </c>
      <c r="W125" s="43">
        <f t="shared" si="50"/>
        <v>212.80204078394246</v>
      </c>
      <c r="X125" s="43">
        <f t="shared" si="51"/>
        <v>226.57514067514145</v>
      </c>
      <c r="Y125" s="43">
        <f t="shared" si="52"/>
        <v>144.82579705031358</v>
      </c>
      <c r="Z125" s="43">
        <f t="shared" si="53"/>
        <v>-4.362732770714536</v>
      </c>
      <c r="AA125" s="43">
        <f t="shared" si="54"/>
        <v>289.11961927598531</v>
      </c>
      <c r="AB125" s="43">
        <f t="shared" si="55"/>
        <v>1.5959502056785793</v>
      </c>
      <c r="AC125" s="43">
        <f t="shared" si="56"/>
        <v>-46.033544970160833</v>
      </c>
      <c r="AD125" s="43">
        <f t="shared" si="57"/>
        <v>1.165</v>
      </c>
      <c r="AE125" s="43">
        <f>LN('Raw Data'!Y121)*100</f>
        <v>-171.62327407131707</v>
      </c>
      <c r="AF125" s="43">
        <f>LN('Raw Data'!AC121)*100</f>
        <v>-148.21171106706228</v>
      </c>
      <c r="AG125" s="43">
        <f>LN('Raw Data'!AG121)</f>
        <v>-3.9077832611701102</v>
      </c>
      <c r="AI125" s="43">
        <f t="shared" si="58"/>
        <v>0.58996984349795412</v>
      </c>
      <c r="AJ125" s="43">
        <f t="shared" si="59"/>
        <v>3.8513802477328909</v>
      </c>
      <c r="AK125" s="43">
        <f t="shared" si="60"/>
        <v>1.5157538050896733</v>
      </c>
      <c r="AL125" s="43">
        <f t="shared" si="61"/>
        <v>465.13600495381581</v>
      </c>
      <c r="AM125" s="43">
        <f t="shared" si="62"/>
        <v>6.109079213450741E-2</v>
      </c>
      <c r="AN125" s="43">
        <f t="shared" si="63"/>
        <v>2.081419490498206</v>
      </c>
      <c r="AO125" s="43">
        <f t="shared" si="64"/>
        <v>3.2911191561096871</v>
      </c>
      <c r="AP125" s="43">
        <f t="shared" si="65"/>
        <v>-0.66020731119963605</v>
      </c>
      <c r="AQ125" s="43">
        <f t="shared" si="66"/>
        <v>2.059037778369941</v>
      </c>
      <c r="AR125" s="43">
        <f t="shared" si="67"/>
        <v>1.5959502056785793</v>
      </c>
      <c r="AS125" s="43">
        <f t="shared" si="68"/>
        <v>0.27073963057551964</v>
      </c>
      <c r="AT125" s="43">
        <f t="shared" si="69"/>
        <v>1.165</v>
      </c>
      <c r="AU125" s="43">
        <f t="shared" si="70"/>
        <v>-171.62327407131707</v>
      </c>
      <c r="AV125" s="43">
        <f t="shared" si="71"/>
        <v>-148.21171106706228</v>
      </c>
      <c r="AW125" s="43">
        <f t="shared" si="72"/>
        <v>-3.9077832611701102</v>
      </c>
    </row>
    <row r="126" spans="1:49">
      <c r="A126" s="41">
        <v>1977.2</v>
      </c>
      <c r="B126" s="43">
        <f>'Raw Data'!N126</f>
        <v>1846</v>
      </c>
      <c r="C126" s="43">
        <f>'Raw Data'!AP126</f>
        <v>33.834000000000003</v>
      </c>
      <c r="D126" s="43">
        <f>'Raw Data'!AQ126</f>
        <v>46.023000000000003</v>
      </c>
      <c r="E126" s="43">
        <f>'Raw Data'!AR126</f>
        <v>34.841000000000001</v>
      </c>
      <c r="F126" s="43">
        <f>'Raw Data'!E126</f>
        <v>1069.3</v>
      </c>
      <c r="G126" s="43">
        <f>'Raw Data'!H126</f>
        <v>578.9</v>
      </c>
      <c r="H126" s="42">
        <f>'Raw Data'!AS126</f>
        <v>158652</v>
      </c>
      <c r="I126" s="43">
        <f t="shared" si="45"/>
        <v>0.67198942789493976</v>
      </c>
      <c r="J126" s="43">
        <f>'Raw Data'!AN126</f>
        <v>71.178576174284814</v>
      </c>
      <c r="K126" s="43">
        <f>'Raw Data'!AO126</f>
        <v>22.125</v>
      </c>
      <c r="L126" s="43">
        <f>'Raw Data'!M126</f>
        <v>197.8</v>
      </c>
      <c r="M126" s="43">
        <f>'Raw Data'!Z126</f>
        <v>226.80562737642586</v>
      </c>
      <c r="N126" s="43">
        <f>'Raw Data'!AD126</f>
        <v>105.59437262357415</v>
      </c>
      <c r="O126" s="43">
        <f>'Raw Data'!AH126</f>
        <v>22.5</v>
      </c>
      <c r="P126" s="43">
        <f>'Raw Data'!AJ126</f>
        <v>424.2</v>
      </c>
      <c r="Q126" s="47">
        <f>'Raw Data'!AT126</f>
        <v>5.16</v>
      </c>
      <c r="R126" s="43"/>
      <c r="S126" s="43">
        <f t="shared" si="46"/>
        <v>382.14773244315171</v>
      </c>
      <c r="T126" s="43">
        <f t="shared" si="47"/>
        <v>320.78475677538648</v>
      </c>
      <c r="U126" s="43">
        <f t="shared" si="48"/>
        <v>436.74942317317038</v>
      </c>
      <c r="V126" s="43">
        <f t="shared" si="49"/>
        <v>466.27045475928713</v>
      </c>
      <c r="W126" s="43">
        <f t="shared" si="50"/>
        <v>213.39742358575177</v>
      </c>
      <c r="X126" s="43">
        <f t="shared" si="51"/>
        <v>227.08112002800584</v>
      </c>
      <c r="Y126" s="43">
        <f t="shared" si="52"/>
        <v>150.63228969716417</v>
      </c>
      <c r="Z126" s="43">
        <f t="shared" si="53"/>
        <v>-3.9766874120719518</v>
      </c>
      <c r="AA126" s="43">
        <f t="shared" si="54"/>
        <v>289.69228587994883</v>
      </c>
      <c r="AB126" s="43">
        <f t="shared" si="55"/>
        <v>1.3930861129343111</v>
      </c>
      <c r="AC126" s="43">
        <f t="shared" si="56"/>
        <v>-45.408666331903881</v>
      </c>
      <c r="AD126" s="43">
        <f t="shared" si="57"/>
        <v>1.29</v>
      </c>
      <c r="AE126" s="43">
        <f>LN('Raw Data'!Y122)*100</f>
        <v>-170.55463062478182</v>
      </c>
      <c r="AF126" s="43">
        <f>LN('Raw Data'!AC122)*100</f>
        <v>-148.53523112478601</v>
      </c>
      <c r="AG126" s="43">
        <f>LN('Raw Data'!AG122)</f>
        <v>-3.9011661605288643</v>
      </c>
      <c r="AI126" s="43">
        <f t="shared" si="58"/>
        <v>0.2749468636139909</v>
      </c>
      <c r="AJ126" s="43">
        <f t="shared" si="59"/>
        <v>4.3200522470179976</v>
      </c>
      <c r="AK126" s="43">
        <f t="shared" si="60"/>
        <v>1.5606755039943323</v>
      </c>
      <c r="AL126" s="43">
        <f t="shared" si="61"/>
        <v>466.27045475928713</v>
      </c>
      <c r="AM126" s="43">
        <f t="shared" si="62"/>
        <v>0.59538280180930769</v>
      </c>
      <c r="AN126" s="43">
        <f t="shared" si="63"/>
        <v>0.50597935286438656</v>
      </c>
      <c r="AO126" s="43">
        <f t="shared" si="64"/>
        <v>5.806492646850586</v>
      </c>
      <c r="AP126" s="43">
        <f t="shared" si="65"/>
        <v>0.38604535864258427</v>
      </c>
      <c r="AQ126" s="43">
        <f t="shared" si="66"/>
        <v>0.57266660396351199</v>
      </c>
      <c r="AR126" s="43">
        <f t="shared" si="67"/>
        <v>1.3930861129343111</v>
      </c>
      <c r="AS126" s="43">
        <f t="shared" si="68"/>
        <v>0.624878638256952</v>
      </c>
      <c r="AT126" s="43">
        <f t="shared" si="69"/>
        <v>1.29</v>
      </c>
      <c r="AU126" s="43">
        <f t="shared" si="70"/>
        <v>-170.55463062478182</v>
      </c>
      <c r="AV126" s="43">
        <f t="shared" si="71"/>
        <v>-148.53523112478601</v>
      </c>
      <c r="AW126" s="43">
        <f t="shared" si="72"/>
        <v>-3.9011661605288643</v>
      </c>
    </row>
    <row r="127" spans="1:49">
      <c r="A127" s="41">
        <v>1977.3</v>
      </c>
      <c r="B127" s="43">
        <f>'Raw Data'!N127</f>
        <v>1903.6999999999998</v>
      </c>
      <c r="C127" s="43">
        <f>'Raw Data'!AP127</f>
        <v>34.344999999999999</v>
      </c>
      <c r="D127" s="43">
        <f>'Raw Data'!AQ127</f>
        <v>46.552999999999997</v>
      </c>
      <c r="E127" s="43">
        <f>'Raw Data'!AR127</f>
        <v>35.270000000000003</v>
      </c>
      <c r="F127" s="43">
        <f>'Raw Data'!E127</f>
        <v>1095.6999999999998</v>
      </c>
      <c r="G127" s="43">
        <f>'Raw Data'!H127</f>
        <v>608.1</v>
      </c>
      <c r="H127" s="42">
        <f>'Raw Data'!AS127</f>
        <v>159430</v>
      </c>
      <c r="I127" s="43">
        <f t="shared" si="45"/>
        <v>0.67528473948825252</v>
      </c>
      <c r="J127" s="43">
        <f>'Raw Data'!AN127</f>
        <v>71.602988099337182</v>
      </c>
      <c r="K127" s="43">
        <f>'Raw Data'!AO127</f>
        <v>22.556000000000001</v>
      </c>
      <c r="L127" s="43">
        <f>'Raw Data'!M127</f>
        <v>199.89999999999998</v>
      </c>
      <c r="M127" s="43">
        <f>'Raw Data'!Z127</f>
        <v>229.27436806205696</v>
      </c>
      <c r="N127" s="43">
        <f>'Raw Data'!AD127</f>
        <v>109.02563193794302</v>
      </c>
      <c r="O127" s="43">
        <f>'Raw Data'!AH127</f>
        <v>23.2</v>
      </c>
      <c r="P127" s="43">
        <f>'Raw Data'!AJ127</f>
        <v>423.7</v>
      </c>
      <c r="Q127" s="47">
        <f>'Raw Data'!AT127</f>
        <v>5.82</v>
      </c>
      <c r="R127" s="43"/>
      <c r="S127" s="43">
        <f t="shared" si="46"/>
        <v>382.87368039420107</v>
      </c>
      <c r="T127" s="43">
        <f t="shared" si="47"/>
        <v>323.99274386567276</v>
      </c>
      <c r="U127" s="43">
        <f t="shared" si="48"/>
        <v>438.1142736442406</v>
      </c>
      <c r="V127" s="43">
        <f t="shared" si="49"/>
        <v>466.37576471053831</v>
      </c>
      <c r="W127" s="43">
        <f t="shared" si="50"/>
        <v>212.74053380370179</v>
      </c>
      <c r="X127" s="43">
        <f t="shared" si="51"/>
        <v>226.45074967274371</v>
      </c>
      <c r="Y127" s="43">
        <f t="shared" si="52"/>
        <v>152.11711065090842</v>
      </c>
      <c r="Z127" s="43">
        <f t="shared" si="53"/>
        <v>-2.6259624797072272</v>
      </c>
      <c r="AA127" s="43">
        <f t="shared" si="54"/>
        <v>287.86137541631774</v>
      </c>
      <c r="AB127" s="43">
        <f t="shared" si="55"/>
        <v>1.2237890034928536</v>
      </c>
      <c r="AC127" s="43">
        <f t="shared" si="56"/>
        <v>-44.703163830302501</v>
      </c>
      <c r="AD127" s="43">
        <f t="shared" si="57"/>
        <v>1.4550000000000001</v>
      </c>
      <c r="AE127" s="43">
        <f>LN('Raw Data'!Y123)*100</f>
        <v>-169.73798421485668</v>
      </c>
      <c r="AF127" s="43">
        <f>LN('Raw Data'!AC123)*100</f>
        <v>-148.98618219528382</v>
      </c>
      <c r="AG127" s="43">
        <f>LN('Raw Data'!AG123)</f>
        <v>-3.9088844447422857</v>
      </c>
      <c r="AI127" s="43">
        <f t="shared" si="58"/>
        <v>0.72594795104936338</v>
      </c>
      <c r="AJ127" s="43">
        <f t="shared" si="59"/>
        <v>3.2079870902862808</v>
      </c>
      <c r="AK127" s="43">
        <f t="shared" si="60"/>
        <v>1.3648504710702127</v>
      </c>
      <c r="AL127" s="43">
        <f t="shared" si="61"/>
        <v>466.37576471053831</v>
      </c>
      <c r="AM127" s="43">
        <f t="shared" si="62"/>
        <v>-0.65688978204997284</v>
      </c>
      <c r="AN127" s="43">
        <f t="shared" si="63"/>
        <v>-0.63037035526213003</v>
      </c>
      <c r="AO127" s="43">
        <f t="shared" si="64"/>
        <v>1.4848209537442472</v>
      </c>
      <c r="AP127" s="43">
        <f t="shared" si="65"/>
        <v>1.3507249323647246</v>
      </c>
      <c r="AQ127" s="43">
        <f t="shared" si="66"/>
        <v>-1.8309104636310849</v>
      </c>
      <c r="AR127" s="43">
        <f t="shared" si="67"/>
        <v>1.2237890034928536</v>
      </c>
      <c r="AS127" s="43">
        <f t="shared" si="68"/>
        <v>0.70550250160138006</v>
      </c>
      <c r="AT127" s="43">
        <f t="shared" si="69"/>
        <v>1.4550000000000001</v>
      </c>
      <c r="AU127" s="43">
        <f t="shared" si="70"/>
        <v>-169.73798421485668</v>
      </c>
      <c r="AV127" s="43">
        <f t="shared" si="71"/>
        <v>-148.98618219528382</v>
      </c>
      <c r="AW127" s="43">
        <f t="shared" si="72"/>
        <v>-3.9088844447422857</v>
      </c>
    </row>
    <row r="128" spans="1:49">
      <c r="A128" s="41">
        <v>1977.4</v>
      </c>
      <c r="B128" s="43">
        <f>'Raw Data'!N128</f>
        <v>1954.7</v>
      </c>
      <c r="C128" s="43">
        <f>'Raw Data'!AP128</f>
        <v>34.835999999999999</v>
      </c>
      <c r="D128" s="43">
        <f>'Raw Data'!AQ128</f>
        <v>48.692</v>
      </c>
      <c r="E128" s="43">
        <f>'Raw Data'!AR128</f>
        <v>36.036000000000001</v>
      </c>
      <c r="F128" s="43">
        <f>'Raw Data'!E128</f>
        <v>1127.2</v>
      </c>
      <c r="G128" s="43">
        <f>'Raw Data'!H128</f>
        <v>623</v>
      </c>
      <c r="H128" s="42">
        <f>'Raw Data'!AS128</f>
        <v>160140</v>
      </c>
      <c r="I128" s="43">
        <f t="shared" si="45"/>
        <v>0.67829202898857655</v>
      </c>
      <c r="J128" s="43">
        <f>'Raw Data'!AN128</f>
        <v>72.447906688473793</v>
      </c>
      <c r="K128" s="43">
        <f>'Raw Data'!AO128</f>
        <v>22.946999999999999</v>
      </c>
      <c r="L128" s="43">
        <f>'Raw Data'!M128</f>
        <v>204.5</v>
      </c>
      <c r="M128" s="43">
        <f>'Raw Data'!Z128</f>
        <v>238.30491228070179</v>
      </c>
      <c r="N128" s="43">
        <f>'Raw Data'!AD128</f>
        <v>110.99508771929824</v>
      </c>
      <c r="O128" s="43">
        <f>'Raw Data'!AH128</f>
        <v>23.2</v>
      </c>
      <c r="P128" s="43">
        <f>'Raw Data'!AJ128</f>
        <v>444.4</v>
      </c>
      <c r="Q128" s="47">
        <f>'Raw Data'!AT128</f>
        <v>6.51</v>
      </c>
      <c r="R128" s="43"/>
      <c r="S128" s="43">
        <f t="shared" si="46"/>
        <v>383.11508843486871</v>
      </c>
      <c r="T128" s="43">
        <f t="shared" si="47"/>
        <v>323.82054425516702</v>
      </c>
      <c r="U128" s="43">
        <f t="shared" si="48"/>
        <v>438.1650931723193</v>
      </c>
      <c r="V128" s="43">
        <f t="shared" si="49"/>
        <v>467.10451377139179</v>
      </c>
      <c r="W128" s="43">
        <f t="shared" si="50"/>
        <v>212.42268992470736</v>
      </c>
      <c r="X128" s="43">
        <f t="shared" si="51"/>
        <v>227.72099215074863</v>
      </c>
      <c r="Y128" s="43">
        <f t="shared" si="52"/>
        <v>151.31448693161821</v>
      </c>
      <c r="Z128" s="43">
        <f t="shared" si="53"/>
        <v>-5.2188797563518881</v>
      </c>
      <c r="AA128" s="43">
        <f t="shared" si="54"/>
        <v>290.03839815296914</v>
      </c>
      <c r="AB128" s="43">
        <f t="shared" si="55"/>
        <v>2.1485694541232885</v>
      </c>
      <c r="AC128" s="43">
        <f t="shared" si="56"/>
        <v>-45.133122978135489</v>
      </c>
      <c r="AD128" s="43">
        <f t="shared" si="57"/>
        <v>1.6274999999999999</v>
      </c>
      <c r="AE128" s="43">
        <f>LN('Raw Data'!Y124)*100</f>
        <v>-169.32732968956822</v>
      </c>
      <c r="AF128" s="43">
        <f>LN('Raw Data'!AC124)*100</f>
        <v>-149.71473968616712</v>
      </c>
      <c r="AG128" s="43">
        <f>LN('Raw Data'!AG124)</f>
        <v>-3.9378614152029936</v>
      </c>
      <c r="AI128" s="43">
        <f t="shared" si="58"/>
        <v>0.24140804066763621</v>
      </c>
      <c r="AJ128" s="43">
        <f t="shared" si="59"/>
        <v>-0.17219961050574284</v>
      </c>
      <c r="AK128" s="43">
        <f t="shared" si="60"/>
        <v>5.0819528078704934E-2</v>
      </c>
      <c r="AL128" s="43">
        <f t="shared" si="61"/>
        <v>467.10451377139179</v>
      </c>
      <c r="AM128" s="43">
        <f t="shared" si="62"/>
        <v>-0.317843878994438</v>
      </c>
      <c r="AN128" s="43">
        <f t="shared" si="63"/>
        <v>1.2702424780049171</v>
      </c>
      <c r="AO128" s="43">
        <f t="shared" si="64"/>
        <v>-0.80262371929021015</v>
      </c>
      <c r="AP128" s="43">
        <f t="shared" si="65"/>
        <v>-2.5929172766446609</v>
      </c>
      <c r="AQ128" s="43">
        <f t="shared" si="66"/>
        <v>2.177022736651395</v>
      </c>
      <c r="AR128" s="43">
        <f t="shared" si="67"/>
        <v>2.1485694541232885</v>
      </c>
      <c r="AS128" s="43">
        <f t="shared" si="68"/>
        <v>-0.42995914783298872</v>
      </c>
      <c r="AT128" s="43">
        <f t="shared" si="69"/>
        <v>1.6274999999999999</v>
      </c>
      <c r="AU128" s="43">
        <f t="shared" si="70"/>
        <v>-169.32732968956822</v>
      </c>
      <c r="AV128" s="43">
        <f t="shared" si="71"/>
        <v>-149.71473968616712</v>
      </c>
      <c r="AW128" s="43">
        <f t="shared" si="72"/>
        <v>-3.9378614152029936</v>
      </c>
    </row>
    <row r="129" spans="1:49">
      <c r="A129" s="41">
        <v>1978.1</v>
      </c>
      <c r="B129" s="43">
        <f>'Raw Data'!N129</f>
        <v>2000.3999999999999</v>
      </c>
      <c r="C129" s="43">
        <f>'Raw Data'!AP129</f>
        <v>35.414999999999999</v>
      </c>
      <c r="D129" s="43">
        <f>'Raw Data'!AQ129</f>
        <v>49.173999999999999</v>
      </c>
      <c r="E129" s="43">
        <f>'Raw Data'!AR129</f>
        <v>36.573</v>
      </c>
      <c r="F129" s="43">
        <f>'Raw Data'!E129</f>
        <v>1159.5999999999999</v>
      </c>
      <c r="G129" s="43">
        <f>'Raw Data'!H129</f>
        <v>633</v>
      </c>
      <c r="H129" s="42">
        <f>'Raw Data'!AS129</f>
        <v>160829</v>
      </c>
      <c r="I129" s="43">
        <f t="shared" si="45"/>
        <v>0.68121037048959521</v>
      </c>
      <c r="J129" s="43">
        <f>'Raw Data'!AN129</f>
        <v>72.621267373963448</v>
      </c>
      <c r="K129" s="43">
        <f>'Raw Data'!AO129</f>
        <v>23.721</v>
      </c>
      <c r="L129" s="43">
        <f>'Raw Data'!M129</f>
        <v>207.79999999999998</v>
      </c>
      <c r="M129" s="43">
        <f>'Raw Data'!Z129</f>
        <v>250.28977185582821</v>
      </c>
      <c r="N129" s="43">
        <f>'Raw Data'!AD129</f>
        <v>107.31022814417179</v>
      </c>
      <c r="O129" s="43">
        <f>'Raw Data'!AH129</f>
        <v>24</v>
      </c>
      <c r="P129" s="43">
        <f>'Raw Data'!AJ129</f>
        <v>464.3</v>
      </c>
      <c r="Q129" s="47">
        <f>'Raw Data'!AT129</f>
        <v>6.76</v>
      </c>
      <c r="R129" s="43"/>
      <c r="S129" s="43">
        <f t="shared" si="46"/>
        <v>384.04042402514995</v>
      </c>
      <c r="T129" s="43">
        <f t="shared" si="47"/>
        <v>323.50442653481753</v>
      </c>
      <c r="U129" s="43">
        <f t="shared" si="48"/>
        <v>438.56762827487472</v>
      </c>
      <c r="V129" s="43">
        <f t="shared" si="49"/>
        <v>466.91419244229155</v>
      </c>
      <c r="W129" s="43">
        <f t="shared" si="50"/>
        <v>212.11499218691259</v>
      </c>
      <c r="X129" s="43">
        <f t="shared" si="51"/>
        <v>230.71931772663515</v>
      </c>
      <c r="Y129" s="43">
        <f t="shared" si="52"/>
        <v>146.02978111697732</v>
      </c>
      <c r="Z129" s="43">
        <f t="shared" si="53"/>
        <v>-3.7372326448055317</v>
      </c>
      <c r="AA129" s="43">
        <f t="shared" si="54"/>
        <v>292.51047382298754</v>
      </c>
      <c r="AB129" s="43">
        <f t="shared" si="55"/>
        <v>1.4791824461925309</v>
      </c>
      <c r="AC129" s="43">
        <f t="shared" si="56"/>
        <v>-43.294953149421922</v>
      </c>
      <c r="AD129" s="43">
        <f t="shared" si="57"/>
        <v>1.69</v>
      </c>
      <c r="AE129" s="43">
        <f>LN('Raw Data'!Y125)*100</f>
        <v>-167.75830667249468</v>
      </c>
      <c r="AF129" s="43">
        <f>LN('Raw Data'!AC125)*100</f>
        <v>-147.43245360773884</v>
      </c>
      <c r="AG129" s="43">
        <f>LN('Raw Data'!AG125)</f>
        <v>-3.9536882806508991</v>
      </c>
      <c r="AI129" s="43">
        <f t="shared" si="58"/>
        <v>0.92533559028123591</v>
      </c>
      <c r="AJ129" s="43">
        <f t="shared" si="59"/>
        <v>-0.31611772034949581</v>
      </c>
      <c r="AK129" s="43">
        <f t="shared" si="60"/>
        <v>0.40253510255541869</v>
      </c>
      <c r="AL129" s="43">
        <f t="shared" si="61"/>
        <v>466.91419244229155</v>
      </c>
      <c r="AM129" s="43">
        <f t="shared" si="62"/>
        <v>-0.3076977377947685</v>
      </c>
      <c r="AN129" s="43">
        <f t="shared" si="63"/>
        <v>2.9983255758865255</v>
      </c>
      <c r="AO129" s="43">
        <f t="shared" si="64"/>
        <v>-5.284705814640887</v>
      </c>
      <c r="AP129" s="43">
        <f t="shared" si="65"/>
        <v>1.4816471115463563</v>
      </c>
      <c r="AQ129" s="43">
        <f t="shared" si="66"/>
        <v>2.4720756700183983</v>
      </c>
      <c r="AR129" s="43">
        <f t="shared" si="67"/>
        <v>1.4791824461925309</v>
      </c>
      <c r="AS129" s="43">
        <f t="shared" si="68"/>
        <v>1.8381698287135677</v>
      </c>
      <c r="AT129" s="43">
        <f t="shared" si="69"/>
        <v>1.69</v>
      </c>
      <c r="AU129" s="43">
        <f t="shared" si="70"/>
        <v>-167.75830667249468</v>
      </c>
      <c r="AV129" s="43">
        <f t="shared" si="71"/>
        <v>-147.43245360773884</v>
      </c>
      <c r="AW129" s="43">
        <f t="shared" si="72"/>
        <v>-3.9536882806508991</v>
      </c>
    </row>
    <row r="130" spans="1:49">
      <c r="A130" s="41">
        <v>1978.2</v>
      </c>
      <c r="B130" s="43">
        <f>'Raw Data'!N130</f>
        <v>2100.6999999999998</v>
      </c>
      <c r="C130" s="43">
        <f>'Raw Data'!AP130</f>
        <v>36.145000000000003</v>
      </c>
      <c r="D130" s="43">
        <f>'Raw Data'!AQ130</f>
        <v>49.975999999999999</v>
      </c>
      <c r="E130" s="43">
        <f>'Raw Data'!AR130</f>
        <v>37.241999999999997</v>
      </c>
      <c r="F130" s="43">
        <f>'Raw Data'!E130</f>
        <v>1199.0999999999999</v>
      </c>
      <c r="G130" s="43">
        <f>'Raw Data'!H130</f>
        <v>686.8</v>
      </c>
      <c r="H130" s="42">
        <f>'Raw Data'!AS130</f>
        <v>161525</v>
      </c>
      <c r="I130" s="43">
        <f t="shared" si="45"/>
        <v>0.68415836132371566</v>
      </c>
      <c r="J130" s="43">
        <f>'Raw Data'!AN130</f>
        <v>74.282368188861142</v>
      </c>
      <c r="K130" s="43">
        <f>'Raw Data'!AO130</f>
        <v>23.978999999999999</v>
      </c>
      <c r="L130" s="43">
        <f>'Raw Data'!M130</f>
        <v>214.8</v>
      </c>
      <c r="M130" s="43">
        <f>'Raw Data'!Z130</f>
        <v>259.5962541013489</v>
      </c>
      <c r="N130" s="43">
        <f>'Raw Data'!AD130</f>
        <v>123.50374589865112</v>
      </c>
      <c r="O130" s="43">
        <f>'Raw Data'!AH130</f>
        <v>25.4</v>
      </c>
      <c r="P130" s="43">
        <f>'Raw Data'!AJ130</f>
        <v>468.3</v>
      </c>
      <c r="Q130" s="47">
        <f>'Raw Data'!AT130</f>
        <v>7.28</v>
      </c>
      <c r="R130" s="43"/>
      <c r="S130" s="43">
        <f t="shared" si="46"/>
        <v>385.14552634794859</v>
      </c>
      <c r="T130" s="43">
        <f t="shared" si="47"/>
        <v>329.41718381174189</v>
      </c>
      <c r="U130" s="43">
        <f t="shared" si="48"/>
        <v>441.21546105957333</v>
      </c>
      <c r="V130" s="43">
        <f t="shared" si="49"/>
        <v>468.74394836478501</v>
      </c>
      <c r="W130" s="43">
        <f t="shared" si="50"/>
        <v>213.18360717288081</v>
      </c>
      <c r="X130" s="43">
        <f t="shared" si="51"/>
        <v>232.12562643181894</v>
      </c>
      <c r="Y130" s="43">
        <f t="shared" si="52"/>
        <v>157.8400195865317</v>
      </c>
      <c r="Z130" s="43">
        <f t="shared" si="53"/>
        <v>-0.31221168814106809</v>
      </c>
      <c r="AA130" s="43">
        <f t="shared" si="54"/>
        <v>291.12378252835947</v>
      </c>
      <c r="AB130" s="43">
        <f t="shared" si="55"/>
        <v>1.8126893408451674</v>
      </c>
      <c r="AC130" s="43">
        <f t="shared" si="56"/>
        <v>-44.02587093475789</v>
      </c>
      <c r="AD130" s="43">
        <f t="shared" si="57"/>
        <v>1.82</v>
      </c>
      <c r="AE130" s="43">
        <f>LN('Raw Data'!Y126)*100</f>
        <v>-168.5500090857858</v>
      </c>
      <c r="AF130" s="43">
        <f>LN('Raw Data'!AC126)*100</f>
        <v>-146.75915611084869</v>
      </c>
      <c r="AG130" s="43">
        <f>LN('Raw Data'!AG126)</f>
        <v>-3.953719284317085</v>
      </c>
      <c r="AI130" s="43">
        <f t="shared" si="58"/>
        <v>1.1051023227986434</v>
      </c>
      <c r="AJ130" s="43">
        <f t="shared" si="59"/>
        <v>5.912757276924367</v>
      </c>
      <c r="AK130" s="43">
        <f t="shared" si="60"/>
        <v>2.6478327846986076</v>
      </c>
      <c r="AL130" s="43">
        <f t="shared" si="61"/>
        <v>468.74394836478501</v>
      </c>
      <c r="AM130" s="43">
        <f t="shared" si="62"/>
        <v>1.0686149859682246</v>
      </c>
      <c r="AN130" s="43">
        <f t="shared" si="63"/>
        <v>1.4063087051837897</v>
      </c>
      <c r="AO130" s="43">
        <f t="shared" si="64"/>
        <v>11.810238469554378</v>
      </c>
      <c r="AP130" s="43">
        <f t="shared" si="65"/>
        <v>3.4250209566644636</v>
      </c>
      <c r="AQ130" s="43">
        <f t="shared" si="66"/>
        <v>-1.386691294628065</v>
      </c>
      <c r="AR130" s="43">
        <f t="shared" si="67"/>
        <v>1.8126893408451674</v>
      </c>
      <c r="AS130" s="43">
        <f t="shared" si="68"/>
        <v>-0.73091778533596852</v>
      </c>
      <c r="AT130" s="43">
        <f t="shared" si="69"/>
        <v>1.82</v>
      </c>
      <c r="AU130" s="43">
        <f t="shared" si="70"/>
        <v>-168.5500090857858</v>
      </c>
      <c r="AV130" s="43">
        <f t="shared" si="71"/>
        <v>-146.75915611084869</v>
      </c>
      <c r="AW130" s="43">
        <f t="shared" si="72"/>
        <v>-3.953719284317085</v>
      </c>
    </row>
    <row r="131" spans="1:49">
      <c r="A131" s="41">
        <v>1978.3</v>
      </c>
      <c r="B131" s="43">
        <f>'Raw Data'!N131</f>
        <v>2157.1999999999998</v>
      </c>
      <c r="C131" s="43">
        <f>'Raw Data'!AP131</f>
        <v>36.780999999999999</v>
      </c>
      <c r="D131" s="43">
        <f>'Raw Data'!AQ131</f>
        <v>50.808999999999997</v>
      </c>
      <c r="E131" s="43">
        <f>'Raw Data'!AR131</f>
        <v>37.865000000000002</v>
      </c>
      <c r="F131" s="43">
        <f>'Raw Data'!E131</f>
        <v>1229.5</v>
      </c>
      <c r="G131" s="43">
        <f>'Raw Data'!H131</f>
        <v>709.09999999999991</v>
      </c>
      <c r="H131" s="42">
        <f>'Raw Data'!AS131</f>
        <v>162265</v>
      </c>
      <c r="I131" s="43">
        <f t="shared" si="45"/>
        <v>0.68729271939447589</v>
      </c>
      <c r="J131" s="43">
        <f>'Raw Data'!AN131</f>
        <v>74.597658338354719</v>
      </c>
      <c r="K131" s="43">
        <f>'Raw Data'!AO131</f>
        <v>24.341999999999999</v>
      </c>
      <c r="L131" s="43">
        <f>'Raw Data'!M131</f>
        <v>218.6</v>
      </c>
      <c r="M131" s="43">
        <f>'Raw Data'!Z131</f>
        <v>271.26113217607679</v>
      </c>
      <c r="N131" s="43">
        <f>'Raw Data'!AD131</f>
        <v>127.83886782392321</v>
      </c>
      <c r="O131" s="43">
        <f>'Raw Data'!AH131</f>
        <v>25.5</v>
      </c>
      <c r="P131" s="43">
        <f>'Raw Data'!AJ131</f>
        <v>468.4</v>
      </c>
      <c r="Q131" s="47">
        <f>'Raw Data'!AT131</f>
        <v>8.1</v>
      </c>
      <c r="R131" s="43"/>
      <c r="S131" s="43">
        <f t="shared" si="46"/>
        <v>385.53306530544324</v>
      </c>
      <c r="T131" s="43">
        <f t="shared" si="47"/>
        <v>330.49643517081358</v>
      </c>
      <c r="U131" s="43">
        <f t="shared" si="48"/>
        <v>441.75341548612568</v>
      </c>
      <c r="V131" s="43">
        <f t="shared" si="49"/>
        <v>468.71041111147332</v>
      </c>
      <c r="W131" s="43">
        <f t="shared" si="50"/>
        <v>212.82113671406231</v>
      </c>
      <c r="X131" s="43">
        <f t="shared" si="51"/>
        <v>234.40497356911925</v>
      </c>
      <c r="Y131" s="43">
        <f t="shared" si="52"/>
        <v>159.17384171810886</v>
      </c>
      <c r="Z131" s="43">
        <f t="shared" si="53"/>
        <v>-2.0353756437434289</v>
      </c>
      <c r="AA131" s="43">
        <f t="shared" si="54"/>
        <v>289.02904231217474</v>
      </c>
      <c r="AB131" s="43">
        <f t="shared" si="55"/>
        <v>1.659004590621542</v>
      </c>
      <c r="AC131" s="43">
        <f t="shared" si="56"/>
        <v>-44.182394911342101</v>
      </c>
      <c r="AD131" s="43">
        <f t="shared" si="57"/>
        <v>2.0249999999999999</v>
      </c>
      <c r="AE131" s="43">
        <f>LN('Raw Data'!Y127)*100</f>
        <v>-170.11659567868733</v>
      </c>
      <c r="AF131" s="43">
        <f>LN('Raw Data'!AC127)*100</f>
        <v>-148.32442184319268</v>
      </c>
      <c r="AG131" s="43">
        <f>LN('Raw Data'!AG127)</f>
        <v>-3.9474234332275633</v>
      </c>
      <c r="AI131" s="43">
        <f t="shared" si="58"/>
        <v>0.38753895749465528</v>
      </c>
      <c r="AJ131" s="43">
        <f t="shared" si="59"/>
        <v>1.0792513590716908</v>
      </c>
      <c r="AK131" s="43">
        <f t="shared" si="60"/>
        <v>0.53795442655234638</v>
      </c>
      <c r="AL131" s="43">
        <f t="shared" si="61"/>
        <v>468.71041111147332</v>
      </c>
      <c r="AM131" s="43">
        <f t="shared" si="62"/>
        <v>-0.36247045881850681</v>
      </c>
      <c r="AN131" s="43">
        <f t="shared" si="63"/>
        <v>2.2793471373003058</v>
      </c>
      <c r="AO131" s="43">
        <f t="shared" si="64"/>
        <v>1.3338221315771648</v>
      </c>
      <c r="AP131" s="43">
        <f t="shared" si="65"/>
        <v>-1.7231639556023608</v>
      </c>
      <c r="AQ131" s="43">
        <f t="shared" si="66"/>
        <v>-2.0947402161847322</v>
      </c>
      <c r="AR131" s="43">
        <f t="shared" si="67"/>
        <v>1.659004590621542</v>
      </c>
      <c r="AS131" s="43">
        <f t="shared" si="68"/>
        <v>-0.1565239765842108</v>
      </c>
      <c r="AT131" s="43">
        <f t="shared" si="69"/>
        <v>2.0249999999999999</v>
      </c>
      <c r="AU131" s="43">
        <f t="shared" si="70"/>
        <v>-170.11659567868733</v>
      </c>
      <c r="AV131" s="43">
        <f t="shared" si="71"/>
        <v>-148.32442184319268</v>
      </c>
      <c r="AW131" s="43">
        <f t="shared" si="72"/>
        <v>-3.9474234332275633</v>
      </c>
    </row>
    <row r="132" spans="1:49">
      <c r="A132" s="41">
        <v>1978.4</v>
      </c>
      <c r="B132" s="43">
        <f>'Raw Data'!N132</f>
        <v>2226.8999999999996</v>
      </c>
      <c r="C132" s="43">
        <f>'Raw Data'!AP132</f>
        <v>37.476999999999997</v>
      </c>
      <c r="D132" s="43">
        <f>'Raw Data'!AQ132</f>
        <v>52.018999999999998</v>
      </c>
      <c r="E132" s="43">
        <f>'Raw Data'!AR132</f>
        <v>38.661000000000001</v>
      </c>
      <c r="F132" s="43">
        <f>'Raw Data'!E132</f>
        <v>1263.0999999999999</v>
      </c>
      <c r="G132" s="43">
        <f>'Raw Data'!H132</f>
        <v>738.09999999999991</v>
      </c>
      <c r="H132" s="42">
        <f>'Raw Data'!AS132</f>
        <v>163024</v>
      </c>
      <c r="I132" s="43">
        <f t="shared" si="45"/>
        <v>0.69050755422651244</v>
      </c>
      <c r="J132" s="43">
        <f>'Raw Data'!AN132</f>
        <v>75.280913029755226</v>
      </c>
      <c r="K132" s="43">
        <f>'Raw Data'!AO132</f>
        <v>24.914000000000001</v>
      </c>
      <c r="L132" s="43">
        <f>'Raw Data'!M132</f>
        <v>225.7</v>
      </c>
      <c r="M132" s="43">
        <f>'Raw Data'!Z132</f>
        <v>281.3374899690474</v>
      </c>
      <c r="N132" s="43">
        <f>'Raw Data'!AD132</f>
        <v>135.06251003095267</v>
      </c>
      <c r="O132" s="43">
        <f>'Raw Data'!AH132</f>
        <v>26.3</v>
      </c>
      <c r="P132" s="43">
        <f>'Raw Data'!AJ132</f>
        <v>475.5</v>
      </c>
      <c r="Q132" s="47">
        <f>'Raw Data'!AT132</f>
        <v>9.58</v>
      </c>
      <c r="R132" s="43"/>
      <c r="S132" s="43">
        <f t="shared" si="46"/>
        <v>385.68213217715345</v>
      </c>
      <c r="T132" s="43">
        <f t="shared" si="47"/>
        <v>331.95763427676115</v>
      </c>
      <c r="U132" s="43">
        <f t="shared" si="48"/>
        <v>442.38627887832155</v>
      </c>
      <c r="V132" s="43">
        <f t="shared" si="49"/>
        <v>469.1554989620065</v>
      </c>
      <c r="W132" s="43">
        <f t="shared" si="50"/>
        <v>213.47037098150946</v>
      </c>
      <c r="X132" s="43">
        <f t="shared" si="51"/>
        <v>235.5052006581802</v>
      </c>
      <c r="Y132" s="43">
        <f t="shared" si="52"/>
        <v>162.12347345276763</v>
      </c>
      <c r="Z132" s="43">
        <f t="shared" si="53"/>
        <v>-1.4934034824676283</v>
      </c>
      <c r="AA132" s="43">
        <f t="shared" si="54"/>
        <v>287.98639079770498</v>
      </c>
      <c r="AB132" s="43">
        <f t="shared" si="55"/>
        <v>2.0804137408577739</v>
      </c>
      <c r="AC132" s="43">
        <f t="shared" si="56"/>
        <v>-43.940144551046281</v>
      </c>
      <c r="AD132" s="43">
        <f t="shared" si="57"/>
        <v>2.395</v>
      </c>
      <c r="AE132" s="43">
        <f>LN('Raw Data'!Y128)*100</f>
        <v>-169.59914561452817</v>
      </c>
      <c r="AF132" s="43">
        <f>LN('Raw Data'!AC128)*100</f>
        <v>-147.90861383193848</v>
      </c>
      <c r="AG132" s="43">
        <f>LN('Raw Data'!AG128)</f>
        <v>-3.9773424715487886</v>
      </c>
      <c r="AI132" s="43">
        <f t="shared" si="58"/>
        <v>0.14906687171020394</v>
      </c>
      <c r="AJ132" s="43">
        <f t="shared" si="59"/>
        <v>1.4611991059475713</v>
      </c>
      <c r="AK132" s="43">
        <f t="shared" si="60"/>
        <v>0.63286339219587262</v>
      </c>
      <c r="AL132" s="43">
        <f t="shared" si="61"/>
        <v>469.1554989620065</v>
      </c>
      <c r="AM132" s="43">
        <f t="shared" si="62"/>
        <v>0.64923426744715584</v>
      </c>
      <c r="AN132" s="43">
        <f t="shared" si="63"/>
        <v>1.1002270890609509</v>
      </c>
      <c r="AO132" s="43">
        <f t="shared" si="64"/>
        <v>2.9496317346587659</v>
      </c>
      <c r="AP132" s="43">
        <f t="shared" si="65"/>
        <v>0.54197216127580061</v>
      </c>
      <c r="AQ132" s="43">
        <f t="shared" si="66"/>
        <v>-1.0426515144697532</v>
      </c>
      <c r="AR132" s="43">
        <f t="shared" si="67"/>
        <v>2.0804137408577739</v>
      </c>
      <c r="AS132" s="43">
        <f t="shared" si="68"/>
        <v>0.24225036029582014</v>
      </c>
      <c r="AT132" s="43">
        <f t="shared" si="69"/>
        <v>2.395</v>
      </c>
      <c r="AU132" s="43">
        <f t="shared" si="70"/>
        <v>-169.59914561452817</v>
      </c>
      <c r="AV132" s="43">
        <f t="shared" si="71"/>
        <v>-147.90861383193848</v>
      </c>
      <c r="AW132" s="43">
        <f t="shared" si="72"/>
        <v>-3.9773424715487886</v>
      </c>
    </row>
    <row r="133" spans="1:49">
      <c r="A133" s="41">
        <v>1979.1</v>
      </c>
      <c r="B133" s="43">
        <f>'Raw Data'!N133</f>
        <v>2275.9</v>
      </c>
      <c r="C133" s="43">
        <f>'Raw Data'!AP133</f>
        <v>38.180999999999997</v>
      </c>
      <c r="D133" s="43">
        <f>'Raw Data'!AQ133</f>
        <v>52.945</v>
      </c>
      <c r="E133" s="43">
        <f>'Raw Data'!AR133</f>
        <v>39.351999999999997</v>
      </c>
      <c r="F133" s="43">
        <f>'Raw Data'!E133</f>
        <v>1297.7</v>
      </c>
      <c r="G133" s="43">
        <f>'Raw Data'!H133</f>
        <v>749.09999999999991</v>
      </c>
      <c r="H133" s="42">
        <f>'Raw Data'!AS133</f>
        <v>163756</v>
      </c>
      <c r="I133" s="43">
        <f t="shared" si="45"/>
        <v>0.69360802734515636</v>
      </c>
      <c r="J133" s="43">
        <f>'Raw Data'!AN133</f>
        <v>75.595485179765291</v>
      </c>
      <c r="K133" s="43">
        <f>'Raw Data'!AO133</f>
        <v>25.661999999999999</v>
      </c>
      <c r="L133" s="43">
        <f>'Raw Data'!M133</f>
        <v>229.10000000000002</v>
      </c>
      <c r="M133" s="43">
        <f>'Raw Data'!Z133</f>
        <v>299.63031041631649</v>
      </c>
      <c r="N133" s="43">
        <f>'Raw Data'!AD133</f>
        <v>132.36968958368354</v>
      </c>
      <c r="O133" s="43">
        <f>'Raw Data'!AH133</f>
        <v>25.9</v>
      </c>
      <c r="P133" s="43">
        <f>'Raw Data'!AJ133</f>
        <v>502.7</v>
      </c>
      <c r="Q133" s="47">
        <f>'Raw Data'!AT133</f>
        <v>10.07</v>
      </c>
      <c r="R133" s="43"/>
      <c r="S133" s="43">
        <f t="shared" si="46"/>
        <v>386.16502263825822</v>
      </c>
      <c r="T133" s="43">
        <f t="shared" si="47"/>
        <v>331.21739665932341</v>
      </c>
      <c r="U133" s="43">
        <f t="shared" si="48"/>
        <v>442.34323381892648</v>
      </c>
      <c r="V133" s="43">
        <f t="shared" si="49"/>
        <v>469.12448416902481</v>
      </c>
      <c r="W133" s="43">
        <f t="shared" si="50"/>
        <v>212.74600700988472</v>
      </c>
      <c r="X133" s="43">
        <f t="shared" si="51"/>
        <v>239.58508967790354</v>
      </c>
      <c r="Y133" s="43">
        <f t="shared" si="52"/>
        <v>157.89001672968556</v>
      </c>
      <c r="Z133" s="43">
        <f t="shared" si="53"/>
        <v>-5.2455550655110503</v>
      </c>
      <c r="AA133" s="43">
        <f t="shared" si="54"/>
        <v>291.32950513379268</v>
      </c>
      <c r="AB133" s="43">
        <f t="shared" si="55"/>
        <v>1.7715459518674814</v>
      </c>
      <c r="AC133" s="43">
        <f t="shared" si="56"/>
        <v>-42.753550102021208</v>
      </c>
      <c r="AD133" s="43">
        <f t="shared" si="57"/>
        <v>2.5175000000000001</v>
      </c>
      <c r="AE133" s="43">
        <f>LN('Raw Data'!Y129)*100</f>
        <v>-167.4104689254165</v>
      </c>
      <c r="AF133" s="43">
        <f>LN('Raw Data'!AC129)*100</f>
        <v>-151.18212109067287</v>
      </c>
      <c r="AG133" s="43">
        <f>LN('Raw Data'!AG129)</f>
        <v>-3.9659586390937842</v>
      </c>
      <c r="AI133" s="43">
        <f t="shared" si="58"/>
        <v>0.48289046110477329</v>
      </c>
      <c r="AJ133" s="43">
        <f t="shared" si="59"/>
        <v>-0.7402376174377423</v>
      </c>
      <c r="AK133" s="43">
        <f t="shared" si="60"/>
        <v>-4.3045059395069529E-2</v>
      </c>
      <c r="AL133" s="43">
        <f t="shared" si="61"/>
        <v>469.12448416902481</v>
      </c>
      <c r="AM133" s="43">
        <f t="shared" si="62"/>
        <v>-0.72436397162474009</v>
      </c>
      <c r="AN133" s="43">
        <f t="shared" si="63"/>
        <v>4.0798890197233391</v>
      </c>
      <c r="AO133" s="43">
        <f t="shared" si="64"/>
        <v>-4.233456723082071</v>
      </c>
      <c r="AP133" s="43">
        <f t="shared" si="65"/>
        <v>-3.752151583043422</v>
      </c>
      <c r="AQ133" s="43">
        <f t="shared" si="66"/>
        <v>3.3431143360876945</v>
      </c>
      <c r="AR133" s="43">
        <f t="shared" si="67"/>
        <v>1.7715459518674814</v>
      </c>
      <c r="AS133" s="43">
        <f t="shared" si="68"/>
        <v>1.1865944490250726</v>
      </c>
      <c r="AT133" s="43">
        <f t="shared" si="69"/>
        <v>2.5175000000000001</v>
      </c>
      <c r="AU133" s="43">
        <f t="shared" si="70"/>
        <v>-167.4104689254165</v>
      </c>
      <c r="AV133" s="43">
        <f t="shared" si="71"/>
        <v>-151.18212109067287</v>
      </c>
      <c r="AW133" s="43">
        <f t="shared" si="72"/>
        <v>-3.9659586390937842</v>
      </c>
    </row>
    <row r="134" spans="1:49">
      <c r="A134" s="41">
        <v>1979.2</v>
      </c>
      <c r="B134" s="43">
        <f>'Raw Data'!N134</f>
        <v>2335.6999999999998</v>
      </c>
      <c r="C134" s="43">
        <f>'Raw Data'!AP134</f>
        <v>39.222000000000001</v>
      </c>
      <c r="D134" s="43">
        <f>'Raw Data'!AQ134</f>
        <v>54.351999999999997</v>
      </c>
      <c r="E134" s="43">
        <f>'Raw Data'!AR134</f>
        <v>40.304000000000002</v>
      </c>
      <c r="F134" s="43">
        <f>'Raw Data'!E134</f>
        <v>1339.5</v>
      </c>
      <c r="G134" s="43">
        <f>'Raw Data'!H134</f>
        <v>761.4</v>
      </c>
      <c r="H134" s="42">
        <f>'Raw Data'!AS134</f>
        <v>164447</v>
      </c>
      <c r="I134" s="43">
        <f t="shared" si="45"/>
        <v>0.69653484008420408</v>
      </c>
      <c r="J134" s="43">
        <f>'Raw Data'!AN134</f>
        <v>75.325043721844438</v>
      </c>
      <c r="K134" s="43">
        <f>'Raw Data'!AO134</f>
        <v>26.228000000000002</v>
      </c>
      <c r="L134" s="43">
        <f>'Raw Data'!M134</f>
        <v>234.8</v>
      </c>
      <c r="M134" s="43">
        <f>'Raw Data'!Z134</f>
        <v>308.0469985681242</v>
      </c>
      <c r="N134" s="43">
        <f>'Raw Data'!AD134</f>
        <v>134.95300143187578</v>
      </c>
      <c r="O134" s="43">
        <f>'Raw Data'!AH134</f>
        <v>25.9</v>
      </c>
      <c r="P134" s="43">
        <f>'Raw Data'!AJ134</f>
        <v>496.7</v>
      </c>
      <c r="Q134" s="47">
        <f>'Raw Data'!AT134</f>
        <v>10.18</v>
      </c>
      <c r="R134" s="43"/>
      <c r="S134" s="43">
        <f t="shared" si="46"/>
        <v>386.52384347305781</v>
      </c>
      <c r="T134" s="43">
        <f t="shared" si="47"/>
        <v>330.03455896943115</v>
      </c>
      <c r="U134" s="43">
        <f t="shared" si="48"/>
        <v>442.12536567893454</v>
      </c>
      <c r="V134" s="43">
        <f t="shared" si="49"/>
        <v>468.34501308150402</v>
      </c>
      <c r="W134" s="43">
        <f t="shared" si="50"/>
        <v>212.39208336998564</v>
      </c>
      <c r="X134" s="43">
        <f t="shared" si="51"/>
        <v>239.54391098320494</v>
      </c>
      <c r="Y134" s="43">
        <f t="shared" si="52"/>
        <v>157.01133260287412</v>
      </c>
      <c r="Z134" s="43">
        <f t="shared" si="53"/>
        <v>-8.057028554859313</v>
      </c>
      <c r="AA134" s="43">
        <f t="shared" si="54"/>
        <v>287.317296785922</v>
      </c>
      <c r="AB134" s="43">
        <f t="shared" si="55"/>
        <v>2.3903920117215862</v>
      </c>
      <c r="AC134" s="43">
        <f t="shared" si="56"/>
        <v>-42.96231772088813</v>
      </c>
      <c r="AD134" s="43">
        <f t="shared" si="57"/>
        <v>2.5449999999999999</v>
      </c>
      <c r="AE134" s="43">
        <f>LN('Raw Data'!Y130)*100</f>
        <v>-167.50135488389628</v>
      </c>
      <c r="AF134" s="43">
        <f>LN('Raw Data'!AC130)*100</f>
        <v>-144.30231292733794</v>
      </c>
      <c r="AG134" s="43">
        <f>LN('Raw Data'!AG130)</f>
        <v>-3.9499557908303835</v>
      </c>
      <c r="AI134" s="43">
        <f t="shared" si="58"/>
        <v>0.35882083479958737</v>
      </c>
      <c r="AJ134" s="43">
        <f t="shared" si="59"/>
        <v>-1.182837689892267</v>
      </c>
      <c r="AK134" s="43">
        <f t="shared" si="60"/>
        <v>-0.21786813999193555</v>
      </c>
      <c r="AL134" s="43">
        <f t="shared" si="61"/>
        <v>468.34501308150402</v>
      </c>
      <c r="AM134" s="43">
        <f t="shared" si="62"/>
        <v>-0.35392363989907949</v>
      </c>
      <c r="AN134" s="43">
        <f t="shared" si="63"/>
        <v>-4.1178694698601248E-2</v>
      </c>
      <c r="AO134" s="43">
        <f t="shared" si="64"/>
        <v>-0.87868412681143582</v>
      </c>
      <c r="AP134" s="43">
        <f t="shared" si="65"/>
        <v>-2.8114734893482627</v>
      </c>
      <c r="AQ134" s="43">
        <f t="shared" si="66"/>
        <v>-4.0122083478706827</v>
      </c>
      <c r="AR134" s="43">
        <f t="shared" si="67"/>
        <v>2.3903920117215862</v>
      </c>
      <c r="AS134" s="43">
        <f t="shared" si="68"/>
        <v>-0.20876761886692208</v>
      </c>
      <c r="AT134" s="43">
        <f t="shared" si="69"/>
        <v>2.5449999999999999</v>
      </c>
      <c r="AU134" s="43">
        <f t="shared" si="70"/>
        <v>-167.50135488389628</v>
      </c>
      <c r="AV134" s="43">
        <f t="shared" si="71"/>
        <v>-144.30231292733794</v>
      </c>
      <c r="AW134" s="43">
        <f t="shared" si="72"/>
        <v>-3.9499557908303835</v>
      </c>
    </row>
    <row r="135" spans="1:49">
      <c r="A135" s="41">
        <v>1979.3</v>
      </c>
      <c r="B135" s="43">
        <f>'Raw Data'!N135</f>
        <v>2400.3000000000002</v>
      </c>
      <c r="C135" s="43">
        <f>'Raw Data'!AP135</f>
        <v>40.194000000000003</v>
      </c>
      <c r="D135" s="43">
        <f>'Raw Data'!AQ135</f>
        <v>55.933</v>
      </c>
      <c r="E135" s="43">
        <f>'Raw Data'!AR135</f>
        <v>41.164999999999999</v>
      </c>
      <c r="F135" s="43">
        <f>'Raw Data'!E135</f>
        <v>1385</v>
      </c>
      <c r="G135" s="43">
        <f>'Raw Data'!H135</f>
        <v>776.5</v>
      </c>
      <c r="H135" s="42">
        <f>'Raw Data'!AS135</f>
        <v>165200</v>
      </c>
      <c r="I135" s="43">
        <f t="shared" si="45"/>
        <v>0.69972426120215336</v>
      </c>
      <c r="J135" s="43">
        <f>'Raw Data'!AN135</f>
        <v>76.017825299130578</v>
      </c>
      <c r="K135" s="43">
        <f>'Raw Data'!AO135</f>
        <v>26.835999999999999</v>
      </c>
      <c r="L135" s="43">
        <f>'Raw Data'!M135</f>
        <v>238.79999999999998</v>
      </c>
      <c r="M135" s="43">
        <f>'Raw Data'!Z135</f>
        <v>318.82470930232557</v>
      </c>
      <c r="N135" s="43">
        <f>'Raw Data'!AD135</f>
        <v>136.37529069767442</v>
      </c>
      <c r="O135" s="43">
        <f>'Raw Data'!AH135</f>
        <v>25.3</v>
      </c>
      <c r="P135" s="43">
        <f>'Raw Data'!AJ135</f>
        <v>503.6</v>
      </c>
      <c r="Q135" s="47">
        <f>'Raw Data'!AT135</f>
        <v>10.95</v>
      </c>
      <c r="R135" s="43"/>
      <c r="S135" s="43">
        <f t="shared" si="46"/>
        <v>387.29359719820701</v>
      </c>
      <c r="T135" s="43">
        <f t="shared" si="47"/>
        <v>329.42771959493729</v>
      </c>
      <c r="U135" s="43">
        <f t="shared" si="48"/>
        <v>442.28295618848188</v>
      </c>
      <c r="V135" s="43">
        <f t="shared" si="49"/>
        <v>468.8036790305959</v>
      </c>
      <c r="W135" s="43">
        <f t="shared" si="50"/>
        <v>211.51069348790782</v>
      </c>
      <c r="X135" s="43">
        <f t="shared" si="51"/>
        <v>240.41220044950111</v>
      </c>
      <c r="Y135" s="43">
        <f t="shared" si="52"/>
        <v>155.48911291169063</v>
      </c>
      <c r="Z135" s="43">
        <f t="shared" si="53"/>
        <v>-12.97150509058943</v>
      </c>
      <c r="AA135" s="43">
        <f t="shared" si="54"/>
        <v>286.12628555308237</v>
      </c>
      <c r="AB135" s="43">
        <f t="shared" si="55"/>
        <v>2.1137661140134871</v>
      </c>
      <c r="AC135" s="43">
        <f t="shared" si="56"/>
        <v>-42.784411104974765</v>
      </c>
      <c r="AD135" s="43">
        <f t="shared" si="57"/>
        <v>2.7374999999999998</v>
      </c>
      <c r="AE135" s="43">
        <f>LN('Raw Data'!Y131)*100</f>
        <v>-165.768658279487</v>
      </c>
      <c r="AF135" s="43">
        <f>LN('Raw Data'!AC131)*100</f>
        <v>-141.82309564696197</v>
      </c>
      <c r="AG135" s="43">
        <f>LN('Raw Data'!AG131)</f>
        <v>-3.9682179923584315</v>
      </c>
      <c r="AI135" s="43">
        <f t="shared" si="58"/>
        <v>0.76975372514920082</v>
      </c>
      <c r="AJ135" s="43">
        <f t="shared" si="59"/>
        <v>-0.60683937449385894</v>
      </c>
      <c r="AK135" s="43">
        <f t="shared" si="60"/>
        <v>0.15759050954733311</v>
      </c>
      <c r="AL135" s="43">
        <f t="shared" si="61"/>
        <v>468.8036790305959</v>
      </c>
      <c r="AM135" s="43">
        <f t="shared" si="62"/>
        <v>-0.88138988207782631</v>
      </c>
      <c r="AN135" s="43">
        <f t="shared" si="63"/>
        <v>0.86828946629617576</v>
      </c>
      <c r="AO135" s="43">
        <f t="shared" si="64"/>
        <v>-1.5222196911834942</v>
      </c>
      <c r="AP135" s="43">
        <f t="shared" si="65"/>
        <v>-4.9144765357301168</v>
      </c>
      <c r="AQ135" s="43">
        <f t="shared" si="66"/>
        <v>-1.1910112328396281</v>
      </c>
      <c r="AR135" s="43">
        <f t="shared" si="67"/>
        <v>2.1137661140134871</v>
      </c>
      <c r="AS135" s="43">
        <f t="shared" si="68"/>
        <v>0.17790661591336487</v>
      </c>
      <c r="AT135" s="43">
        <f t="shared" si="69"/>
        <v>2.7374999999999998</v>
      </c>
      <c r="AU135" s="43">
        <f t="shared" si="70"/>
        <v>-165.768658279487</v>
      </c>
      <c r="AV135" s="43">
        <f t="shared" si="71"/>
        <v>-141.82309564696197</v>
      </c>
      <c r="AW135" s="43">
        <f t="shared" si="72"/>
        <v>-3.9682179923584315</v>
      </c>
    </row>
    <row r="136" spans="1:49">
      <c r="A136" s="41">
        <v>1979.4</v>
      </c>
      <c r="B136" s="43">
        <f>'Raw Data'!N136</f>
        <v>2455.3000000000002</v>
      </c>
      <c r="C136" s="43">
        <f>'Raw Data'!AP136</f>
        <v>41.164999999999999</v>
      </c>
      <c r="D136" s="43">
        <f>'Raw Data'!AQ136</f>
        <v>57.18</v>
      </c>
      <c r="E136" s="43">
        <f>'Raw Data'!AR136</f>
        <v>41.985999999999997</v>
      </c>
      <c r="F136" s="43">
        <f>'Raw Data'!E136</f>
        <v>1430.4</v>
      </c>
      <c r="G136" s="43">
        <f>'Raw Data'!H136</f>
        <v>776.9</v>
      </c>
      <c r="H136" s="42">
        <f>'Raw Data'!AS136</f>
        <v>166055</v>
      </c>
      <c r="I136" s="43">
        <f t="shared" si="45"/>
        <v>0.7033457154595858</v>
      </c>
      <c r="J136" s="43">
        <f>'Raw Data'!AN136</f>
        <v>76.431679643338782</v>
      </c>
      <c r="K136" s="43">
        <f>'Raw Data'!AO136</f>
        <v>27.526</v>
      </c>
      <c r="L136" s="43">
        <f>'Raw Data'!M136</f>
        <v>248</v>
      </c>
      <c r="M136" s="43">
        <f>'Raw Data'!Z136</f>
        <v>328.69107086448355</v>
      </c>
      <c r="N136" s="43">
        <f>'Raw Data'!AD136</f>
        <v>136.40892913551647</v>
      </c>
      <c r="O136" s="43">
        <f>'Raw Data'!AH136</f>
        <v>25.6</v>
      </c>
      <c r="P136" s="43">
        <f>'Raw Data'!AJ136</f>
        <v>491.2</v>
      </c>
      <c r="Q136" s="47">
        <f>'Raw Data'!AT136</f>
        <v>13.58</v>
      </c>
      <c r="R136" s="43"/>
      <c r="S136" s="43">
        <f t="shared" si="46"/>
        <v>388.02799114533764</v>
      </c>
      <c r="T136" s="43">
        <f t="shared" si="47"/>
        <v>326.98821489905015</v>
      </c>
      <c r="U136" s="43">
        <f t="shared" si="48"/>
        <v>442.05747393896536</v>
      </c>
      <c r="V136" s="43">
        <f t="shared" si="49"/>
        <v>468.83040016606213</v>
      </c>
      <c r="W136" s="43">
        <f t="shared" si="50"/>
        <v>212.79992531991087</v>
      </c>
      <c r="X136" s="43">
        <f t="shared" si="51"/>
        <v>240.96888223352747</v>
      </c>
      <c r="Y136" s="43">
        <f t="shared" si="52"/>
        <v>153.02277131712432</v>
      </c>
      <c r="Z136" s="43">
        <f t="shared" si="53"/>
        <v>-14.283714148035678</v>
      </c>
      <c r="AA136" s="43">
        <f t="shared" si="54"/>
        <v>281.14218838670593</v>
      </c>
      <c r="AB136" s="43">
        <f t="shared" si="55"/>
        <v>1.9747848631741232</v>
      </c>
      <c r="AC136" s="43">
        <f t="shared" si="56"/>
        <v>-42.220521682478982</v>
      </c>
      <c r="AD136" s="43">
        <f t="shared" si="57"/>
        <v>3.395</v>
      </c>
      <c r="AE136" s="43">
        <f>LN('Raw Data'!Y132)*100</f>
        <v>-165.24077211201643</v>
      </c>
      <c r="AF136" s="43">
        <f>LN('Raw Data'!AC132)*100</f>
        <v>-139.77051035866111</v>
      </c>
      <c r="AG136" s="43">
        <f>LN('Raw Data'!AG132)</f>
        <v>-3.9639586789973338</v>
      </c>
      <c r="AI136" s="43">
        <f t="shared" si="58"/>
        <v>0.73439394713062711</v>
      </c>
      <c r="AJ136" s="43">
        <f t="shared" si="59"/>
        <v>-2.4395046958871376</v>
      </c>
      <c r="AK136" s="43">
        <f t="shared" si="60"/>
        <v>-0.22548224951651719</v>
      </c>
      <c r="AL136" s="43">
        <f t="shared" si="61"/>
        <v>468.83040016606213</v>
      </c>
      <c r="AM136" s="43">
        <f t="shared" si="62"/>
        <v>1.289231832003054</v>
      </c>
      <c r="AN136" s="43">
        <f t="shared" si="63"/>
        <v>0.55668178402635249</v>
      </c>
      <c r="AO136" s="43">
        <f t="shared" si="64"/>
        <v>-2.4663415945663019</v>
      </c>
      <c r="AP136" s="43">
        <f t="shared" si="65"/>
        <v>-1.3122090574462479</v>
      </c>
      <c r="AQ136" s="43">
        <f t="shared" si="66"/>
        <v>-4.9840971663764435</v>
      </c>
      <c r="AR136" s="43">
        <f t="shared" si="67"/>
        <v>1.9747848631741232</v>
      </c>
      <c r="AS136" s="43">
        <f t="shared" si="68"/>
        <v>0.56388942249578378</v>
      </c>
      <c r="AT136" s="43">
        <f t="shared" si="69"/>
        <v>3.395</v>
      </c>
      <c r="AU136" s="43">
        <f t="shared" si="70"/>
        <v>-165.24077211201643</v>
      </c>
      <c r="AV136" s="43">
        <f t="shared" si="71"/>
        <v>-139.77051035866111</v>
      </c>
      <c r="AW136" s="43">
        <f t="shared" si="72"/>
        <v>-3.9639586789973338</v>
      </c>
    </row>
    <row r="137" spans="1:49">
      <c r="A137" s="41">
        <v>1980.1</v>
      </c>
      <c r="B137" s="43">
        <f>'Raw Data'!N137</f>
        <v>2520.7000000000003</v>
      </c>
      <c r="C137" s="43">
        <f>'Raw Data'!AP137</f>
        <v>42.398000000000003</v>
      </c>
      <c r="D137" s="43">
        <f>'Raw Data'!AQ137</f>
        <v>58.279000000000003</v>
      </c>
      <c r="E137" s="43">
        <f>'Raw Data'!AR137</f>
        <v>42.859000000000002</v>
      </c>
      <c r="F137" s="43">
        <f>'Raw Data'!E137</f>
        <v>1474.4</v>
      </c>
      <c r="G137" s="43">
        <f>'Raw Data'!H137</f>
        <v>786.7</v>
      </c>
      <c r="H137" s="42">
        <f>'Raw Data'!AS137</f>
        <v>166762</v>
      </c>
      <c r="I137" s="43">
        <f t="shared" si="45"/>
        <v>0.70634029810286625</v>
      </c>
      <c r="J137" s="43">
        <f>'Raw Data'!AN137</f>
        <v>76.200972626323505</v>
      </c>
      <c r="K137" s="43">
        <f>'Raw Data'!AO137</f>
        <v>28.311</v>
      </c>
      <c r="L137" s="43">
        <f>'Raw Data'!M137</f>
        <v>259.60000000000002</v>
      </c>
      <c r="M137" s="43">
        <f>'Raw Data'!Z137</f>
        <v>334.8834040351785</v>
      </c>
      <c r="N137" s="43">
        <f>'Raw Data'!AD137</f>
        <v>141.81659596482152</v>
      </c>
      <c r="O137" s="43">
        <f>'Raw Data'!AH137</f>
        <v>27.6</v>
      </c>
      <c r="P137" s="43">
        <f>'Raw Data'!AJ137</f>
        <v>510.4</v>
      </c>
      <c r="Q137" s="47">
        <f>'Raw Data'!AT137</f>
        <v>15.05</v>
      </c>
      <c r="R137" s="43"/>
      <c r="S137" s="43">
        <f t="shared" si="46"/>
        <v>388.57488973337138</v>
      </c>
      <c r="T137" s="43">
        <f t="shared" si="47"/>
        <v>325.75894723132973</v>
      </c>
      <c r="U137" s="43">
        <f t="shared" si="48"/>
        <v>442.20344106882436</v>
      </c>
      <c r="V137" s="43">
        <f t="shared" si="49"/>
        <v>468.10323757095802</v>
      </c>
      <c r="W137" s="43">
        <f t="shared" si="50"/>
        <v>214.88844758080353</v>
      </c>
      <c r="X137" s="43">
        <f t="shared" si="51"/>
        <v>240.35249145643402</v>
      </c>
      <c r="Y137" s="43">
        <f t="shared" si="52"/>
        <v>154.42771360614549</v>
      </c>
      <c r="Z137" s="43">
        <f t="shared" si="53"/>
        <v>-9.2441736298795085</v>
      </c>
      <c r="AA137" s="43">
        <f t="shared" si="54"/>
        <v>282.49372230086806</v>
      </c>
      <c r="AB137" s="43">
        <f t="shared" si="55"/>
        <v>2.0579428613228852</v>
      </c>
      <c r="AC137" s="43">
        <f t="shared" si="56"/>
        <v>-41.466523628805376</v>
      </c>
      <c r="AD137" s="43">
        <f t="shared" si="57"/>
        <v>3.7625000000000002</v>
      </c>
      <c r="AE137" s="43">
        <f>LN('Raw Data'!Y133)*100</f>
        <v>-162.21712551208705</v>
      </c>
      <c r="AF137" s="43">
        <f>LN('Raw Data'!AC133)*100</f>
        <v>-142.33190912354749</v>
      </c>
      <c r="AG137" s="43">
        <f>LN('Raw Data'!AG133)</f>
        <v>-4.0039578919640366</v>
      </c>
      <c r="AI137" s="43">
        <f t="shared" si="58"/>
        <v>0.54689858803374136</v>
      </c>
      <c r="AJ137" s="43">
        <f t="shared" si="59"/>
        <v>-1.2292676677204213</v>
      </c>
      <c r="AK137" s="43">
        <f t="shared" si="60"/>
        <v>0.1459671298590024</v>
      </c>
      <c r="AL137" s="43">
        <f t="shared" si="61"/>
        <v>468.10323757095802</v>
      </c>
      <c r="AM137" s="43">
        <f t="shared" si="62"/>
        <v>2.0885222608926597</v>
      </c>
      <c r="AN137" s="43">
        <f t="shared" si="63"/>
        <v>-0.61639077709344292</v>
      </c>
      <c r="AO137" s="43">
        <f t="shared" si="64"/>
        <v>1.4049422890211645</v>
      </c>
      <c r="AP137" s="43">
        <f t="shared" si="65"/>
        <v>5.0395405181561692</v>
      </c>
      <c r="AQ137" s="43">
        <f t="shared" si="66"/>
        <v>1.3515339141621325</v>
      </c>
      <c r="AR137" s="43">
        <f t="shared" si="67"/>
        <v>2.0579428613228852</v>
      </c>
      <c r="AS137" s="43">
        <f t="shared" si="68"/>
        <v>0.75399805367360528</v>
      </c>
      <c r="AT137" s="43">
        <f t="shared" si="69"/>
        <v>3.7625000000000002</v>
      </c>
      <c r="AU137" s="43">
        <f t="shared" si="70"/>
        <v>-162.21712551208705</v>
      </c>
      <c r="AV137" s="43">
        <f t="shared" si="71"/>
        <v>-142.33190912354749</v>
      </c>
      <c r="AW137" s="43">
        <f t="shared" si="72"/>
        <v>-4.0039578919640366</v>
      </c>
    </row>
    <row r="138" spans="1:49">
      <c r="A138" s="41">
        <v>1980.2</v>
      </c>
      <c r="B138" s="43">
        <f>'Raw Data'!N138</f>
        <v>2499.1999999999998</v>
      </c>
      <c r="C138" s="43">
        <f>'Raw Data'!AP138</f>
        <v>43.435000000000002</v>
      </c>
      <c r="D138" s="43">
        <f>'Raw Data'!AQ138</f>
        <v>59.642000000000003</v>
      </c>
      <c r="E138" s="43">
        <f>'Raw Data'!AR138</f>
        <v>43.8</v>
      </c>
      <c r="F138" s="43">
        <f>'Raw Data'!E138</f>
        <v>1497</v>
      </c>
      <c r="G138" s="43">
        <f>'Raw Data'!H138</f>
        <v>731.19999999999993</v>
      </c>
      <c r="H138" s="42">
        <f>'Raw Data'!AS138</f>
        <v>167416</v>
      </c>
      <c r="I138" s="43">
        <f t="shared" ref="I138:I201" si="73">H138/$H$255</f>
        <v>0.70911039293837597</v>
      </c>
      <c r="J138" s="43">
        <f>'Raw Data'!AN138</f>
        <v>74.94374436888468</v>
      </c>
      <c r="K138" s="43">
        <f>'Raw Data'!AO138</f>
        <v>29.04</v>
      </c>
      <c r="L138" s="43">
        <f>'Raw Data'!M138</f>
        <v>271</v>
      </c>
      <c r="M138" s="43">
        <f>'Raw Data'!Z138</f>
        <v>343.51439215686275</v>
      </c>
      <c r="N138" s="43">
        <f>'Raw Data'!AD138</f>
        <v>123.38560784313727</v>
      </c>
      <c r="O138" s="43">
        <f>'Raw Data'!AH138</f>
        <v>33.6</v>
      </c>
      <c r="P138" s="43">
        <f>'Raw Data'!AJ138</f>
        <v>539.20000000000005</v>
      </c>
      <c r="Q138" s="47">
        <f>'Raw Data'!AT138</f>
        <v>12.69</v>
      </c>
      <c r="R138" s="43"/>
      <c r="S138" s="43">
        <f t="shared" ref="S138:S201" si="74">LN((F138/E138)/I138)*100</f>
        <v>387.53286292967579</v>
      </c>
      <c r="T138" s="43">
        <f t="shared" ref="T138:T201" si="75">LN((G138/E138)/I138)*100</f>
        <v>315.87972650170695</v>
      </c>
      <c r="U138" s="43">
        <f t="shared" ref="U138:U201" si="76">LN((B138/E138)/I138)*100</f>
        <v>438.78362045224958</v>
      </c>
      <c r="V138" s="43">
        <f t="shared" ref="V138:V201" si="77">LN(J138/I138)*100</f>
        <v>466.04818192672423</v>
      </c>
      <c r="W138" s="43">
        <f t="shared" ref="W138:W201" si="78">LN((L138/E138)/I138)*100</f>
        <v>216.62290657568306</v>
      </c>
      <c r="X138" s="43">
        <f t="shared" ref="X138:X201" si="79">LN((M138/E138)/I138)*100</f>
        <v>240.33392542261879</v>
      </c>
      <c r="Y138" s="43">
        <f t="shared" ref="Y138:Y201" si="80">LN((N138/E138)/I138)*100</f>
        <v>137.94247194261519</v>
      </c>
      <c r="Z138" s="43">
        <f t="shared" ref="Z138:Z201" si="81">LN((O138/E138)/I138)*100</f>
        <v>7.8636311846287912</v>
      </c>
      <c r="AA138" s="43">
        <f t="shared" ref="AA138:AA201" si="82">LN((P138/E138)/I138)*100</f>
        <v>285.41968044752269</v>
      </c>
      <c r="AB138" s="43">
        <f t="shared" ref="AB138:AB201" si="83">LN(E138/E137)*100</f>
        <v>2.1718159387040923</v>
      </c>
      <c r="AC138" s="43">
        <f t="shared" ref="AC138:AC201" si="84">LN(K138/E138)*100</f>
        <v>-41.095962742580504</v>
      </c>
      <c r="AD138" s="43">
        <f t="shared" si="57"/>
        <v>3.1724999999999999</v>
      </c>
      <c r="AE138" s="43">
        <f>LN('Raw Data'!Y134)*100</f>
        <v>-161.44020884936972</v>
      </c>
      <c r="AF138" s="43">
        <f>LN('Raw Data'!AC134)*100</f>
        <v>-141.62013615170383</v>
      </c>
      <c r="AG138" s="43">
        <f>LN('Raw Data'!AG134)</f>
        <v>-4.0315377026260277</v>
      </c>
      <c r="AI138" s="43">
        <f t="shared" si="58"/>
        <v>-1.0420268036955918</v>
      </c>
      <c r="AJ138" s="43">
        <f t="shared" si="59"/>
        <v>-9.879220729622773</v>
      </c>
      <c r="AK138" s="43">
        <f t="shared" si="60"/>
        <v>-3.419820616574782</v>
      </c>
      <c r="AL138" s="43">
        <f t="shared" si="61"/>
        <v>466.04818192672423</v>
      </c>
      <c r="AM138" s="43">
        <f t="shared" si="62"/>
        <v>1.7344589948795317</v>
      </c>
      <c r="AN138" s="43">
        <f t="shared" si="63"/>
        <v>-1.8566033815233141E-2</v>
      </c>
      <c r="AO138" s="43">
        <f t="shared" si="64"/>
        <v>-16.485241663530303</v>
      </c>
      <c r="AP138" s="43">
        <f t="shared" si="65"/>
        <v>17.107804814508299</v>
      </c>
      <c r="AQ138" s="43">
        <f t="shared" si="66"/>
        <v>2.9259581466546365</v>
      </c>
      <c r="AR138" s="43">
        <f t="shared" si="67"/>
        <v>2.1718159387040923</v>
      </c>
      <c r="AS138" s="43">
        <f t="shared" si="68"/>
        <v>0.37056088622487238</v>
      </c>
      <c r="AT138" s="43">
        <f t="shared" si="69"/>
        <v>3.1724999999999999</v>
      </c>
      <c r="AU138" s="43">
        <f t="shared" si="70"/>
        <v>-161.44020884936972</v>
      </c>
      <c r="AV138" s="43">
        <f t="shared" si="71"/>
        <v>-141.62013615170383</v>
      </c>
      <c r="AW138" s="43">
        <f t="shared" si="72"/>
        <v>-4.0315377026260277</v>
      </c>
    </row>
    <row r="139" spans="1:49">
      <c r="A139" s="41">
        <v>1980.3</v>
      </c>
      <c r="B139" s="43">
        <f>'Raw Data'!N139</f>
        <v>2534.8000000000002</v>
      </c>
      <c r="C139" s="43">
        <f>'Raw Data'!AP139</f>
        <v>44.448999999999998</v>
      </c>
      <c r="D139" s="43">
        <f>'Raw Data'!AQ139</f>
        <v>60.875</v>
      </c>
      <c r="E139" s="43">
        <f>'Raw Data'!AR139</f>
        <v>44.808</v>
      </c>
      <c r="F139" s="43">
        <f>'Raw Data'!E139</f>
        <v>1542.3</v>
      </c>
      <c r="G139" s="43">
        <f>'Raw Data'!H139</f>
        <v>720.5</v>
      </c>
      <c r="H139" s="42">
        <f>'Raw Data'!AS139</f>
        <v>168111</v>
      </c>
      <c r="I139" s="43">
        <f t="shared" si="73"/>
        <v>0.71205414815348189</v>
      </c>
      <c r="J139" s="43">
        <f>'Raw Data'!AN139</f>
        <v>74.77301872973517</v>
      </c>
      <c r="K139" s="43">
        <f>'Raw Data'!AO139</f>
        <v>29.757000000000001</v>
      </c>
      <c r="L139" s="43">
        <f>'Raw Data'!M139</f>
        <v>272</v>
      </c>
      <c r="M139" s="43">
        <f>'Raw Data'!Z139</f>
        <v>351.2126543680439</v>
      </c>
      <c r="N139" s="43">
        <f>'Raw Data'!AD139</f>
        <v>131.68734563195608</v>
      </c>
      <c r="O139" s="43">
        <f>'Raw Data'!AH139</f>
        <v>36.1</v>
      </c>
      <c r="P139" s="43">
        <f>'Raw Data'!AJ139</f>
        <v>552.29999999999995</v>
      </c>
      <c r="Q139" s="47">
        <f>'Raw Data'!AT139</f>
        <v>9.84</v>
      </c>
      <c r="R139" s="43"/>
      <c r="S139" s="43">
        <f t="shared" si="74"/>
        <v>387.82447125065505</v>
      </c>
      <c r="T139" s="43">
        <f t="shared" si="75"/>
        <v>311.71600402165581</v>
      </c>
      <c r="U139" s="43">
        <f t="shared" si="76"/>
        <v>437.50846422263436</v>
      </c>
      <c r="V139" s="43">
        <f t="shared" si="77"/>
        <v>465.40584274233458</v>
      </c>
      <c r="W139" s="43">
        <f t="shared" si="78"/>
        <v>214.3016691072979</v>
      </c>
      <c r="X139" s="43">
        <f t="shared" si="79"/>
        <v>239.86065176884827</v>
      </c>
      <c r="Y139" s="43">
        <f t="shared" si="80"/>
        <v>141.76451441106585</v>
      </c>
      <c r="Z139" s="43">
        <f t="shared" si="81"/>
        <v>12.350749011581694</v>
      </c>
      <c r="AA139" s="43">
        <f t="shared" si="82"/>
        <v>285.13060016841234</v>
      </c>
      <c r="AB139" s="43">
        <f t="shared" si="83"/>
        <v>2.2752877525130772</v>
      </c>
      <c r="AC139" s="43">
        <f t="shared" si="84"/>
        <v>-40.932229647556476</v>
      </c>
      <c r="AD139" s="43">
        <f t="shared" si="57"/>
        <v>2.46</v>
      </c>
      <c r="AE139" s="43">
        <f>LN('Raw Data'!Y135)*100</f>
        <v>-160.6313109940109</v>
      </c>
      <c r="AF139" s="43">
        <f>LN('Raw Data'!AC135)*100</f>
        <v>-141.93776829220215</v>
      </c>
      <c r="AG139" s="43">
        <f>LN('Raw Data'!AG135)</f>
        <v>-4.0908470168346796</v>
      </c>
      <c r="AI139" s="43">
        <f t="shared" si="58"/>
        <v>0.29160832097926459</v>
      </c>
      <c r="AJ139" s="43">
        <f t="shared" si="59"/>
        <v>-4.163722480051149</v>
      </c>
      <c r="AK139" s="43">
        <f t="shared" si="60"/>
        <v>-1.2751562296152201</v>
      </c>
      <c r="AL139" s="43">
        <f t="shared" si="61"/>
        <v>465.40584274233458</v>
      </c>
      <c r="AM139" s="43">
        <f t="shared" si="62"/>
        <v>-2.3212374683851635</v>
      </c>
      <c r="AN139" s="43">
        <f t="shared" si="63"/>
        <v>-0.47327365377051933</v>
      </c>
      <c r="AO139" s="43">
        <f t="shared" si="64"/>
        <v>3.8220424684506611</v>
      </c>
      <c r="AP139" s="43">
        <f t="shared" si="65"/>
        <v>4.4871178269529031</v>
      </c>
      <c r="AQ139" s="43">
        <f t="shared" si="66"/>
        <v>-0.28908027911035106</v>
      </c>
      <c r="AR139" s="43">
        <f t="shared" si="67"/>
        <v>2.2752877525130772</v>
      </c>
      <c r="AS139" s="43">
        <f t="shared" si="68"/>
        <v>0.16373309502402833</v>
      </c>
      <c r="AT139" s="43">
        <f t="shared" si="69"/>
        <v>2.46</v>
      </c>
      <c r="AU139" s="43">
        <f t="shared" si="70"/>
        <v>-160.6313109940109</v>
      </c>
      <c r="AV139" s="43">
        <f t="shared" si="71"/>
        <v>-141.93776829220215</v>
      </c>
      <c r="AW139" s="43">
        <f t="shared" si="72"/>
        <v>-4.0908470168346796</v>
      </c>
    </row>
    <row r="140" spans="1:49">
      <c r="A140" s="41">
        <v>1980.4</v>
      </c>
      <c r="B140" s="43">
        <f>'Raw Data'!N140</f>
        <v>2673.7</v>
      </c>
      <c r="C140" s="43">
        <f>'Raw Data'!AP140</f>
        <v>45.546999999999997</v>
      </c>
      <c r="D140" s="43">
        <f>'Raw Data'!AQ140</f>
        <v>62.021000000000001</v>
      </c>
      <c r="E140" s="43">
        <f>'Raw Data'!AR140</f>
        <v>46.045999999999999</v>
      </c>
      <c r="F140" s="43">
        <f>'Raw Data'!E140</f>
        <v>1599.1999999999998</v>
      </c>
      <c r="G140" s="43">
        <f>'Raw Data'!H140</f>
        <v>787.7</v>
      </c>
      <c r="H140" s="42">
        <f>'Raw Data'!AS140</f>
        <v>168694</v>
      </c>
      <c r="I140" s="43">
        <f t="shared" si="73"/>
        <v>0.7145235140389592</v>
      </c>
      <c r="J140" s="43">
        <f>'Raw Data'!AN140</f>
        <v>75.499302179277478</v>
      </c>
      <c r="K140" s="43">
        <f>'Raw Data'!AO140</f>
        <v>30.587</v>
      </c>
      <c r="L140" s="43">
        <f>'Raw Data'!M140</f>
        <v>286.8</v>
      </c>
      <c r="M140" s="43">
        <f>'Raw Data'!Z140</f>
        <v>363.83030797275251</v>
      </c>
      <c r="N140" s="43">
        <f>'Raw Data'!AD140</f>
        <v>145.26969202724743</v>
      </c>
      <c r="O140" s="43">
        <f>'Raw Data'!AH140</f>
        <v>37.299999999999997</v>
      </c>
      <c r="P140" s="43">
        <f>'Raw Data'!AJ140</f>
        <v>547.9</v>
      </c>
      <c r="Q140" s="47">
        <f>'Raw Data'!AT140</f>
        <v>15.85</v>
      </c>
      <c r="R140" s="43"/>
      <c r="S140" s="43">
        <f t="shared" si="74"/>
        <v>388.37572587361331</v>
      </c>
      <c r="T140" s="43">
        <f t="shared" si="75"/>
        <v>317.56157822592218</v>
      </c>
      <c r="U140" s="43">
        <f t="shared" si="76"/>
        <v>439.7717035444449</v>
      </c>
      <c r="V140" s="43">
        <f t="shared" si="77"/>
        <v>466.02627859258104</v>
      </c>
      <c r="W140" s="43">
        <f t="shared" si="78"/>
        <v>216.52835842754081</v>
      </c>
      <c r="X140" s="43">
        <f t="shared" si="79"/>
        <v>240.31860475997496</v>
      </c>
      <c r="Y140" s="43">
        <f t="shared" si="80"/>
        <v>148.5090435430061</v>
      </c>
      <c r="Z140" s="43">
        <f t="shared" si="81"/>
        <v>12.549180219971293</v>
      </c>
      <c r="AA140" s="43">
        <f t="shared" si="82"/>
        <v>281.2591264094313</v>
      </c>
      <c r="AB140" s="43">
        <f t="shared" si="83"/>
        <v>2.7254201914647349</v>
      </c>
      <c r="AC140" s="43">
        <f t="shared" si="84"/>
        <v>-40.906581473378672</v>
      </c>
      <c r="AD140" s="43">
        <f t="shared" si="57"/>
        <v>3.9624999999999999</v>
      </c>
      <c r="AE140" s="43">
        <f>LN('Raw Data'!Y136)*100</f>
        <v>-160.03577137318828</v>
      </c>
      <c r="AF140" s="43">
        <f>LN('Raw Data'!AC136)*100</f>
        <v>-143.59263473121527</v>
      </c>
      <c r="AG140" s="43">
        <f>LN('Raw Data'!AG136)</f>
        <v>-4.1061238712896255</v>
      </c>
      <c r="AI140" s="43">
        <f t="shared" si="58"/>
        <v>0.551254622958254</v>
      </c>
      <c r="AJ140" s="43">
        <f t="shared" si="59"/>
        <v>5.8455742042663701</v>
      </c>
      <c r="AK140" s="43">
        <f t="shared" si="60"/>
        <v>2.2632393218105449</v>
      </c>
      <c r="AL140" s="43">
        <f t="shared" si="61"/>
        <v>466.02627859258104</v>
      </c>
      <c r="AM140" s="43">
        <f t="shared" si="62"/>
        <v>2.2266893202429117</v>
      </c>
      <c r="AN140" s="43">
        <f t="shared" si="63"/>
        <v>0.45795299112668886</v>
      </c>
      <c r="AO140" s="43">
        <f t="shared" si="64"/>
        <v>6.7445291319402543</v>
      </c>
      <c r="AP140" s="43">
        <f t="shared" si="65"/>
        <v>0.19843120838959827</v>
      </c>
      <c r="AQ140" s="43">
        <f t="shared" si="66"/>
        <v>-3.8714737589810397</v>
      </c>
      <c r="AR140" s="43">
        <f t="shared" si="67"/>
        <v>2.7254201914647349</v>
      </c>
      <c r="AS140" s="43">
        <f t="shared" si="68"/>
        <v>2.5648174177803185E-2</v>
      </c>
      <c r="AT140" s="43">
        <f t="shared" si="69"/>
        <v>3.9624999999999999</v>
      </c>
      <c r="AU140" s="43">
        <f t="shared" si="70"/>
        <v>-160.03577137318828</v>
      </c>
      <c r="AV140" s="43">
        <f t="shared" si="71"/>
        <v>-143.59263473121527</v>
      </c>
      <c r="AW140" s="43">
        <f t="shared" si="72"/>
        <v>-4.1061238712896255</v>
      </c>
    </row>
    <row r="141" spans="1:49">
      <c r="A141" s="41">
        <v>1981.1</v>
      </c>
      <c r="B141" s="43">
        <f>'Raw Data'!N141</f>
        <v>2806.5</v>
      </c>
      <c r="C141" s="43">
        <f>'Raw Data'!AP141</f>
        <v>46.674999999999997</v>
      </c>
      <c r="D141" s="43">
        <f>'Raw Data'!AQ141</f>
        <v>63.744999999999997</v>
      </c>
      <c r="E141" s="43">
        <f>'Raw Data'!AR141</f>
        <v>47.195999999999998</v>
      </c>
      <c r="F141" s="43">
        <f>'Raw Data'!E141</f>
        <v>1644.6</v>
      </c>
      <c r="G141" s="43">
        <f>'Raw Data'!H141</f>
        <v>865.4</v>
      </c>
      <c r="H141" s="42">
        <f>'Raw Data'!AS141</f>
        <v>169279</v>
      </c>
      <c r="I141" s="43">
        <f t="shared" si="73"/>
        <v>0.71700135116246566</v>
      </c>
      <c r="J141" s="43">
        <f>'Raw Data'!AN141</f>
        <v>76.133434621675121</v>
      </c>
      <c r="K141" s="43">
        <f>'Raw Data'!AO141</f>
        <v>31.388999999999999</v>
      </c>
      <c r="L141" s="43">
        <f>'Raw Data'!M141</f>
        <v>296.5</v>
      </c>
      <c r="M141" s="43">
        <f>'Raw Data'!Z141</f>
        <v>392.18307512286447</v>
      </c>
      <c r="N141" s="43">
        <f>'Raw Data'!AD141</f>
        <v>146.01692487713549</v>
      </c>
      <c r="O141" s="43">
        <f>'Raw Data'!AH141</f>
        <v>50.7</v>
      </c>
      <c r="P141" s="43">
        <f>'Raw Data'!AJ141</f>
        <v>581.6</v>
      </c>
      <c r="Q141" s="47">
        <f>'Raw Data'!AT141</f>
        <v>16.57</v>
      </c>
      <c r="R141" s="43"/>
      <c r="S141" s="43">
        <f t="shared" si="74"/>
        <v>388.36208832169353</v>
      </c>
      <c r="T141" s="43">
        <f t="shared" si="75"/>
        <v>324.15602384709246</v>
      </c>
      <c r="U141" s="43">
        <f t="shared" si="76"/>
        <v>441.80618450623939</v>
      </c>
      <c r="V141" s="43">
        <f t="shared" si="77"/>
        <v>466.51650734379649</v>
      </c>
      <c r="W141" s="43">
        <f t="shared" si="78"/>
        <v>217.04156291179203</v>
      </c>
      <c r="X141" s="43">
        <f t="shared" si="79"/>
        <v>245.00971698214488</v>
      </c>
      <c r="Y141" s="43">
        <f t="shared" si="80"/>
        <v>146.2090949485827</v>
      </c>
      <c r="Z141" s="43">
        <f t="shared" si="81"/>
        <v>40.429432127727779</v>
      </c>
      <c r="AA141" s="43">
        <f t="shared" si="82"/>
        <v>284.41513368994498</v>
      </c>
      <c r="AB141" s="43">
        <f t="shared" si="83"/>
        <v>2.4668246415494193</v>
      </c>
      <c r="AC141" s="43">
        <f t="shared" si="84"/>
        <v>-40.785163017065287</v>
      </c>
      <c r="AD141" s="43">
        <f t="shared" si="57"/>
        <v>4.1425000000000001</v>
      </c>
      <c r="AE141" s="43">
        <f>LN('Raw Data'!Y137)*100</f>
        <v>-160.25960556066877</v>
      </c>
      <c r="AF141" s="43">
        <f>LN('Raw Data'!AC137)*100</f>
        <v>-140.98718184272317</v>
      </c>
      <c r="AG141" s="43">
        <f>LN('Raw Data'!AG137)</f>
        <v>-4.058504601310422</v>
      </c>
      <c r="AI141" s="43">
        <f t="shared" si="58"/>
        <v>-1.363755191977134E-2</v>
      </c>
      <c r="AJ141" s="43">
        <f t="shared" si="59"/>
        <v>6.59444562117028</v>
      </c>
      <c r="AK141" s="43">
        <f t="shared" si="60"/>
        <v>2.0344809617944861</v>
      </c>
      <c r="AL141" s="43">
        <f t="shared" si="61"/>
        <v>466.51650734379649</v>
      </c>
      <c r="AM141" s="43">
        <f t="shared" si="62"/>
        <v>0.51320448425121867</v>
      </c>
      <c r="AN141" s="43">
        <f t="shared" si="63"/>
        <v>4.6911122221699202</v>
      </c>
      <c r="AO141" s="43">
        <f t="shared" si="64"/>
        <v>-2.2999485944233982</v>
      </c>
      <c r="AP141" s="43">
        <f t="shared" si="65"/>
        <v>27.880251907756488</v>
      </c>
      <c r="AQ141" s="43">
        <f t="shared" si="66"/>
        <v>3.156007280513677</v>
      </c>
      <c r="AR141" s="43">
        <f t="shared" si="67"/>
        <v>2.4668246415494193</v>
      </c>
      <c r="AS141" s="43">
        <f t="shared" si="68"/>
        <v>0.12141845631338555</v>
      </c>
      <c r="AT141" s="43">
        <f t="shared" si="69"/>
        <v>4.1425000000000001</v>
      </c>
      <c r="AU141" s="43">
        <f t="shared" si="70"/>
        <v>-160.25960556066877</v>
      </c>
      <c r="AV141" s="43">
        <f t="shared" si="71"/>
        <v>-140.98718184272317</v>
      </c>
      <c r="AW141" s="43">
        <f t="shared" si="72"/>
        <v>-4.058504601310422</v>
      </c>
    </row>
    <row r="142" spans="1:49">
      <c r="A142" s="41">
        <v>1981.2</v>
      </c>
      <c r="B142" s="43">
        <f>'Raw Data'!N142</f>
        <v>2841</v>
      </c>
      <c r="C142" s="43">
        <f>'Raw Data'!AP142</f>
        <v>47.454000000000001</v>
      </c>
      <c r="D142" s="43">
        <f>'Raw Data'!AQ142</f>
        <v>65.480999999999995</v>
      </c>
      <c r="E142" s="43">
        <f>'Raw Data'!AR142</f>
        <v>48.081000000000003</v>
      </c>
      <c r="F142" s="43">
        <f>'Raw Data'!E142</f>
        <v>1680.8999999999999</v>
      </c>
      <c r="G142" s="43">
        <f>'Raw Data'!H142</f>
        <v>850.69999999999993</v>
      </c>
      <c r="H142" s="42">
        <f>'Raw Data'!AS142</f>
        <v>169837</v>
      </c>
      <c r="I142" s="43">
        <f t="shared" si="73"/>
        <v>0.7193648265725795</v>
      </c>
      <c r="J142" s="43">
        <f>'Raw Data'!AN142</f>
        <v>76.224772718142944</v>
      </c>
      <c r="K142" s="43">
        <f>'Raw Data'!AO142</f>
        <v>31.934000000000001</v>
      </c>
      <c r="L142" s="43">
        <f>'Raw Data'!M142</f>
        <v>309.39999999999998</v>
      </c>
      <c r="M142" s="43">
        <f>'Raw Data'!Z142</f>
        <v>402.44126119471878</v>
      </c>
      <c r="N142" s="43">
        <f>'Raw Data'!AD142</f>
        <v>141.75873880528113</v>
      </c>
      <c r="O142" s="43">
        <f>'Raw Data'!AH142</f>
        <v>51.8</v>
      </c>
      <c r="P142" s="43">
        <f>'Raw Data'!AJ142</f>
        <v>593.20000000000005</v>
      </c>
      <c r="Q142" s="47">
        <f>'Raw Data'!AT142</f>
        <v>17.78</v>
      </c>
      <c r="R142" s="43"/>
      <c r="S142" s="43">
        <f t="shared" si="74"/>
        <v>388.35841962021698</v>
      </c>
      <c r="T142" s="43">
        <f t="shared" si="75"/>
        <v>320.25590929446594</v>
      </c>
      <c r="U142" s="43">
        <f t="shared" si="76"/>
        <v>440.84109348170085</v>
      </c>
      <c r="V142" s="43">
        <f t="shared" si="77"/>
        <v>466.30731527889617</v>
      </c>
      <c r="W142" s="43">
        <f t="shared" si="78"/>
        <v>219.11344911017866</v>
      </c>
      <c r="X142" s="43">
        <f t="shared" si="79"/>
        <v>245.4048704251949</v>
      </c>
      <c r="Y142" s="43">
        <f t="shared" si="80"/>
        <v>141.06261430904078</v>
      </c>
      <c r="Z142" s="43">
        <f t="shared" si="81"/>
        <v>40.388970222825833</v>
      </c>
      <c r="AA142" s="43">
        <f t="shared" si="82"/>
        <v>284.20311632265981</v>
      </c>
      <c r="AB142" s="43">
        <f t="shared" si="83"/>
        <v>1.8577945441875285</v>
      </c>
      <c r="AC142" s="43">
        <f t="shared" si="84"/>
        <v>-40.921581576203842</v>
      </c>
      <c r="AD142" s="43">
        <f t="shared" si="57"/>
        <v>4.4450000000000003</v>
      </c>
      <c r="AE142" s="43">
        <f>LN('Raw Data'!Y138)*100</f>
        <v>-158.7706892981804</v>
      </c>
      <c r="AF142" s="43">
        <f>LN('Raw Data'!AC138)*100</f>
        <v>-149.30571536853324</v>
      </c>
      <c r="AG142" s="43">
        <f>LN('Raw Data'!AG138)</f>
        <v>-3.8597894194809537</v>
      </c>
      <c r="AI142" s="43">
        <f t="shared" si="58"/>
        <v>-3.6687014765561798E-3</v>
      </c>
      <c r="AJ142" s="43">
        <f t="shared" si="59"/>
        <v>-3.9001145526265191</v>
      </c>
      <c r="AK142" s="43">
        <f t="shared" si="60"/>
        <v>-0.96509102453853757</v>
      </c>
      <c r="AL142" s="43">
        <f t="shared" si="61"/>
        <v>466.30731527889617</v>
      </c>
      <c r="AM142" s="43">
        <f t="shared" si="62"/>
        <v>2.0718861983866361</v>
      </c>
      <c r="AN142" s="43">
        <f t="shared" si="63"/>
        <v>0.39515344305002031</v>
      </c>
      <c r="AO142" s="43">
        <f t="shared" si="64"/>
        <v>-5.1464806395419203</v>
      </c>
      <c r="AP142" s="43">
        <f t="shared" si="65"/>
        <v>-4.04619049019459E-2</v>
      </c>
      <c r="AQ142" s="43">
        <f t="shared" si="66"/>
        <v>-0.21201736728517062</v>
      </c>
      <c r="AR142" s="43">
        <f t="shared" si="67"/>
        <v>1.8577945441875285</v>
      </c>
      <c r="AS142" s="43">
        <f t="shared" si="68"/>
        <v>-0.13641855913855494</v>
      </c>
      <c r="AT142" s="43">
        <f t="shared" si="69"/>
        <v>4.4450000000000003</v>
      </c>
      <c r="AU142" s="43">
        <f t="shared" si="70"/>
        <v>-158.7706892981804</v>
      </c>
      <c r="AV142" s="43">
        <f t="shared" si="71"/>
        <v>-149.30571536853324</v>
      </c>
      <c r="AW142" s="43">
        <f t="shared" si="72"/>
        <v>-3.8597894194809537</v>
      </c>
    </row>
    <row r="143" spans="1:49">
      <c r="A143" s="41">
        <v>1981.3</v>
      </c>
      <c r="B143" s="43">
        <f>'Raw Data'!N143</f>
        <v>2926.1000000000004</v>
      </c>
      <c r="C143" s="43">
        <f>'Raw Data'!AP143</f>
        <v>48.231000000000002</v>
      </c>
      <c r="D143" s="43">
        <f>'Raw Data'!AQ143</f>
        <v>66.320999999999998</v>
      </c>
      <c r="E143" s="43">
        <f>'Raw Data'!AR143</f>
        <v>48.945999999999998</v>
      </c>
      <c r="F143" s="43">
        <f>'Raw Data'!E143</f>
        <v>1709.3000000000002</v>
      </c>
      <c r="G143" s="43">
        <f>'Raw Data'!H143</f>
        <v>904.19999999999993</v>
      </c>
      <c r="H143" s="42">
        <f>'Raw Data'!AS143</f>
        <v>170413</v>
      </c>
      <c r="I143" s="43">
        <f t="shared" si="73"/>
        <v>0.72180454312495501</v>
      </c>
      <c r="J143" s="43">
        <f>'Raw Data'!AN143</f>
        <v>75.705320220366715</v>
      </c>
      <c r="K143" s="43">
        <f>'Raw Data'!AO143</f>
        <v>32.625999999999998</v>
      </c>
      <c r="L143" s="43">
        <f>'Raw Data'!M143</f>
        <v>312.60000000000002</v>
      </c>
      <c r="M143" s="43">
        <f>'Raw Data'!Z143</f>
        <v>411.60041360907275</v>
      </c>
      <c r="N143" s="43">
        <f>'Raw Data'!AD143</f>
        <v>151.29958639092729</v>
      </c>
      <c r="O143" s="43">
        <f>'Raw Data'!AH143</f>
        <v>49.1</v>
      </c>
      <c r="P143" s="43">
        <f>'Raw Data'!AJ143</f>
        <v>591</v>
      </c>
      <c r="Q143" s="47">
        <f>'Raw Data'!AT143</f>
        <v>17.579999999999998</v>
      </c>
      <c r="R143" s="43"/>
      <c r="S143" s="43">
        <f t="shared" si="74"/>
        <v>387.91224519942995</v>
      </c>
      <c r="T143" s="43">
        <f t="shared" si="75"/>
        <v>324.2333817892582</v>
      </c>
      <c r="U143" s="43">
        <f t="shared" si="76"/>
        <v>441.67090003781146</v>
      </c>
      <c r="V143" s="43">
        <f t="shared" si="77"/>
        <v>465.2849330928629</v>
      </c>
      <c r="W143" s="43">
        <f t="shared" si="78"/>
        <v>218.02076610194536</v>
      </c>
      <c r="X143" s="43">
        <f t="shared" si="79"/>
        <v>245.53362518725962</v>
      </c>
      <c r="Y143" s="43">
        <f t="shared" si="80"/>
        <v>145.45451301209144</v>
      </c>
      <c r="Z143" s="43">
        <f t="shared" si="81"/>
        <v>32.914227783255207</v>
      </c>
      <c r="AA143" s="43">
        <f t="shared" si="82"/>
        <v>281.70992604381752</v>
      </c>
      <c r="AB143" s="43">
        <f t="shared" si="83"/>
        <v>1.7830560921261835</v>
      </c>
      <c r="AC143" s="43">
        <f t="shared" si="84"/>
        <v>-40.5608133086699</v>
      </c>
      <c r="AD143" s="43">
        <f t="shared" si="57"/>
        <v>4.3949999999999996</v>
      </c>
      <c r="AE143" s="43">
        <f>LN('Raw Data'!Y139)*100</f>
        <v>-158.74660007208985</v>
      </c>
      <c r="AF143" s="43">
        <f>LN('Raw Data'!AC139)*100</f>
        <v>-147.28954984003377</v>
      </c>
      <c r="AG143" s="43">
        <f>LN('Raw Data'!AG139)</f>
        <v>-3.8210855229012992</v>
      </c>
      <c r="AI143" s="43">
        <f t="shared" si="58"/>
        <v>-0.44617442078703107</v>
      </c>
      <c r="AJ143" s="43">
        <f t="shared" si="59"/>
        <v>3.9774724947922664</v>
      </c>
      <c r="AK143" s="43">
        <f t="shared" si="60"/>
        <v>0.82980655611061138</v>
      </c>
      <c r="AL143" s="43">
        <f t="shared" si="61"/>
        <v>465.2849330928629</v>
      </c>
      <c r="AM143" s="43">
        <f t="shared" si="62"/>
        <v>-1.0926830082333083</v>
      </c>
      <c r="AN143" s="43">
        <f t="shared" si="63"/>
        <v>0.12875476206471603</v>
      </c>
      <c r="AO143" s="43">
        <f t="shared" si="64"/>
        <v>4.3918987030506571</v>
      </c>
      <c r="AP143" s="43">
        <f t="shared" si="65"/>
        <v>-7.4747424395706261</v>
      </c>
      <c r="AQ143" s="43">
        <f t="shared" si="66"/>
        <v>-2.4931902788422917</v>
      </c>
      <c r="AR143" s="43">
        <f t="shared" si="67"/>
        <v>1.7830560921261835</v>
      </c>
      <c r="AS143" s="43">
        <f t="shared" si="68"/>
        <v>0.36076826753394187</v>
      </c>
      <c r="AT143" s="43">
        <f t="shared" si="69"/>
        <v>4.3949999999999996</v>
      </c>
      <c r="AU143" s="43">
        <f t="shared" si="70"/>
        <v>-158.74660007208985</v>
      </c>
      <c r="AV143" s="43">
        <f t="shared" si="71"/>
        <v>-147.28954984003377</v>
      </c>
      <c r="AW143" s="43">
        <f t="shared" si="72"/>
        <v>-3.8210855229012992</v>
      </c>
    </row>
    <row r="144" spans="1:49">
      <c r="A144" s="41">
        <v>1981.4</v>
      </c>
      <c r="B144" s="43">
        <f>'Raw Data'!N144</f>
        <v>2948</v>
      </c>
      <c r="C144" s="43">
        <f>'Raw Data'!AP144</f>
        <v>48.963999999999999</v>
      </c>
      <c r="D144" s="43">
        <f>'Raw Data'!AQ144</f>
        <v>67.838999999999999</v>
      </c>
      <c r="E144" s="43">
        <f>'Raw Data'!AR144</f>
        <v>49.863</v>
      </c>
      <c r="F144" s="43">
        <f>'Raw Data'!E144</f>
        <v>1739.3</v>
      </c>
      <c r="G144" s="43">
        <f>'Raw Data'!H144</f>
        <v>880.2</v>
      </c>
      <c r="H144" s="42">
        <f>'Raw Data'!AS144</f>
        <v>170990</v>
      </c>
      <c r="I144" s="43">
        <f t="shared" si="73"/>
        <v>0.72424849529634505</v>
      </c>
      <c r="J144" s="43">
        <f>'Raw Data'!AN144</f>
        <v>75.495664048377378</v>
      </c>
      <c r="K144" s="43">
        <f>'Raw Data'!AO144</f>
        <v>33.134</v>
      </c>
      <c r="L144" s="43">
        <f>'Raw Data'!M144</f>
        <v>328.5</v>
      </c>
      <c r="M144" s="43">
        <f>'Raw Data'!Z144</f>
        <v>410.72878969044774</v>
      </c>
      <c r="N144" s="43">
        <f>'Raw Data'!AD144</f>
        <v>140.97121030955225</v>
      </c>
      <c r="O144" s="43">
        <f>'Raw Data'!AH144</f>
        <v>48.1</v>
      </c>
      <c r="P144" s="43">
        <f>'Raw Data'!AJ144</f>
        <v>623.20000000000005</v>
      </c>
      <c r="Q144" s="47">
        <f>'Raw Data'!AT144</f>
        <v>13.59</v>
      </c>
      <c r="R144" s="43"/>
      <c r="S144" s="43">
        <f t="shared" si="74"/>
        <v>387.45794875944216</v>
      </c>
      <c r="T144" s="43">
        <f t="shared" si="75"/>
        <v>319.34906295573052</v>
      </c>
      <c r="U144" s="43">
        <f t="shared" si="76"/>
        <v>440.22237284895408</v>
      </c>
      <c r="V144" s="43">
        <f t="shared" si="77"/>
        <v>464.66959447204044</v>
      </c>
      <c r="W144" s="43">
        <f t="shared" si="78"/>
        <v>220.78783131049792</v>
      </c>
      <c r="X144" s="43">
        <f t="shared" si="79"/>
        <v>243.1274592761842</v>
      </c>
      <c r="Y144" s="43">
        <f t="shared" si="80"/>
        <v>136.18971625087016</v>
      </c>
      <c r="Z144" s="43">
        <f t="shared" si="81"/>
        <v>28.662365229202951</v>
      </c>
      <c r="AA144" s="43">
        <f t="shared" si="82"/>
        <v>284.82089697368525</v>
      </c>
      <c r="AB144" s="43">
        <f t="shared" si="83"/>
        <v>1.8561595156272783</v>
      </c>
      <c r="AC144" s="43">
        <f t="shared" si="84"/>
        <v>-40.871929924073704</v>
      </c>
      <c r="AD144" s="43">
        <f t="shared" si="57"/>
        <v>3.3975</v>
      </c>
      <c r="AE144" s="43">
        <f>LN('Raw Data'!Y140)*100</f>
        <v>-159.13261054136575</v>
      </c>
      <c r="AF144" s="43">
        <f>LN('Raw Data'!AC140)*100</f>
        <v>-147.01391938992919</v>
      </c>
      <c r="AG144" s="43">
        <f>LN('Raw Data'!AG140)</f>
        <v>-3.8264826395610023</v>
      </c>
      <c r="AI144" s="43">
        <f t="shared" si="58"/>
        <v>-0.45429643998778602</v>
      </c>
      <c r="AJ144" s="43">
        <f t="shared" si="59"/>
        <v>-4.8843188335276864</v>
      </c>
      <c r="AK144" s="43">
        <f t="shared" si="60"/>
        <v>-1.4485271888573834</v>
      </c>
      <c r="AL144" s="43">
        <f t="shared" si="61"/>
        <v>464.66959447204044</v>
      </c>
      <c r="AM144" s="43">
        <f t="shared" si="62"/>
        <v>2.767065208552566</v>
      </c>
      <c r="AN144" s="43">
        <f t="shared" si="63"/>
        <v>-2.4061659110754192</v>
      </c>
      <c r="AO144" s="43">
        <f t="shared" si="64"/>
        <v>-9.2647967612212767</v>
      </c>
      <c r="AP144" s="43">
        <f t="shared" si="65"/>
        <v>-4.2518625540522557</v>
      </c>
      <c r="AQ144" s="43">
        <f t="shared" si="66"/>
        <v>3.110970929867733</v>
      </c>
      <c r="AR144" s="43">
        <f t="shared" si="67"/>
        <v>1.8561595156272783</v>
      </c>
      <c r="AS144" s="43">
        <f t="shared" si="68"/>
        <v>-0.31111661540380453</v>
      </c>
      <c r="AT144" s="43">
        <f t="shared" si="69"/>
        <v>3.3975</v>
      </c>
      <c r="AU144" s="43">
        <f t="shared" si="70"/>
        <v>-159.13261054136575</v>
      </c>
      <c r="AV144" s="43">
        <f t="shared" si="71"/>
        <v>-147.01391938992919</v>
      </c>
      <c r="AW144" s="43">
        <f t="shared" si="72"/>
        <v>-3.8264826395610023</v>
      </c>
    </row>
    <row r="145" spans="1:49">
      <c r="A145" s="41">
        <v>1982.1</v>
      </c>
      <c r="B145" s="43">
        <f>'Raw Data'!N145</f>
        <v>2935.2</v>
      </c>
      <c r="C145" s="43">
        <f>'Raw Data'!AP145</f>
        <v>49.584000000000003</v>
      </c>
      <c r="D145" s="43">
        <f>'Raw Data'!AQ145</f>
        <v>68.817999999999998</v>
      </c>
      <c r="E145" s="43">
        <f>'Raw Data'!AR145</f>
        <v>50.561</v>
      </c>
      <c r="F145" s="43">
        <f>'Raw Data'!E145</f>
        <v>1768</v>
      </c>
      <c r="G145" s="43">
        <f>'Raw Data'!H145</f>
        <v>834.69999999999993</v>
      </c>
      <c r="H145" s="42">
        <f>'Raw Data'!AS145</f>
        <v>171497</v>
      </c>
      <c r="I145" s="43">
        <f t="shared" si="73"/>
        <v>0.72639595413671731</v>
      </c>
      <c r="J145" s="43">
        <f>'Raw Data'!AN145</f>
        <v>74.588631940259972</v>
      </c>
      <c r="K145" s="43">
        <f>'Raw Data'!AO145</f>
        <v>33.988</v>
      </c>
      <c r="L145" s="43">
        <f>'Raw Data'!M145</f>
        <v>332.5</v>
      </c>
      <c r="M145" s="43">
        <f>'Raw Data'!Z145</f>
        <v>419.98264803725885</v>
      </c>
      <c r="N145" s="43">
        <f>'Raw Data'!AD145</f>
        <v>127.6173519627412</v>
      </c>
      <c r="O145" s="43">
        <f>'Raw Data'!AH145</f>
        <v>43.5</v>
      </c>
      <c r="P145" s="43">
        <f>'Raw Data'!AJ145</f>
        <v>659.6</v>
      </c>
      <c r="Q145" s="47">
        <f>'Raw Data'!AT145</f>
        <v>14.23</v>
      </c>
      <c r="R145" s="43"/>
      <c r="S145" s="43">
        <f t="shared" si="74"/>
        <v>387.40837365298387</v>
      </c>
      <c r="T145" s="43">
        <f t="shared" si="75"/>
        <v>312.35518721889412</v>
      </c>
      <c r="U145" s="43">
        <f t="shared" si="76"/>
        <v>438.10103663733224</v>
      </c>
      <c r="V145" s="43">
        <f t="shared" si="77"/>
        <v>463.16481301941457</v>
      </c>
      <c r="W145" s="43">
        <f t="shared" si="78"/>
        <v>220.31193534281593</v>
      </c>
      <c r="X145" s="43">
        <f t="shared" si="79"/>
        <v>243.66928895592065</v>
      </c>
      <c r="Y145" s="43">
        <f t="shared" si="80"/>
        <v>124.55158421663408</v>
      </c>
      <c r="Z145" s="43">
        <f t="shared" si="81"/>
        <v>16.924043142688845</v>
      </c>
      <c r="AA145" s="43">
        <f t="shared" si="82"/>
        <v>288.8113084017694</v>
      </c>
      <c r="AB145" s="43">
        <f t="shared" si="83"/>
        <v>1.3901283366940309</v>
      </c>
      <c r="AC145" s="43">
        <f t="shared" si="84"/>
        <v>-39.717300698272808</v>
      </c>
      <c r="AD145" s="43">
        <f t="shared" si="57"/>
        <v>3.5575000000000001</v>
      </c>
      <c r="AE145" s="43">
        <f>LN('Raw Data'!Y141)*100</f>
        <v>-154.54115842954431</v>
      </c>
      <c r="AF145" s="43">
        <f>LN('Raw Data'!AC141)*100</f>
        <v>-148.8932826938595</v>
      </c>
      <c r="AG145" s="43">
        <f>LN('Raw Data'!AG141)</f>
        <v>-3.5416165701996523</v>
      </c>
      <c r="AI145" s="43">
        <f t="shared" si="58"/>
        <v>-4.9575106458291884E-2</v>
      </c>
      <c r="AJ145" s="43">
        <f t="shared" si="59"/>
        <v>-6.9938757368364008</v>
      </c>
      <c r="AK145" s="43">
        <f t="shared" si="60"/>
        <v>-2.1213362116218377</v>
      </c>
      <c r="AL145" s="43">
        <f t="shared" si="61"/>
        <v>463.16481301941457</v>
      </c>
      <c r="AM145" s="43">
        <f t="shared" si="62"/>
        <v>-0.47589596768199272</v>
      </c>
      <c r="AN145" s="43">
        <f t="shared" si="63"/>
        <v>0.54182967973645191</v>
      </c>
      <c r="AO145" s="43">
        <f t="shared" si="64"/>
        <v>-11.638132034236079</v>
      </c>
      <c r="AP145" s="43">
        <f t="shared" si="65"/>
        <v>-11.738322086514106</v>
      </c>
      <c r="AQ145" s="43">
        <f t="shared" si="66"/>
        <v>3.9904114280841441</v>
      </c>
      <c r="AR145" s="43">
        <f t="shared" si="67"/>
        <v>1.3901283366940309</v>
      </c>
      <c r="AS145" s="43">
        <f t="shared" si="68"/>
        <v>1.1546292258008961</v>
      </c>
      <c r="AT145" s="43">
        <f t="shared" si="69"/>
        <v>3.5575000000000001</v>
      </c>
      <c r="AU145" s="43">
        <f t="shared" si="70"/>
        <v>-154.54115842954431</v>
      </c>
      <c r="AV145" s="43">
        <f t="shared" si="71"/>
        <v>-148.8932826938595</v>
      </c>
      <c r="AW145" s="43">
        <f t="shared" si="72"/>
        <v>-3.5416165701996523</v>
      </c>
    </row>
    <row r="146" spans="1:49">
      <c r="A146" s="41">
        <v>1982.2</v>
      </c>
      <c r="B146" s="43">
        <f>'Raw Data'!N146</f>
        <v>2974.1</v>
      </c>
      <c r="C146" s="43">
        <f>'Raw Data'!AP146</f>
        <v>50.055999999999997</v>
      </c>
      <c r="D146" s="43">
        <f>'Raw Data'!AQ146</f>
        <v>69.527000000000001</v>
      </c>
      <c r="E146" s="43">
        <f>'Raw Data'!AR146</f>
        <v>51.17</v>
      </c>
      <c r="F146" s="43">
        <f>'Raw Data'!E146</f>
        <v>1791.8</v>
      </c>
      <c r="G146" s="43">
        <f>'Raw Data'!H146</f>
        <v>842.8</v>
      </c>
      <c r="H146" s="42">
        <f>'Raw Data'!AS146</f>
        <v>172020</v>
      </c>
      <c r="I146" s="43">
        <f t="shared" si="73"/>
        <v>0.72861118288132221</v>
      </c>
      <c r="J146" s="43">
        <f>'Raw Data'!AN146</f>
        <v>75.064902692892616</v>
      </c>
      <c r="K146" s="43">
        <f>'Raw Data'!AO146</f>
        <v>34.284999999999997</v>
      </c>
      <c r="L146" s="43">
        <f>'Raw Data'!M146</f>
        <v>339.5</v>
      </c>
      <c r="M146" s="43">
        <f>'Raw Data'!Z146</f>
        <v>424.07505340715875</v>
      </c>
      <c r="N146" s="43">
        <f>'Raw Data'!AD146</f>
        <v>132.82494659284126</v>
      </c>
      <c r="O146" s="43">
        <f>'Raw Data'!AH146</f>
        <v>40</v>
      </c>
      <c r="P146" s="43">
        <f>'Raw Data'!AJ146</f>
        <v>687.5</v>
      </c>
      <c r="Q146" s="47">
        <f>'Raw Data'!AT146</f>
        <v>14.51</v>
      </c>
      <c r="R146" s="43"/>
      <c r="S146" s="43">
        <f t="shared" si="74"/>
        <v>387.24376034210422</v>
      </c>
      <c r="T146" s="43">
        <f t="shared" si="75"/>
        <v>311.81913051875983</v>
      </c>
      <c r="U146" s="43">
        <f t="shared" si="76"/>
        <v>437.91583744601797</v>
      </c>
      <c r="V146" s="43">
        <f t="shared" si="77"/>
        <v>463.49681546333585</v>
      </c>
      <c r="W146" s="43">
        <f t="shared" si="78"/>
        <v>220.89355702563154</v>
      </c>
      <c r="X146" s="43">
        <f t="shared" si="79"/>
        <v>243.13720755773463</v>
      </c>
      <c r="Y146" s="43">
        <f t="shared" si="80"/>
        <v>127.04936935078446</v>
      </c>
      <c r="Z146" s="43">
        <f t="shared" si="81"/>
        <v>7.0341077371500429</v>
      </c>
      <c r="AA146" s="43">
        <f t="shared" si="82"/>
        <v>291.45234527982905</v>
      </c>
      <c r="AB146" s="43">
        <f t="shared" si="83"/>
        <v>1.1972894692977349</v>
      </c>
      <c r="AC146" s="43">
        <f t="shared" si="84"/>
        <v>-40.044548208067276</v>
      </c>
      <c r="AD146" s="43">
        <f t="shared" si="57"/>
        <v>3.6274999999999999</v>
      </c>
      <c r="AE146" s="43">
        <f>LN('Raw Data'!Y142)*100</f>
        <v>-153.38424454888252</v>
      </c>
      <c r="AF146" s="43">
        <f>LN('Raw Data'!AC142)*100</f>
        <v>-153.50783411977307</v>
      </c>
      <c r="AG146" s="43">
        <f>LN('Raw Data'!AG142)</f>
        <v>-3.537203187876262</v>
      </c>
      <c r="AI146" s="43">
        <f t="shared" si="58"/>
        <v>-0.16461331087964481</v>
      </c>
      <c r="AJ146" s="43">
        <f t="shared" si="59"/>
        <v>-0.53605670013428153</v>
      </c>
      <c r="AK146" s="43">
        <f t="shared" si="60"/>
        <v>-0.18519919131426832</v>
      </c>
      <c r="AL146" s="43">
        <f t="shared" si="61"/>
        <v>463.49681546333585</v>
      </c>
      <c r="AM146" s="43">
        <f t="shared" si="62"/>
        <v>0.58162168281560866</v>
      </c>
      <c r="AN146" s="43">
        <f t="shared" si="63"/>
        <v>-0.53208139818602262</v>
      </c>
      <c r="AO146" s="43">
        <f t="shared" si="64"/>
        <v>2.4977851341503765</v>
      </c>
      <c r="AP146" s="43">
        <f t="shared" si="65"/>
        <v>-9.889935405538802</v>
      </c>
      <c r="AQ146" s="43">
        <f t="shared" si="66"/>
        <v>2.6410368780596514</v>
      </c>
      <c r="AR146" s="43">
        <f t="shared" si="67"/>
        <v>1.1972894692977349</v>
      </c>
      <c r="AS146" s="43">
        <f t="shared" si="68"/>
        <v>-0.32724750979446782</v>
      </c>
      <c r="AT146" s="43">
        <f t="shared" si="69"/>
        <v>3.6274999999999999</v>
      </c>
      <c r="AU146" s="43">
        <f t="shared" si="70"/>
        <v>-153.38424454888252</v>
      </c>
      <c r="AV146" s="43">
        <f t="shared" si="71"/>
        <v>-153.50783411977307</v>
      </c>
      <c r="AW146" s="43">
        <f t="shared" si="72"/>
        <v>-3.537203187876262</v>
      </c>
    </row>
    <row r="147" spans="1:49">
      <c r="A147" s="41">
        <v>1982.3</v>
      </c>
      <c r="B147" s="43">
        <f>'Raw Data'!N147</f>
        <v>3029.8</v>
      </c>
      <c r="C147" s="43">
        <f>'Raw Data'!AP147</f>
        <v>50.843000000000004</v>
      </c>
      <c r="D147" s="43">
        <f>'Raw Data'!AQ147</f>
        <v>70.111999999999995</v>
      </c>
      <c r="E147" s="43">
        <f>'Raw Data'!AR147</f>
        <v>51.906999999999996</v>
      </c>
      <c r="F147" s="43">
        <f>'Raw Data'!E147</f>
        <v>1837.1000000000001</v>
      </c>
      <c r="G147" s="43">
        <f>'Raw Data'!H147</f>
        <v>845.1</v>
      </c>
      <c r="H147" s="42">
        <f>'Raw Data'!AS147</f>
        <v>172522</v>
      </c>
      <c r="I147" s="43">
        <f t="shared" si="73"/>
        <v>0.73073746362662173</v>
      </c>
      <c r="J147" s="43">
        <f>'Raw Data'!AN147</f>
        <v>74.919310493242662</v>
      </c>
      <c r="K147" s="43">
        <f>'Raw Data'!AO147</f>
        <v>34.817</v>
      </c>
      <c r="L147" s="43">
        <f>'Raw Data'!M147</f>
        <v>347.6</v>
      </c>
      <c r="M147" s="43">
        <f>'Raw Data'!Z147</f>
        <v>417.94740279465373</v>
      </c>
      <c r="N147" s="43">
        <f>'Raw Data'!AD147</f>
        <v>128.95259720534631</v>
      </c>
      <c r="O147" s="43">
        <f>'Raw Data'!AH147</f>
        <v>40.1</v>
      </c>
      <c r="P147" s="43">
        <f>'Raw Data'!AJ147</f>
        <v>716.2</v>
      </c>
      <c r="Q147" s="47">
        <f>'Raw Data'!AT147</f>
        <v>11.01</v>
      </c>
      <c r="R147" s="43"/>
      <c r="S147" s="43">
        <f t="shared" si="74"/>
        <v>388.01908951053321</v>
      </c>
      <c r="T147" s="43">
        <f t="shared" si="75"/>
        <v>310.3702338340878</v>
      </c>
      <c r="U147" s="43">
        <f t="shared" si="76"/>
        <v>438.04992645146638</v>
      </c>
      <c r="V147" s="43">
        <f t="shared" si="77"/>
        <v>463.0112704919971</v>
      </c>
      <c r="W147" s="43">
        <f t="shared" si="78"/>
        <v>221.52997681816782</v>
      </c>
      <c r="X147" s="43">
        <f t="shared" si="79"/>
        <v>239.9602968763059</v>
      </c>
      <c r="Y147" s="43">
        <f t="shared" si="80"/>
        <v>122.3692248096401</v>
      </c>
      <c r="Z147" s="43">
        <f t="shared" si="81"/>
        <v>5.5623709102964538</v>
      </c>
      <c r="AA147" s="43">
        <f t="shared" si="82"/>
        <v>293.8206832354773</v>
      </c>
      <c r="AB147" s="43">
        <f t="shared" si="83"/>
        <v>1.4300233019212123</v>
      </c>
      <c r="AC147" s="43">
        <f t="shared" si="84"/>
        <v>-39.934788258874555</v>
      </c>
      <c r="AD147" s="43">
        <f t="shared" si="57"/>
        <v>2.7524999999999999</v>
      </c>
      <c r="AE147" s="43">
        <f>LN('Raw Data'!Y143)*100</f>
        <v>-153.29975961819147</v>
      </c>
      <c r="AF147" s="43">
        <f>LN('Raw Data'!AC143)*100</f>
        <v>-154.12736067253226</v>
      </c>
      <c r="AG147" s="43">
        <f>LN('Raw Data'!AG143)</f>
        <v>-3.6128975668513785</v>
      </c>
      <c r="AI147" s="43">
        <f t="shared" si="58"/>
        <v>0.77532916842898203</v>
      </c>
      <c r="AJ147" s="43">
        <f t="shared" si="59"/>
        <v>-1.4488966846720359</v>
      </c>
      <c r="AK147" s="43">
        <f t="shared" si="60"/>
        <v>0.13408900544840208</v>
      </c>
      <c r="AL147" s="43">
        <f t="shared" si="61"/>
        <v>463.0112704919971</v>
      </c>
      <c r="AM147" s="43">
        <f t="shared" si="62"/>
        <v>0.63641979253628733</v>
      </c>
      <c r="AN147" s="43">
        <f t="shared" si="63"/>
        <v>-3.1769106814287227</v>
      </c>
      <c r="AO147" s="43">
        <f t="shared" si="64"/>
        <v>-4.6801445411443581</v>
      </c>
      <c r="AP147" s="43">
        <f t="shared" si="65"/>
        <v>-1.4717368268535891</v>
      </c>
      <c r="AQ147" s="43">
        <f t="shared" si="66"/>
        <v>2.3683379556482578</v>
      </c>
      <c r="AR147" s="43">
        <f t="shared" si="67"/>
        <v>1.4300233019212123</v>
      </c>
      <c r="AS147" s="43">
        <f t="shared" si="68"/>
        <v>0.10975994919272125</v>
      </c>
      <c r="AT147" s="43">
        <f t="shared" si="69"/>
        <v>2.7524999999999999</v>
      </c>
      <c r="AU147" s="43">
        <f t="shared" si="70"/>
        <v>-153.29975961819147</v>
      </c>
      <c r="AV147" s="43">
        <f t="shared" si="71"/>
        <v>-154.12736067253226</v>
      </c>
      <c r="AW147" s="43">
        <f t="shared" si="72"/>
        <v>-3.6128975668513785</v>
      </c>
    </row>
    <row r="148" spans="1:49">
      <c r="A148" s="41">
        <v>1982.4</v>
      </c>
      <c r="B148" s="43">
        <f>'Raw Data'!N148</f>
        <v>3063</v>
      </c>
      <c r="C148" s="43">
        <f>'Raw Data'!AP148</f>
        <v>51.406999999999996</v>
      </c>
      <c r="D148" s="43">
        <f>'Raw Data'!AQ148</f>
        <v>70.387</v>
      </c>
      <c r="E148" s="43">
        <f>'Raw Data'!AR148</f>
        <v>52.482999999999997</v>
      </c>
      <c r="F148" s="43">
        <f>'Raw Data'!E148</f>
        <v>1886.5</v>
      </c>
      <c r="G148" s="43">
        <f>'Raw Data'!H148</f>
        <v>813.6</v>
      </c>
      <c r="H148" s="42">
        <f>'Raw Data'!AS148</f>
        <v>173046</v>
      </c>
      <c r="I148" s="43">
        <f t="shared" si="73"/>
        <v>0.73295692799024115</v>
      </c>
      <c r="J148" s="43">
        <f>'Raw Data'!AN148</f>
        <v>74.556152190754943</v>
      </c>
      <c r="K148" s="43">
        <f>'Raw Data'!AO148</f>
        <v>35.311</v>
      </c>
      <c r="L148" s="43">
        <f>'Raw Data'!M148</f>
        <v>362.9</v>
      </c>
      <c r="M148" s="43">
        <f>'Raw Data'!Z148</f>
        <v>423.33761117347387</v>
      </c>
      <c r="N148" s="43">
        <f>'Raw Data'!AD148</f>
        <v>125.36238882652621</v>
      </c>
      <c r="O148" s="43">
        <f>'Raw Data'!AH148</f>
        <v>40.299999999999997</v>
      </c>
      <c r="P148" s="43">
        <f>'Raw Data'!AJ148</f>
        <v>808.6</v>
      </c>
      <c r="Q148" s="47">
        <f>'Raw Data'!AT148</f>
        <v>9.2899999999999991</v>
      </c>
      <c r="R148" s="43"/>
      <c r="S148" s="43">
        <f t="shared" si="74"/>
        <v>389.26575718586469</v>
      </c>
      <c r="T148" s="43">
        <f t="shared" si="75"/>
        <v>305.16478771886318</v>
      </c>
      <c r="U148" s="43">
        <f t="shared" si="76"/>
        <v>437.73291392870573</v>
      </c>
      <c r="V148" s="43">
        <f t="shared" si="77"/>
        <v>462.22209022524294</v>
      </c>
      <c r="W148" s="43">
        <f t="shared" si="78"/>
        <v>224.43063466733059</v>
      </c>
      <c r="X148" s="43">
        <f t="shared" si="79"/>
        <v>239.83490283219427</v>
      </c>
      <c r="Y148" s="43">
        <f t="shared" si="80"/>
        <v>118.13876860521913</v>
      </c>
      <c r="Z148" s="43">
        <f t="shared" si="81"/>
        <v>4.6530501406918763</v>
      </c>
      <c r="AA148" s="43">
        <f t="shared" si="82"/>
        <v>304.54833896609523</v>
      </c>
      <c r="AB148" s="43">
        <f t="shared" si="83"/>
        <v>1.103565179993184</v>
      </c>
      <c r="AC148" s="43">
        <f t="shared" si="84"/>
        <v>-39.629477750780154</v>
      </c>
      <c r="AD148" s="43">
        <f t="shared" si="57"/>
        <v>2.3224999999999998</v>
      </c>
      <c r="AE148" s="43">
        <f>LN('Raw Data'!Y144)*100</f>
        <v>-154.67720536486664</v>
      </c>
      <c r="AF148" s="43">
        <f>LN('Raw Data'!AC144)*100</f>
        <v>-160.38095361778917</v>
      </c>
      <c r="AG148" s="43">
        <f>LN('Raw Data'!AG144)</f>
        <v>-3.6420079263544443</v>
      </c>
      <c r="AI148" s="43">
        <f t="shared" si="58"/>
        <v>1.24666767533148</v>
      </c>
      <c r="AJ148" s="43">
        <f t="shared" si="59"/>
        <v>-5.2054461152246176</v>
      </c>
      <c r="AK148" s="43">
        <f t="shared" si="60"/>
        <v>-0.31701252276064906</v>
      </c>
      <c r="AL148" s="43">
        <f t="shared" si="61"/>
        <v>462.22209022524294</v>
      </c>
      <c r="AM148" s="43">
        <f t="shared" si="62"/>
        <v>2.9006578491627693</v>
      </c>
      <c r="AN148" s="43">
        <f t="shared" si="63"/>
        <v>-0.12539404411162991</v>
      </c>
      <c r="AO148" s="43">
        <f t="shared" si="64"/>
        <v>-4.2304562044209746</v>
      </c>
      <c r="AP148" s="43">
        <f t="shared" si="65"/>
        <v>-0.90932076960457753</v>
      </c>
      <c r="AQ148" s="43">
        <f t="shared" si="66"/>
        <v>10.727655730617926</v>
      </c>
      <c r="AR148" s="43">
        <f t="shared" si="67"/>
        <v>1.103565179993184</v>
      </c>
      <c r="AS148" s="43">
        <f t="shared" si="68"/>
        <v>0.30531050809440075</v>
      </c>
      <c r="AT148" s="43">
        <f t="shared" si="69"/>
        <v>2.3224999999999998</v>
      </c>
      <c r="AU148" s="43">
        <f t="shared" si="70"/>
        <v>-154.67720536486664</v>
      </c>
      <c r="AV148" s="43">
        <f t="shared" si="71"/>
        <v>-160.38095361778917</v>
      </c>
      <c r="AW148" s="43">
        <f t="shared" si="72"/>
        <v>-3.6420079263544443</v>
      </c>
    </row>
    <row r="149" spans="1:49">
      <c r="A149" s="41">
        <v>1983.1</v>
      </c>
      <c r="B149" s="43">
        <f>'Raw Data'!N149</f>
        <v>3126.2</v>
      </c>
      <c r="C149" s="43">
        <f>'Raw Data'!AP149</f>
        <v>51.85</v>
      </c>
      <c r="D149" s="43">
        <f>'Raw Data'!AQ149</f>
        <v>70.033000000000001</v>
      </c>
      <c r="E149" s="43">
        <f>'Raw Data'!AR149</f>
        <v>52.906999999999996</v>
      </c>
      <c r="F149" s="43">
        <f>'Raw Data'!E149</f>
        <v>1921.7</v>
      </c>
      <c r="G149" s="43">
        <f>'Raw Data'!H149</f>
        <v>834.4</v>
      </c>
      <c r="H149" s="42">
        <f>'Raw Data'!AS149</f>
        <v>173505</v>
      </c>
      <c r="I149" s="43">
        <f t="shared" si="73"/>
        <v>0.73490107711791541</v>
      </c>
      <c r="J149" s="43">
        <f>'Raw Data'!AN149</f>
        <v>74.813124028004935</v>
      </c>
      <c r="K149" s="43">
        <f>'Raw Data'!AO149</f>
        <v>35.703000000000003</v>
      </c>
      <c r="L149" s="43">
        <f>'Raw Data'!M149</f>
        <v>370.1</v>
      </c>
      <c r="M149" s="43">
        <f>'Raw Data'!Z149</f>
        <v>427.62871371053188</v>
      </c>
      <c r="N149" s="43">
        <f>'Raw Data'!AD149</f>
        <v>127.17128628946811</v>
      </c>
      <c r="O149" s="43">
        <f>'Raw Data'!AH149</f>
        <v>41.1</v>
      </c>
      <c r="P149" s="43">
        <f>'Raw Data'!AJ149</f>
        <v>866.5</v>
      </c>
      <c r="Q149" s="47">
        <f>'Raw Data'!AT149</f>
        <v>8.65</v>
      </c>
      <c r="R149" s="43"/>
      <c r="S149" s="43">
        <f t="shared" si="74"/>
        <v>390.04492124689739</v>
      </c>
      <c r="T149" s="43">
        <f t="shared" si="75"/>
        <v>306.61966262171552</v>
      </c>
      <c r="U149" s="43">
        <f t="shared" si="76"/>
        <v>438.7057210991963</v>
      </c>
      <c r="V149" s="43">
        <f t="shared" si="77"/>
        <v>462.30127022922932</v>
      </c>
      <c r="W149" s="43">
        <f t="shared" si="78"/>
        <v>225.32569619227027</v>
      </c>
      <c r="X149" s="43">
        <f t="shared" si="79"/>
        <v>239.77390502935029</v>
      </c>
      <c r="Y149" s="43">
        <f t="shared" si="80"/>
        <v>118.50186112362282</v>
      </c>
      <c r="Z149" s="43">
        <f t="shared" si="81"/>
        <v>5.5491844032781543</v>
      </c>
      <c r="AA149" s="43">
        <f t="shared" si="82"/>
        <v>310.39458316862533</v>
      </c>
      <c r="AB149" s="43">
        <f t="shared" si="83"/>
        <v>0.80463476156868408</v>
      </c>
      <c r="AC149" s="43">
        <f t="shared" si="84"/>
        <v>-39.330093638341864</v>
      </c>
      <c r="AD149" s="43">
        <f t="shared" si="57"/>
        <v>2.1625000000000001</v>
      </c>
      <c r="AE149" s="43">
        <f>LN('Raw Data'!Y145)*100</f>
        <v>-153.48583032806044</v>
      </c>
      <c r="AF149" s="43">
        <f>LN('Raw Data'!AC145)*100</f>
        <v>-168.34434932029396</v>
      </c>
      <c r="AG149" s="43">
        <f>LN('Raw Data'!AG145)</f>
        <v>-3.76520172167357</v>
      </c>
      <c r="AI149" s="43">
        <f t="shared" si="58"/>
        <v>0.77916406103270219</v>
      </c>
      <c r="AJ149" s="43">
        <f t="shared" si="59"/>
        <v>1.4548749028523389</v>
      </c>
      <c r="AK149" s="43">
        <f t="shared" si="60"/>
        <v>0.97280717049056875</v>
      </c>
      <c r="AL149" s="43">
        <f t="shared" si="61"/>
        <v>462.30127022922932</v>
      </c>
      <c r="AM149" s="43">
        <f t="shared" si="62"/>
        <v>0.89506152493967761</v>
      </c>
      <c r="AN149" s="43">
        <f t="shared" si="63"/>
        <v>-6.0997802843985482E-2</v>
      </c>
      <c r="AO149" s="43">
        <f t="shared" si="64"/>
        <v>0.36309251840368972</v>
      </c>
      <c r="AP149" s="43">
        <f t="shared" si="65"/>
        <v>0.89613426258627804</v>
      </c>
      <c r="AQ149" s="43">
        <f t="shared" si="66"/>
        <v>5.8462442025301016</v>
      </c>
      <c r="AR149" s="43">
        <f t="shared" si="67"/>
        <v>0.80463476156868408</v>
      </c>
      <c r="AS149" s="43">
        <f t="shared" si="68"/>
        <v>0.29938411243828966</v>
      </c>
      <c r="AT149" s="43">
        <f t="shared" si="69"/>
        <v>2.1625000000000001</v>
      </c>
      <c r="AU149" s="43">
        <f t="shared" si="70"/>
        <v>-153.48583032806044</v>
      </c>
      <c r="AV149" s="43">
        <f t="shared" si="71"/>
        <v>-168.34434932029396</v>
      </c>
      <c r="AW149" s="43">
        <f t="shared" si="72"/>
        <v>-3.76520172167357</v>
      </c>
    </row>
    <row r="150" spans="1:49">
      <c r="A150" s="41">
        <v>1983.2</v>
      </c>
      <c r="B150" s="43">
        <f>'Raw Data'!N150</f>
        <v>3247.1000000000004</v>
      </c>
      <c r="C150" s="43">
        <f>'Raw Data'!AP150</f>
        <v>52.328000000000003</v>
      </c>
      <c r="D150" s="43">
        <f>'Raw Data'!AQ150</f>
        <v>69.816999999999993</v>
      </c>
      <c r="E150" s="43">
        <f>'Raw Data'!AR150</f>
        <v>53.265000000000001</v>
      </c>
      <c r="F150" s="43">
        <f>'Raw Data'!E150</f>
        <v>1964.9</v>
      </c>
      <c r="G150" s="43">
        <f>'Raw Data'!H150</f>
        <v>903.4</v>
      </c>
      <c r="H150" s="42">
        <f>'Raw Data'!AS150</f>
        <v>173957</v>
      </c>
      <c r="I150" s="43">
        <f t="shared" si="73"/>
        <v>0.73681557691248789</v>
      </c>
      <c r="J150" s="43">
        <f>'Raw Data'!AN150</f>
        <v>75.553814345355946</v>
      </c>
      <c r="K150" s="43">
        <f>'Raw Data'!AO150</f>
        <v>36.06</v>
      </c>
      <c r="L150" s="43">
        <f>'Raw Data'!M150</f>
        <v>378.8</v>
      </c>
      <c r="M150" s="43">
        <f>'Raw Data'!Z150</f>
        <v>433.23409419242989</v>
      </c>
      <c r="N150" s="43">
        <f>'Raw Data'!AD150</f>
        <v>142.46590580757004</v>
      </c>
      <c r="O150" s="43">
        <f>'Raw Data'!AH150</f>
        <v>45.3</v>
      </c>
      <c r="P150" s="43">
        <f>'Raw Data'!AJ150</f>
        <v>918.6</v>
      </c>
      <c r="Q150" s="47">
        <f>'Raw Data'!AT150</f>
        <v>8.8000000000000007</v>
      </c>
      <c r="R150" s="43"/>
      <c r="S150" s="43">
        <f t="shared" si="74"/>
        <v>391.33348303209095</v>
      </c>
      <c r="T150" s="43">
        <f t="shared" si="75"/>
        <v>313.63036211182634</v>
      </c>
      <c r="U150" s="43">
        <f t="shared" si="76"/>
        <v>441.5655767185745</v>
      </c>
      <c r="V150" s="43">
        <f t="shared" si="77"/>
        <v>463.0262828100191</v>
      </c>
      <c r="W150" s="43">
        <f t="shared" si="78"/>
        <v>226.71465592096828</v>
      </c>
      <c r="X150" s="43">
        <f t="shared" si="79"/>
        <v>240.14164130496195</v>
      </c>
      <c r="Y150" s="43">
        <f t="shared" si="80"/>
        <v>128.92409114890884</v>
      </c>
      <c r="Z150" s="43">
        <f t="shared" si="81"/>
        <v>14.344523038674764</v>
      </c>
      <c r="AA150" s="43">
        <f t="shared" si="82"/>
        <v>315.29889697894527</v>
      </c>
      <c r="AB150" s="43">
        <f t="shared" si="83"/>
        <v>0.67437998113296604</v>
      </c>
      <c r="AC150" s="43">
        <f t="shared" si="84"/>
        <v>-39.009523728798975</v>
      </c>
      <c r="AD150" s="43">
        <f t="shared" si="57"/>
        <v>2.2000000000000002</v>
      </c>
      <c r="AE150" s="43">
        <f>LN('Raw Data'!Y146)*100</f>
        <v>-153.57768414158198</v>
      </c>
      <c r="AF150" s="43">
        <f>LN('Raw Data'!AC146)*100</f>
        <v>-167.98881829214554</v>
      </c>
      <c r="AG150" s="43">
        <f>LN('Raw Data'!AG146)</f>
        <v>-3.8636202661999786</v>
      </c>
      <c r="AI150" s="43">
        <f t="shared" si="58"/>
        <v>1.2885617851935649</v>
      </c>
      <c r="AJ150" s="43">
        <f t="shared" si="59"/>
        <v>7.0106994901108237</v>
      </c>
      <c r="AK150" s="43">
        <f t="shared" si="60"/>
        <v>2.8598556193782088</v>
      </c>
      <c r="AL150" s="43">
        <f t="shared" si="61"/>
        <v>463.0262828100191</v>
      </c>
      <c r="AM150" s="43">
        <f t="shared" si="62"/>
        <v>1.388959728698012</v>
      </c>
      <c r="AN150" s="43">
        <f t="shared" si="63"/>
        <v>0.36773627561166222</v>
      </c>
      <c r="AO150" s="43">
        <f t="shared" si="64"/>
        <v>10.422230025286026</v>
      </c>
      <c r="AP150" s="43">
        <f t="shared" si="65"/>
        <v>8.7953386353966092</v>
      </c>
      <c r="AQ150" s="43">
        <f t="shared" si="66"/>
        <v>4.904313810319934</v>
      </c>
      <c r="AR150" s="43">
        <f t="shared" si="67"/>
        <v>0.67437998113296604</v>
      </c>
      <c r="AS150" s="43">
        <f t="shared" si="68"/>
        <v>0.32056990954288977</v>
      </c>
      <c r="AT150" s="43">
        <f t="shared" si="69"/>
        <v>2.2000000000000002</v>
      </c>
      <c r="AU150" s="43">
        <f t="shared" si="70"/>
        <v>-153.57768414158198</v>
      </c>
      <c r="AV150" s="43">
        <f t="shared" si="71"/>
        <v>-167.98881829214554</v>
      </c>
      <c r="AW150" s="43">
        <f t="shared" si="72"/>
        <v>-3.8636202661999786</v>
      </c>
    </row>
    <row r="151" spans="1:49">
      <c r="A151" s="41">
        <v>1983.3</v>
      </c>
      <c r="B151" s="43">
        <f>'Raw Data'!N151</f>
        <v>3368.3</v>
      </c>
      <c r="C151" s="43">
        <f>'Raw Data'!AP151</f>
        <v>53.018000000000001</v>
      </c>
      <c r="D151" s="43">
        <f>'Raw Data'!AQ151</f>
        <v>69.819000000000003</v>
      </c>
      <c r="E151" s="43">
        <f>'Raw Data'!AR151</f>
        <v>53.823</v>
      </c>
      <c r="F151" s="43">
        <f>'Raw Data'!E151</f>
        <v>2021.9</v>
      </c>
      <c r="G151" s="43">
        <f>'Raw Data'!H151</f>
        <v>954.69999999999993</v>
      </c>
      <c r="H151" s="42">
        <f>'Raw Data'!AS151</f>
        <v>174449</v>
      </c>
      <c r="I151" s="43">
        <f t="shared" si="73"/>
        <v>0.73889950146764194</v>
      </c>
      <c r="J151" s="43">
        <f>'Raw Data'!AN151</f>
        <v>77.338038600040164</v>
      </c>
      <c r="K151" s="43">
        <f>'Raw Data'!AO151</f>
        <v>36.259</v>
      </c>
      <c r="L151" s="43">
        <f>'Raw Data'!M151</f>
        <v>391.7</v>
      </c>
      <c r="M151" s="43">
        <f>'Raw Data'!Z151</f>
        <v>422.58440160642573</v>
      </c>
      <c r="N151" s="43">
        <f>'Raw Data'!AD151</f>
        <v>146.11559839357429</v>
      </c>
      <c r="O151" s="43">
        <f>'Raw Data'!AH151</f>
        <v>45.5</v>
      </c>
      <c r="P151" s="43">
        <f>'Raw Data'!AJ151</f>
        <v>938.7</v>
      </c>
      <c r="Q151" s="47">
        <f>'Raw Data'!AT151</f>
        <v>9.4600000000000009</v>
      </c>
      <c r="R151" s="43"/>
      <c r="S151" s="43">
        <f t="shared" si="74"/>
        <v>392.86854171509617</v>
      </c>
      <c r="T151" s="43">
        <f t="shared" si="75"/>
        <v>317.82896297816944</v>
      </c>
      <c r="U151" s="43">
        <f t="shared" si="76"/>
        <v>443.90559198073083</v>
      </c>
      <c r="V151" s="43">
        <f t="shared" si="77"/>
        <v>465.07792849963823</v>
      </c>
      <c r="W151" s="43">
        <f t="shared" si="78"/>
        <v>228.73887154494926</v>
      </c>
      <c r="X151" s="43">
        <f t="shared" si="79"/>
        <v>236.32816687399426</v>
      </c>
      <c r="Y151" s="43">
        <f t="shared" si="80"/>
        <v>130.12905530206774</v>
      </c>
      <c r="Z151" s="43">
        <f t="shared" si="81"/>
        <v>13.460480073461156</v>
      </c>
      <c r="AA151" s="43">
        <f t="shared" si="82"/>
        <v>316.13884141206529</v>
      </c>
      <c r="AB151" s="43">
        <f t="shared" si="83"/>
        <v>1.0421430042196154</v>
      </c>
      <c r="AC151" s="43">
        <f t="shared" si="84"/>
        <v>-39.50132587579558</v>
      </c>
      <c r="AD151" s="43">
        <f t="shared" si="57"/>
        <v>2.3650000000000002</v>
      </c>
      <c r="AE151" s="43">
        <f>LN('Raw Data'!Y147)*100</f>
        <v>-156.08609035787498</v>
      </c>
      <c r="AF151" s="43">
        <f>LN('Raw Data'!AC147)*100</f>
        <v>-170.47632003830006</v>
      </c>
      <c r="AG151" s="43">
        <f>LN('Raw Data'!AG147)</f>
        <v>-3.8852846608565246</v>
      </c>
      <c r="AI151" s="43">
        <f t="shared" si="58"/>
        <v>1.535058683005218</v>
      </c>
      <c r="AJ151" s="43">
        <f t="shared" si="59"/>
        <v>4.1986008663430994</v>
      </c>
      <c r="AK151" s="43">
        <f t="shared" si="60"/>
        <v>2.3400152621563279</v>
      </c>
      <c r="AL151" s="43">
        <f t="shared" si="61"/>
        <v>465.07792849963823</v>
      </c>
      <c r="AM151" s="43">
        <f t="shared" si="62"/>
        <v>2.0242156239809788</v>
      </c>
      <c r="AN151" s="43">
        <f t="shared" si="63"/>
        <v>-3.8134744309676876</v>
      </c>
      <c r="AO151" s="43">
        <f t="shared" si="64"/>
        <v>1.2049641531588975</v>
      </c>
      <c r="AP151" s="43">
        <f t="shared" si="65"/>
        <v>-0.8840429652136077</v>
      </c>
      <c r="AQ151" s="43">
        <f t="shared" si="66"/>
        <v>0.83994443312002431</v>
      </c>
      <c r="AR151" s="43">
        <f t="shared" si="67"/>
        <v>1.0421430042196154</v>
      </c>
      <c r="AS151" s="43">
        <f t="shared" si="68"/>
        <v>-0.49180214699660496</v>
      </c>
      <c r="AT151" s="43">
        <f t="shared" si="69"/>
        <v>2.3650000000000002</v>
      </c>
      <c r="AU151" s="43">
        <f t="shared" si="70"/>
        <v>-156.08609035787498</v>
      </c>
      <c r="AV151" s="43">
        <f t="shared" si="71"/>
        <v>-170.47632003830006</v>
      </c>
      <c r="AW151" s="43">
        <f t="shared" si="72"/>
        <v>-3.8852846608565246</v>
      </c>
    </row>
    <row r="152" spans="1:49">
      <c r="A152" s="41">
        <v>1983.4</v>
      </c>
      <c r="B152" s="43">
        <f>'Raw Data'!N152</f>
        <v>3475.3</v>
      </c>
      <c r="C152" s="43">
        <f>'Raw Data'!AP152</f>
        <v>53.371000000000002</v>
      </c>
      <c r="D152" s="43">
        <f>'Raw Data'!AQ152</f>
        <v>70.087999999999994</v>
      </c>
      <c r="E152" s="43">
        <f>'Raw Data'!AR152</f>
        <v>54.219000000000001</v>
      </c>
      <c r="F152" s="43">
        <f>'Raw Data'!E152</f>
        <v>2057.4</v>
      </c>
      <c r="G152" s="43">
        <f>'Raw Data'!H152</f>
        <v>1037.8</v>
      </c>
      <c r="H152" s="42">
        <f>'Raw Data'!AS152</f>
        <v>174950</v>
      </c>
      <c r="I152" s="43">
        <f t="shared" si="73"/>
        <v>0.74102154659392694</v>
      </c>
      <c r="J152" s="43">
        <f>'Raw Data'!AN152</f>
        <v>78.123598175088233</v>
      </c>
      <c r="K152" s="43">
        <f>'Raw Data'!AO152</f>
        <v>36.651000000000003</v>
      </c>
      <c r="L152" s="43">
        <f>'Raw Data'!M152</f>
        <v>380.09999999999997</v>
      </c>
      <c r="M152" s="43">
        <f>'Raw Data'!Z152</f>
        <v>432.26629182984993</v>
      </c>
      <c r="N152" s="43">
        <f>'Raw Data'!AD152</f>
        <v>151.13370817015004</v>
      </c>
      <c r="O152" s="43">
        <f>'Raw Data'!AH152</f>
        <v>45.8</v>
      </c>
      <c r="P152" s="43">
        <f>'Raw Data'!AJ152</f>
        <v>990.6</v>
      </c>
      <c r="Q152" s="47">
        <f>'Raw Data'!AT152</f>
        <v>9.43</v>
      </c>
      <c r="R152" s="43"/>
      <c r="S152" s="43">
        <f t="shared" si="74"/>
        <v>393.58925045595197</v>
      </c>
      <c r="T152" s="43">
        <f t="shared" si="75"/>
        <v>325.15525427962291</v>
      </c>
      <c r="U152" s="43">
        <f t="shared" si="76"/>
        <v>446.01302610704334</v>
      </c>
      <c r="V152" s="43">
        <f t="shared" si="77"/>
        <v>465.80177409209125</v>
      </c>
      <c r="W152" s="43">
        <f t="shared" si="78"/>
        <v>224.71285518577929</v>
      </c>
      <c r="X152" s="43">
        <f t="shared" si="79"/>
        <v>237.57359904730274</v>
      </c>
      <c r="Y152" s="43">
        <f t="shared" si="80"/>
        <v>132.48591054378596</v>
      </c>
      <c r="Z152" s="43">
        <f t="shared" si="81"/>
        <v>13.097826698272916</v>
      </c>
      <c r="AA152" s="43">
        <f t="shared" si="82"/>
        <v>320.50049960167274</v>
      </c>
      <c r="AB152" s="43">
        <f t="shared" si="83"/>
        <v>0.73305154162541997</v>
      </c>
      <c r="AC152" s="43">
        <f t="shared" si="84"/>
        <v>-39.159068743157874</v>
      </c>
      <c r="AD152" s="43">
        <f t="shared" si="57"/>
        <v>2.3574999999999999</v>
      </c>
      <c r="AE152" s="43">
        <f>LN('Raw Data'!Y148)*100</f>
        <v>-155.7794629266686</v>
      </c>
      <c r="AF152" s="43">
        <f>LN('Raw Data'!AC148)*100</f>
        <v>-173.18708314123262</v>
      </c>
      <c r="AG152" s="43">
        <f>LN('Raw Data'!AG148)</f>
        <v>-3.910185089206538</v>
      </c>
      <c r="AI152" s="43">
        <f t="shared" si="58"/>
        <v>0.72070874085579817</v>
      </c>
      <c r="AJ152" s="43">
        <f t="shared" si="59"/>
        <v>7.3262913014534661</v>
      </c>
      <c r="AK152" s="43">
        <f t="shared" si="60"/>
        <v>2.107434126312512</v>
      </c>
      <c r="AL152" s="43">
        <f t="shared" si="61"/>
        <v>465.80177409209125</v>
      </c>
      <c r="AM152" s="43">
        <f t="shared" si="62"/>
        <v>-4.0260163591699722</v>
      </c>
      <c r="AN152" s="43">
        <f t="shared" si="63"/>
        <v>1.2454321733084726</v>
      </c>
      <c r="AO152" s="43">
        <f t="shared" si="64"/>
        <v>2.3568552417182218</v>
      </c>
      <c r="AP152" s="43">
        <f t="shared" si="65"/>
        <v>-0.36265337518823948</v>
      </c>
      <c r="AQ152" s="43">
        <f t="shared" si="66"/>
        <v>4.3616581896074536</v>
      </c>
      <c r="AR152" s="43">
        <f t="shared" si="67"/>
        <v>0.73305154162541997</v>
      </c>
      <c r="AS152" s="43">
        <f t="shared" si="68"/>
        <v>0.3422571326377053</v>
      </c>
      <c r="AT152" s="43">
        <f t="shared" si="69"/>
        <v>2.3574999999999999</v>
      </c>
      <c r="AU152" s="43">
        <f t="shared" si="70"/>
        <v>-155.7794629266686</v>
      </c>
      <c r="AV152" s="43">
        <f t="shared" si="71"/>
        <v>-173.18708314123262</v>
      </c>
      <c r="AW152" s="43">
        <f t="shared" si="72"/>
        <v>-3.910185089206538</v>
      </c>
    </row>
    <row r="153" spans="1:49">
      <c r="A153" s="41">
        <v>1984.1</v>
      </c>
      <c r="B153" s="43">
        <f>'Raw Data'!N153</f>
        <v>3604.8</v>
      </c>
      <c r="C153" s="43">
        <f>'Raw Data'!AP153</f>
        <v>53.948</v>
      </c>
      <c r="D153" s="43">
        <f>'Raw Data'!AQ153</f>
        <v>70.352000000000004</v>
      </c>
      <c r="E153" s="43">
        <f>'Raw Data'!AR153</f>
        <v>54.795999999999999</v>
      </c>
      <c r="F153" s="43">
        <f>'Raw Data'!E153</f>
        <v>2091.4</v>
      </c>
      <c r="G153" s="43">
        <f>'Raw Data'!H153</f>
        <v>1122.3</v>
      </c>
      <c r="H153" s="42">
        <f>'Raw Data'!AS153</f>
        <v>175679</v>
      </c>
      <c r="I153" s="43">
        <f t="shared" si="73"/>
        <v>0.74410931285552728</v>
      </c>
      <c r="J153" s="43">
        <f>'Raw Data'!AN153</f>
        <v>79.204757166221924</v>
      </c>
      <c r="K153" s="43">
        <f>'Raw Data'!AO153</f>
        <v>37.113</v>
      </c>
      <c r="L153" s="43">
        <f>'Raw Data'!M153</f>
        <v>391.1</v>
      </c>
      <c r="M153" s="43">
        <f>'Raw Data'!Z153</f>
        <v>450.80756593652211</v>
      </c>
      <c r="N153" s="43">
        <f>'Raw Data'!AD153</f>
        <v>164.69243406347789</v>
      </c>
      <c r="O153" s="43">
        <f>'Raw Data'!AH153</f>
        <v>47</v>
      </c>
      <c r="P153" s="43">
        <f>'Raw Data'!AJ153</f>
        <v>1029.2</v>
      </c>
      <c r="Q153" s="47">
        <f>'Raw Data'!AT153</f>
        <v>9.69</v>
      </c>
      <c r="R153" s="43"/>
      <c r="S153" s="43">
        <f t="shared" si="74"/>
        <v>393.75391076358557</v>
      </c>
      <c r="T153" s="43">
        <f t="shared" si="75"/>
        <v>331.50855604935771</v>
      </c>
      <c r="U153" s="43">
        <f t="shared" si="76"/>
        <v>448.19717001493473</v>
      </c>
      <c r="V153" s="43">
        <f t="shared" si="77"/>
        <v>466.76036913071215</v>
      </c>
      <c r="W153" s="43">
        <f t="shared" si="78"/>
        <v>226.09134122328359</v>
      </c>
      <c r="X153" s="43">
        <f t="shared" si="79"/>
        <v>240.2990695851345</v>
      </c>
      <c r="Y153" s="43">
        <f t="shared" si="80"/>
        <v>139.60298289159928</v>
      </c>
      <c r="Z153" s="43">
        <f t="shared" si="81"/>
        <v>14.209773218142569</v>
      </c>
      <c r="AA153" s="43">
        <f t="shared" si="82"/>
        <v>322.84872108789563</v>
      </c>
      <c r="AB153" s="43">
        <f t="shared" si="83"/>
        <v>1.0585798067531742</v>
      </c>
      <c r="AC153" s="43">
        <f t="shared" si="84"/>
        <v>-38.964988604033891</v>
      </c>
      <c r="AD153" s="43">
        <f t="shared" si="57"/>
        <v>2.4224999999999999</v>
      </c>
      <c r="AE153" s="43">
        <f>LN('Raw Data'!Y149)*100</f>
        <v>-156.32092744920499</v>
      </c>
      <c r="AF153" s="43">
        <f>LN('Raw Data'!AC149)*100</f>
        <v>-175.30422574798331</v>
      </c>
      <c r="AG153" s="43">
        <f>LN('Raw Data'!AG149)</f>
        <v>-3.9086108646572093</v>
      </c>
      <c r="AI153" s="43">
        <f t="shared" si="58"/>
        <v>0.1646603076335964</v>
      </c>
      <c r="AJ153" s="43">
        <f t="shared" si="59"/>
        <v>6.3533017697347987</v>
      </c>
      <c r="AK153" s="43">
        <f t="shared" si="60"/>
        <v>2.1841439078913822</v>
      </c>
      <c r="AL153" s="43">
        <f t="shared" si="61"/>
        <v>466.76036913071215</v>
      </c>
      <c r="AM153" s="43">
        <f t="shared" si="62"/>
        <v>1.3784860375043024</v>
      </c>
      <c r="AN153" s="43">
        <f t="shared" si="63"/>
        <v>2.7254705378317681</v>
      </c>
      <c r="AO153" s="43">
        <f t="shared" si="64"/>
        <v>7.1170723478133198</v>
      </c>
      <c r="AP153" s="43">
        <f t="shared" si="65"/>
        <v>1.1119465198696528</v>
      </c>
      <c r="AQ153" s="43">
        <f t="shared" si="66"/>
        <v>2.348221486222883</v>
      </c>
      <c r="AR153" s="43">
        <f t="shared" si="67"/>
        <v>1.0585798067531742</v>
      </c>
      <c r="AS153" s="43">
        <f t="shared" si="68"/>
        <v>0.19408013912398303</v>
      </c>
      <c r="AT153" s="43">
        <f t="shared" si="69"/>
        <v>2.4224999999999999</v>
      </c>
      <c r="AU153" s="43">
        <f t="shared" si="70"/>
        <v>-156.32092744920499</v>
      </c>
      <c r="AV153" s="43">
        <f t="shared" si="71"/>
        <v>-175.30422574798331</v>
      </c>
      <c r="AW153" s="43">
        <f t="shared" si="72"/>
        <v>-3.9086108646572093</v>
      </c>
    </row>
    <row r="154" spans="1:49">
      <c r="A154" s="41">
        <v>1984.2</v>
      </c>
      <c r="B154" s="43">
        <f>'Raw Data'!N154</f>
        <v>3707.2</v>
      </c>
      <c r="C154" s="43">
        <f>'Raw Data'!AP154</f>
        <v>54.473999999999997</v>
      </c>
      <c r="D154" s="43">
        <f>'Raw Data'!AQ154</f>
        <v>70.552999999999997</v>
      </c>
      <c r="E154" s="43">
        <f>'Raw Data'!AR154</f>
        <v>55.256999999999998</v>
      </c>
      <c r="F154" s="43">
        <f>'Raw Data'!E154</f>
        <v>2140</v>
      </c>
      <c r="G154" s="43">
        <f>'Raw Data'!H154</f>
        <v>1160.2</v>
      </c>
      <c r="H154" s="42">
        <f>'Raw Data'!AS154</f>
        <v>176125</v>
      </c>
      <c r="I154" s="43">
        <f t="shared" si="73"/>
        <v>0.7459983989360125</v>
      </c>
      <c r="J154" s="43">
        <f>'Raw Data'!AN154</f>
        <v>80.396996929786809</v>
      </c>
      <c r="K154" s="43">
        <f>'Raw Data'!AO154</f>
        <v>37.473999999999997</v>
      </c>
      <c r="L154" s="43">
        <f>'Raw Data'!M154</f>
        <v>407</v>
      </c>
      <c r="M154" s="43">
        <f>'Raw Data'!Z154</f>
        <v>459.96001814223519</v>
      </c>
      <c r="N154" s="43">
        <f>'Raw Data'!AD154</f>
        <v>166.13998185776489</v>
      </c>
      <c r="O154" s="43">
        <f>'Raw Data'!AH154</f>
        <v>47.5</v>
      </c>
      <c r="P154" s="43">
        <f>'Raw Data'!AJ154</f>
        <v>1041.0999999999999</v>
      </c>
      <c r="Q154" s="47">
        <f>'Raw Data'!AT154</f>
        <v>10.56</v>
      </c>
      <c r="R154" s="43"/>
      <c r="S154" s="43">
        <f t="shared" si="74"/>
        <v>394.95979037898758</v>
      </c>
      <c r="T154" s="43">
        <f t="shared" si="75"/>
        <v>333.73844788059426</v>
      </c>
      <c r="U154" s="43">
        <f t="shared" si="76"/>
        <v>449.90689494520905</v>
      </c>
      <c r="V154" s="43">
        <f t="shared" si="77"/>
        <v>468.00086488468179</v>
      </c>
      <c r="W154" s="43">
        <f t="shared" si="78"/>
        <v>228.98499812165736</v>
      </c>
      <c r="X154" s="43">
        <f t="shared" si="79"/>
        <v>241.21763643975132</v>
      </c>
      <c r="Y154" s="43">
        <f t="shared" si="80"/>
        <v>139.386749298642</v>
      </c>
      <c r="Z154" s="43">
        <f t="shared" si="81"/>
        <v>14.176650681457403</v>
      </c>
      <c r="AA154" s="43">
        <f t="shared" si="82"/>
        <v>322.90699212546861</v>
      </c>
      <c r="AB154" s="43">
        <f t="shared" si="83"/>
        <v>0.83778306159323135</v>
      </c>
      <c r="AC154" s="43">
        <f t="shared" si="84"/>
        <v>-38.834767002875481</v>
      </c>
      <c r="AD154" s="43">
        <f t="shared" si="57"/>
        <v>2.64</v>
      </c>
      <c r="AE154" s="43">
        <f>LN('Raw Data'!Y150)*100</f>
        <v>-156.87968794646946</v>
      </c>
      <c r="AF154" s="43">
        <f>LN('Raw Data'!AC150)*100</f>
        <v>-168.36448099778991</v>
      </c>
      <c r="AG154" s="43">
        <f>LN('Raw Data'!AG150)</f>
        <v>-3.8378131432137117</v>
      </c>
      <c r="AI154" s="43">
        <f t="shared" si="58"/>
        <v>1.2058796154020115</v>
      </c>
      <c r="AJ154" s="43">
        <f t="shared" si="59"/>
        <v>2.2298918312365572</v>
      </c>
      <c r="AK154" s="43">
        <f t="shared" si="60"/>
        <v>1.7097249302743194</v>
      </c>
      <c r="AL154" s="43">
        <f t="shared" si="61"/>
        <v>468.00086488468179</v>
      </c>
      <c r="AM154" s="43">
        <f t="shared" si="62"/>
        <v>2.8936568983737629</v>
      </c>
      <c r="AN154" s="43">
        <f t="shared" si="63"/>
        <v>0.91856685461681309</v>
      </c>
      <c r="AO154" s="43">
        <f t="shared" si="64"/>
        <v>-0.21623359295728051</v>
      </c>
      <c r="AP154" s="43">
        <f t="shared" si="65"/>
        <v>-3.3122536685166182E-2</v>
      </c>
      <c r="AQ154" s="43">
        <f t="shared" si="66"/>
        <v>5.8271037572978912E-2</v>
      </c>
      <c r="AR154" s="43">
        <f t="shared" si="67"/>
        <v>0.83778306159323135</v>
      </c>
      <c r="AS154" s="43">
        <f t="shared" si="68"/>
        <v>0.13022160115841075</v>
      </c>
      <c r="AT154" s="43">
        <f t="shared" si="69"/>
        <v>2.64</v>
      </c>
      <c r="AU154" s="43">
        <f t="shared" si="70"/>
        <v>-156.87968794646946</v>
      </c>
      <c r="AV154" s="43">
        <f t="shared" si="71"/>
        <v>-168.36448099778991</v>
      </c>
      <c r="AW154" s="43">
        <f t="shared" si="72"/>
        <v>-3.8378131432137117</v>
      </c>
    </row>
    <row r="155" spans="1:49">
      <c r="A155" s="41">
        <v>1984.3</v>
      </c>
      <c r="B155" s="43">
        <f>'Raw Data'!N155</f>
        <v>3768.2</v>
      </c>
      <c r="C155" s="43">
        <f>'Raw Data'!AP155</f>
        <v>54.896999999999998</v>
      </c>
      <c r="D155" s="43">
        <f>'Raw Data'!AQ155</f>
        <v>70.742999999999995</v>
      </c>
      <c r="E155" s="43">
        <f>'Raw Data'!AR155</f>
        <v>55.704999999999998</v>
      </c>
      <c r="F155" s="43">
        <f>'Raw Data'!E155</f>
        <v>2177.6999999999998</v>
      </c>
      <c r="G155" s="43">
        <f>'Raw Data'!H155</f>
        <v>1181</v>
      </c>
      <c r="H155" s="42">
        <f>'Raw Data'!AS155</f>
        <v>176595</v>
      </c>
      <c r="I155" s="43">
        <f t="shared" si="73"/>
        <v>0.74798913987284676</v>
      </c>
      <c r="J155" s="43">
        <f>'Raw Data'!AN155</f>
        <v>80.36532517000947</v>
      </c>
      <c r="K155" s="43">
        <f>'Raw Data'!AO155</f>
        <v>38.005000000000003</v>
      </c>
      <c r="L155" s="43">
        <f>'Raw Data'!M155</f>
        <v>409.5</v>
      </c>
      <c r="M155" s="43">
        <f>'Raw Data'!Z155</f>
        <v>473.10390230007829</v>
      </c>
      <c r="N155" s="43">
        <f>'Raw Data'!AD155</f>
        <v>160.29609769992169</v>
      </c>
      <c r="O155" s="43">
        <f>'Raw Data'!AH155</f>
        <v>47.4</v>
      </c>
      <c r="P155" s="43">
        <f>'Raw Data'!AJ155</f>
        <v>1085.8</v>
      </c>
      <c r="Q155" s="47">
        <f>'Raw Data'!AT155</f>
        <v>11.39</v>
      </c>
      <c r="R155" s="43"/>
      <c r="S155" s="43">
        <f t="shared" si="74"/>
        <v>395.6321463447253</v>
      </c>
      <c r="T155" s="43">
        <f t="shared" si="75"/>
        <v>334.44137266857103</v>
      </c>
      <c r="U155" s="43">
        <f t="shared" si="76"/>
        <v>450.46496233322489</v>
      </c>
      <c r="V155" s="43">
        <f t="shared" si="77"/>
        <v>467.69496241770401</v>
      </c>
      <c r="W155" s="43">
        <f t="shared" si="78"/>
        <v>228.52338137814726</v>
      </c>
      <c r="X155" s="43">
        <f t="shared" si="79"/>
        <v>242.96119414534675</v>
      </c>
      <c r="Y155" s="43">
        <f t="shared" si="80"/>
        <v>134.73196260765485</v>
      </c>
      <c r="Z155" s="43">
        <f t="shared" si="81"/>
        <v>12.891913918937922</v>
      </c>
      <c r="AA155" s="43">
        <f t="shared" si="82"/>
        <v>326.03692319596991</v>
      </c>
      <c r="AB155" s="43">
        <f t="shared" si="83"/>
        <v>0.80748803062043517</v>
      </c>
      <c r="AC155" s="43">
        <f t="shared" si="84"/>
        <v>-38.235217949327598</v>
      </c>
      <c r="AD155" s="43">
        <f t="shared" si="57"/>
        <v>2.8475000000000001</v>
      </c>
      <c r="AE155" s="43">
        <f>LN('Raw Data'!Y151)*100</f>
        <v>-161.42433697876129</v>
      </c>
      <c r="AF155" s="43">
        <f>LN('Raw Data'!AC151)*100</f>
        <v>-169.89628675233044</v>
      </c>
      <c r="AG155" s="43">
        <f>LN('Raw Data'!AG151)</f>
        <v>-3.864263079611657</v>
      </c>
      <c r="AI155" s="43">
        <f t="shared" si="58"/>
        <v>0.67235596573772227</v>
      </c>
      <c r="AJ155" s="43">
        <f t="shared" si="59"/>
        <v>0.70292478797676949</v>
      </c>
      <c r="AK155" s="43">
        <f t="shared" si="60"/>
        <v>0.55806738801584288</v>
      </c>
      <c r="AL155" s="43">
        <f t="shared" si="61"/>
        <v>467.69496241770401</v>
      </c>
      <c r="AM155" s="43">
        <f t="shared" si="62"/>
        <v>-0.46161674351009196</v>
      </c>
      <c r="AN155" s="43">
        <f t="shared" si="63"/>
        <v>1.7435577055954354</v>
      </c>
      <c r="AO155" s="43">
        <f t="shared" si="64"/>
        <v>-4.6547866909871516</v>
      </c>
      <c r="AP155" s="43">
        <f t="shared" si="65"/>
        <v>-1.284736762519481</v>
      </c>
      <c r="AQ155" s="43">
        <f t="shared" si="66"/>
        <v>3.1299310705012999</v>
      </c>
      <c r="AR155" s="43">
        <f t="shared" si="67"/>
        <v>0.80748803062043517</v>
      </c>
      <c r="AS155" s="43">
        <f t="shared" si="68"/>
        <v>0.59954905354788224</v>
      </c>
      <c r="AT155" s="43">
        <f t="shared" si="69"/>
        <v>2.8475000000000001</v>
      </c>
      <c r="AU155" s="43">
        <f t="shared" si="70"/>
        <v>-161.42433697876129</v>
      </c>
      <c r="AV155" s="43">
        <f t="shared" si="71"/>
        <v>-169.89628675233044</v>
      </c>
      <c r="AW155" s="43">
        <f t="shared" si="72"/>
        <v>-3.864263079611657</v>
      </c>
    </row>
    <row r="156" spans="1:49">
      <c r="A156" s="41">
        <v>1984.4</v>
      </c>
      <c r="B156" s="43">
        <f>'Raw Data'!N156</f>
        <v>3823.5</v>
      </c>
      <c r="C156" s="43">
        <f>'Raw Data'!AP156</f>
        <v>55.238999999999997</v>
      </c>
      <c r="D156" s="43">
        <f>'Raw Data'!AQ156</f>
        <v>71.064999999999998</v>
      </c>
      <c r="E156" s="43">
        <f>'Raw Data'!AR156</f>
        <v>56.079000000000001</v>
      </c>
      <c r="F156" s="43">
        <f>'Raw Data'!E156</f>
        <v>2215.1</v>
      </c>
      <c r="G156" s="43">
        <f>'Raw Data'!H156</f>
        <v>1185.5</v>
      </c>
      <c r="H156" s="42">
        <f>'Raw Data'!AS156</f>
        <v>177132</v>
      </c>
      <c r="I156" s="43">
        <f t="shared" si="73"/>
        <v>0.75026366728365512</v>
      </c>
      <c r="J156" s="43">
        <f>'Raw Data'!AN156</f>
        <v>80.734763364035473</v>
      </c>
      <c r="K156" s="43">
        <f>'Raw Data'!AO156</f>
        <v>38.301000000000002</v>
      </c>
      <c r="L156" s="43">
        <f>'Raw Data'!M156</f>
        <v>422.90000000000003</v>
      </c>
      <c r="M156" s="43">
        <f>'Raw Data'!Z156</f>
        <v>483.65136613938478</v>
      </c>
      <c r="N156" s="43">
        <f>'Raw Data'!AD156</f>
        <v>164.2486338606152</v>
      </c>
      <c r="O156" s="43">
        <f>'Raw Data'!AH156</f>
        <v>47.3</v>
      </c>
      <c r="P156" s="43">
        <f>'Raw Data'!AJ156</f>
        <v>1170.7</v>
      </c>
      <c r="Q156" s="47">
        <f>'Raw Data'!AT156</f>
        <v>9.27</v>
      </c>
      <c r="R156" s="43"/>
      <c r="S156" s="43">
        <f t="shared" si="74"/>
        <v>396.36219951437494</v>
      </c>
      <c r="T156" s="43">
        <f t="shared" si="75"/>
        <v>333.84890724621943</v>
      </c>
      <c r="U156" s="43">
        <f t="shared" si="76"/>
        <v>450.94906794410139</v>
      </c>
      <c r="V156" s="43">
        <f t="shared" si="77"/>
        <v>467.84998331635245</v>
      </c>
      <c r="W156" s="43">
        <f t="shared" si="78"/>
        <v>230.77049114351769</v>
      </c>
      <c r="X156" s="43">
        <f t="shared" si="79"/>
        <v>244.19334962259504</v>
      </c>
      <c r="Y156" s="43">
        <f t="shared" si="80"/>
        <v>136.19505068476869</v>
      </c>
      <c r="Z156" s="43">
        <f t="shared" si="81"/>
        <v>11.707946245462116</v>
      </c>
      <c r="AA156" s="43">
        <f t="shared" si="82"/>
        <v>332.59263064423607</v>
      </c>
      <c r="AB156" s="43">
        <f t="shared" si="83"/>
        <v>0.669150138702442</v>
      </c>
      <c r="AC156" s="43">
        <f t="shared" si="84"/>
        <v>-38.128540539198077</v>
      </c>
      <c r="AD156" s="43">
        <f t="shared" si="57"/>
        <v>2.3174999999999999</v>
      </c>
      <c r="AE156" s="43">
        <f>LN('Raw Data'!Y152)*100</f>
        <v>-161.96654570683421</v>
      </c>
      <c r="AF156" s="43">
        <f>LN('Raw Data'!AC152)*100</f>
        <v>-171.01645957249383</v>
      </c>
      <c r="AG156" s="43">
        <f>LN('Raw Data'!AG152)</f>
        <v>-3.8799869013989765</v>
      </c>
      <c r="AI156" s="43">
        <f t="shared" si="58"/>
        <v>0.7300531696496364</v>
      </c>
      <c r="AJ156" s="43">
        <f t="shared" si="59"/>
        <v>-0.59246542235160859</v>
      </c>
      <c r="AK156" s="43">
        <f t="shared" si="60"/>
        <v>0.48410561087649739</v>
      </c>
      <c r="AL156" s="43">
        <f t="shared" si="61"/>
        <v>467.84998331635245</v>
      </c>
      <c r="AM156" s="43">
        <f t="shared" si="62"/>
        <v>2.2471097653704248</v>
      </c>
      <c r="AN156" s="43">
        <f t="shared" si="63"/>
        <v>1.2321554772482841</v>
      </c>
      <c r="AO156" s="43">
        <f t="shared" si="64"/>
        <v>1.4630880771138379</v>
      </c>
      <c r="AP156" s="43">
        <f t="shared" si="65"/>
        <v>-1.1839676734758058</v>
      </c>
      <c r="AQ156" s="43">
        <f t="shared" si="66"/>
        <v>6.5557074482661619</v>
      </c>
      <c r="AR156" s="43">
        <f t="shared" si="67"/>
        <v>0.669150138702442</v>
      </c>
      <c r="AS156" s="43">
        <f t="shared" si="68"/>
        <v>0.10667741012952092</v>
      </c>
      <c r="AT156" s="43">
        <f t="shared" si="69"/>
        <v>2.3174999999999999</v>
      </c>
      <c r="AU156" s="43">
        <f t="shared" si="70"/>
        <v>-161.96654570683421</v>
      </c>
      <c r="AV156" s="43">
        <f t="shared" si="71"/>
        <v>-171.01645957249383</v>
      </c>
      <c r="AW156" s="43">
        <f t="shared" si="72"/>
        <v>-3.8799869013989765</v>
      </c>
    </row>
    <row r="157" spans="1:49">
      <c r="A157" s="41">
        <v>1985.1</v>
      </c>
      <c r="B157" s="43">
        <f>'Raw Data'!N157</f>
        <v>3886</v>
      </c>
      <c r="C157" s="43">
        <f>'Raw Data'!AP157</f>
        <v>55.9</v>
      </c>
      <c r="D157" s="43">
        <f>'Raw Data'!AQ157</f>
        <v>71.146000000000001</v>
      </c>
      <c r="E157" s="43">
        <f>'Raw Data'!AR157</f>
        <v>56.723999999999997</v>
      </c>
      <c r="F157" s="43">
        <f>'Raw Data'!E157</f>
        <v>2275.9</v>
      </c>
      <c r="G157" s="43">
        <f>'Raw Data'!H157</f>
        <v>1177.9000000000001</v>
      </c>
      <c r="H157" s="42">
        <f>'Raw Data'!AS157</f>
        <v>177522</v>
      </c>
      <c r="I157" s="43">
        <f t="shared" si="73"/>
        <v>0.75191555869932614</v>
      </c>
      <c r="J157" s="43">
        <f>'Raw Data'!AN157</f>
        <v>81.30192957160483</v>
      </c>
      <c r="K157" s="43">
        <f>'Raw Data'!AO157</f>
        <v>38.799999999999997</v>
      </c>
      <c r="L157" s="43">
        <f>'Raw Data'!M157</f>
        <v>432.2</v>
      </c>
      <c r="M157" s="43">
        <f>'Raw Data'!Z157</f>
        <v>521.62199421068954</v>
      </c>
      <c r="N157" s="43">
        <f>'Raw Data'!AD157</f>
        <v>178.87800578931046</v>
      </c>
      <c r="O157" s="43">
        <f>'Raw Data'!AH157</f>
        <v>46.4</v>
      </c>
      <c r="P157" s="43">
        <f>'Raw Data'!AJ157</f>
        <v>1239.4000000000001</v>
      </c>
      <c r="Q157" s="47">
        <f>'Raw Data'!AT157</f>
        <v>8.48</v>
      </c>
      <c r="R157" s="43"/>
      <c r="S157" s="43">
        <f t="shared" si="74"/>
        <v>397.70647062516053</v>
      </c>
      <c r="T157" s="43">
        <f t="shared" si="75"/>
        <v>331.84223196664766</v>
      </c>
      <c r="U157" s="43">
        <f t="shared" si="76"/>
        <v>451.20694786391226</v>
      </c>
      <c r="V157" s="43">
        <f t="shared" si="77"/>
        <v>468.33010005410347</v>
      </c>
      <c r="W157" s="43">
        <f t="shared" si="78"/>
        <v>231.58222927745231</v>
      </c>
      <c r="X157" s="43">
        <f t="shared" si="79"/>
        <v>250.38770252401576</v>
      </c>
      <c r="Y157" s="43">
        <f t="shared" si="80"/>
        <v>143.36378902907566</v>
      </c>
      <c r="Z157" s="43">
        <f t="shared" si="81"/>
        <v>8.4233307933946904</v>
      </c>
      <c r="AA157" s="43">
        <f t="shared" si="82"/>
        <v>336.93165192297442</v>
      </c>
      <c r="AB157" s="43">
        <f t="shared" si="83"/>
        <v>1.1435990700795287</v>
      </c>
      <c r="AC157" s="43">
        <f t="shared" si="84"/>
        <v>-37.97771549698718</v>
      </c>
      <c r="AD157" s="43">
        <f t="shared" si="57"/>
        <v>2.12</v>
      </c>
      <c r="AE157" s="43">
        <f>LN('Raw Data'!Y153)*100</f>
        <v>-161.12163225742799</v>
      </c>
      <c r="AF157" s="43">
        <f>LN('Raw Data'!AC153)*100</f>
        <v>-168.15644421425401</v>
      </c>
      <c r="AG157" s="43">
        <f>LN('Raw Data'!AG153)</f>
        <v>-3.8725299147579446</v>
      </c>
      <c r="AI157" s="43">
        <f t="shared" si="58"/>
        <v>1.3442711107855985</v>
      </c>
      <c r="AJ157" s="43">
        <f t="shared" si="59"/>
        <v>-2.0066752795717662</v>
      </c>
      <c r="AK157" s="43">
        <f t="shared" si="60"/>
        <v>0.25787991981087544</v>
      </c>
      <c r="AL157" s="43">
        <f t="shared" si="61"/>
        <v>468.33010005410347</v>
      </c>
      <c r="AM157" s="43">
        <f t="shared" si="62"/>
        <v>0.81173813393462524</v>
      </c>
      <c r="AN157" s="43">
        <f t="shared" si="63"/>
        <v>6.1943529014207286</v>
      </c>
      <c r="AO157" s="43">
        <f t="shared" si="64"/>
        <v>7.1687383443069734</v>
      </c>
      <c r="AP157" s="43">
        <f t="shared" si="65"/>
        <v>-3.2846154520674258</v>
      </c>
      <c r="AQ157" s="43">
        <f t="shared" si="66"/>
        <v>4.3390212787383575</v>
      </c>
      <c r="AR157" s="43">
        <f t="shared" si="67"/>
        <v>1.1435990700795287</v>
      </c>
      <c r="AS157" s="43">
        <f t="shared" si="68"/>
        <v>0.15082504221089721</v>
      </c>
      <c r="AT157" s="43">
        <f t="shared" si="69"/>
        <v>2.12</v>
      </c>
      <c r="AU157" s="43">
        <f t="shared" si="70"/>
        <v>-161.12163225742799</v>
      </c>
      <c r="AV157" s="43">
        <f t="shared" si="71"/>
        <v>-168.15644421425401</v>
      </c>
      <c r="AW157" s="43">
        <f t="shared" si="72"/>
        <v>-3.8725299147579446</v>
      </c>
    </row>
    <row r="158" spans="1:49">
      <c r="A158" s="41">
        <v>1985.2</v>
      </c>
      <c r="B158" s="43">
        <f>'Raw Data'!N158</f>
        <v>3962.1</v>
      </c>
      <c r="C158" s="43">
        <f>'Raw Data'!AP158</f>
        <v>56.371000000000002</v>
      </c>
      <c r="D158" s="43">
        <f>'Raw Data'!AQ158</f>
        <v>71.438000000000002</v>
      </c>
      <c r="E158" s="43">
        <f>'Raw Data'!AR158</f>
        <v>57.075000000000003</v>
      </c>
      <c r="F158" s="43">
        <f>'Raw Data'!E158</f>
        <v>2318</v>
      </c>
      <c r="G158" s="43">
        <f>'Raw Data'!H158</f>
        <v>1200.3</v>
      </c>
      <c r="H158" s="42">
        <f>'Raw Data'!AS158</f>
        <v>177946</v>
      </c>
      <c r="I158" s="43">
        <f t="shared" si="73"/>
        <v>0.75371146116149146</v>
      </c>
      <c r="J158" s="43">
        <f>'Raw Data'!AN158</f>
        <v>81.502789468021007</v>
      </c>
      <c r="K158" s="43">
        <f>'Raw Data'!AO158</f>
        <v>39.167000000000002</v>
      </c>
      <c r="L158" s="43">
        <f>'Raw Data'!M158</f>
        <v>443.8</v>
      </c>
      <c r="M158" s="43">
        <f>'Raw Data'!Z158</f>
        <v>493.81850442085141</v>
      </c>
      <c r="N158" s="43">
        <f>'Raw Data'!AD158</f>
        <v>163.28149557914861</v>
      </c>
      <c r="O158" s="43">
        <f>'Raw Data'!AH158</f>
        <v>45.7</v>
      </c>
      <c r="P158" s="43">
        <f>'Raw Data'!AJ158</f>
        <v>1259.8</v>
      </c>
      <c r="Q158" s="47">
        <f>'Raw Data'!AT158</f>
        <v>7.92</v>
      </c>
      <c r="R158" s="43"/>
      <c r="S158" s="43">
        <f t="shared" si="74"/>
        <v>398.68394932023938</v>
      </c>
      <c r="T158" s="43">
        <f t="shared" si="75"/>
        <v>332.87062738339955</v>
      </c>
      <c r="U158" s="43">
        <f t="shared" si="76"/>
        <v>452.29089360205654</v>
      </c>
      <c r="V158" s="43">
        <f t="shared" si="77"/>
        <v>468.33829079811409</v>
      </c>
      <c r="W158" s="43">
        <f t="shared" si="78"/>
        <v>233.37534798011902</v>
      </c>
      <c r="X158" s="43">
        <f t="shared" si="79"/>
        <v>244.05475190249288</v>
      </c>
      <c r="Y158" s="43">
        <f t="shared" si="80"/>
        <v>133.38551473602584</v>
      </c>
      <c r="Z158" s="43">
        <f t="shared" si="81"/>
        <v>6.0477767202855688</v>
      </c>
      <c r="AA158" s="43">
        <f t="shared" si="82"/>
        <v>337.70877264905255</v>
      </c>
      <c r="AB158" s="43">
        <f t="shared" si="83"/>
        <v>0.61687908167598093</v>
      </c>
      <c r="AC158" s="43">
        <f t="shared" si="84"/>
        <v>-37.653163689767268</v>
      </c>
      <c r="AD158" s="43">
        <f t="shared" si="57"/>
        <v>1.98</v>
      </c>
      <c r="AE158" s="43">
        <f>LN('Raw Data'!Y154)*100</f>
        <v>-161.50313835097916</v>
      </c>
      <c r="AF158" s="43">
        <f>LN('Raw Data'!AC154)*100</f>
        <v>-170.1382837361331</v>
      </c>
      <c r="AG158" s="43">
        <f>LN('Raw Data'!AG154)</f>
        <v>-3.8859599805674678</v>
      </c>
      <c r="AI158" s="43">
        <f t="shared" si="58"/>
        <v>0.97747869507884388</v>
      </c>
      <c r="AJ158" s="43">
        <f t="shared" si="59"/>
        <v>1.0283954167518914</v>
      </c>
      <c r="AK158" s="43">
        <f t="shared" si="60"/>
        <v>1.0839457381442799</v>
      </c>
      <c r="AL158" s="43">
        <f t="shared" si="61"/>
        <v>468.33829079811409</v>
      </c>
      <c r="AM158" s="43">
        <f t="shared" si="62"/>
        <v>1.7931187026667033</v>
      </c>
      <c r="AN158" s="43">
        <f t="shared" si="63"/>
        <v>-6.3329506215228832</v>
      </c>
      <c r="AO158" s="43">
        <f t="shared" si="64"/>
        <v>-9.9782742930498216</v>
      </c>
      <c r="AP158" s="43">
        <f t="shared" si="65"/>
        <v>-2.3755540731091216</v>
      </c>
      <c r="AQ158" s="43">
        <f t="shared" si="66"/>
        <v>0.77712072607812388</v>
      </c>
      <c r="AR158" s="43">
        <f t="shared" si="67"/>
        <v>0.61687908167598093</v>
      </c>
      <c r="AS158" s="43">
        <f t="shared" si="68"/>
        <v>0.32455180721991184</v>
      </c>
      <c r="AT158" s="43">
        <f t="shared" si="69"/>
        <v>1.98</v>
      </c>
      <c r="AU158" s="43">
        <f t="shared" si="70"/>
        <v>-161.50313835097916</v>
      </c>
      <c r="AV158" s="43">
        <f t="shared" si="71"/>
        <v>-170.1382837361331</v>
      </c>
      <c r="AW158" s="43">
        <f t="shared" si="72"/>
        <v>-3.8859599805674678</v>
      </c>
    </row>
    <row r="159" spans="1:49">
      <c r="A159" s="41">
        <v>1985.3</v>
      </c>
      <c r="B159" s="43">
        <f>'Raw Data'!N159</f>
        <v>4045.7000000000003</v>
      </c>
      <c r="C159" s="43">
        <f>'Raw Data'!AP159</f>
        <v>56.82</v>
      </c>
      <c r="D159" s="43">
        <f>'Raw Data'!AQ159</f>
        <v>71.503</v>
      </c>
      <c r="E159" s="43">
        <f>'Raw Data'!AR159</f>
        <v>57.405999999999999</v>
      </c>
      <c r="F159" s="43">
        <f>'Raw Data'!E159</f>
        <v>2368.3000000000002</v>
      </c>
      <c r="G159" s="43">
        <f>'Raw Data'!H159</f>
        <v>1218.7</v>
      </c>
      <c r="H159" s="42">
        <f>'Raw Data'!AS159</f>
        <v>178413</v>
      </c>
      <c r="I159" s="43">
        <f t="shared" si="73"/>
        <v>0.75568949524128204</v>
      </c>
      <c r="J159" s="43">
        <f>'Raw Data'!AN159</f>
        <v>81.634328943215408</v>
      </c>
      <c r="K159" s="43">
        <f>'Raw Data'!AO159</f>
        <v>39.753</v>
      </c>
      <c r="L159" s="43">
        <f>'Raw Data'!M159</f>
        <v>458.70000000000005</v>
      </c>
      <c r="M159" s="43">
        <f>'Raw Data'!Z159</f>
        <v>520.54961248112727</v>
      </c>
      <c r="N159" s="43">
        <f>'Raw Data'!AD159</f>
        <v>176.85038751887268</v>
      </c>
      <c r="O159" s="43">
        <f>'Raw Data'!AH159</f>
        <v>46.8</v>
      </c>
      <c r="P159" s="43">
        <f>'Raw Data'!AJ159</f>
        <v>1341.4</v>
      </c>
      <c r="Q159" s="47">
        <f>'Raw Data'!AT159</f>
        <v>7.9</v>
      </c>
      <c r="R159" s="43"/>
      <c r="S159" s="43">
        <f t="shared" si="74"/>
        <v>399.99035574410004</v>
      </c>
      <c r="T159" s="43">
        <f t="shared" si="75"/>
        <v>333.55158761017691</v>
      </c>
      <c r="U159" s="43">
        <f t="shared" si="76"/>
        <v>453.53857479449749</v>
      </c>
      <c r="V159" s="43">
        <f t="shared" si="77"/>
        <v>468.23745790867798</v>
      </c>
      <c r="W159" s="43">
        <f t="shared" si="78"/>
        <v>235.8372281875439</v>
      </c>
      <c r="X159" s="43">
        <f t="shared" si="79"/>
        <v>248.4861080751586</v>
      </c>
      <c r="Y159" s="43">
        <f t="shared" si="80"/>
        <v>140.52799871505374</v>
      </c>
      <c r="Z159" s="43">
        <f t="shared" si="81"/>
        <v>7.5859083195913684</v>
      </c>
      <c r="AA159" s="43">
        <f t="shared" si="82"/>
        <v>343.14450039379494</v>
      </c>
      <c r="AB159" s="43">
        <f t="shared" si="83"/>
        <v>0.5782635063546413</v>
      </c>
      <c r="AC159" s="43">
        <f t="shared" si="84"/>
        <v>-36.746351752879697</v>
      </c>
      <c r="AD159" s="43">
        <f t="shared" si="57"/>
        <v>1.9750000000000001</v>
      </c>
      <c r="AE159" s="43">
        <f>LN('Raw Data'!Y155)*100</f>
        <v>-160.65932631612301</v>
      </c>
      <c r="AF159" s="43">
        <f>LN('Raw Data'!AC155)*100</f>
        <v>-175.42833912305309</v>
      </c>
      <c r="AG159" s="43">
        <f>LN('Raw Data'!AG155)</f>
        <v>-3.9037185767185818</v>
      </c>
      <c r="AI159" s="43">
        <f t="shared" si="58"/>
        <v>1.3064064238606647</v>
      </c>
      <c r="AJ159" s="43">
        <f t="shared" si="59"/>
        <v>0.68096022677735846</v>
      </c>
      <c r="AK159" s="43">
        <f t="shared" si="60"/>
        <v>1.2476811924409503</v>
      </c>
      <c r="AL159" s="43">
        <f t="shared" si="61"/>
        <v>468.23745790867798</v>
      </c>
      <c r="AM159" s="43">
        <f t="shared" si="62"/>
        <v>2.4618802074248833</v>
      </c>
      <c r="AN159" s="43">
        <f t="shared" si="63"/>
        <v>4.4313561726657156</v>
      </c>
      <c r="AO159" s="43">
        <f t="shared" si="64"/>
        <v>7.1424839790279009</v>
      </c>
      <c r="AP159" s="43">
        <f t="shared" si="65"/>
        <v>1.5381315993057996</v>
      </c>
      <c r="AQ159" s="43">
        <f t="shared" si="66"/>
        <v>5.435727744742394</v>
      </c>
      <c r="AR159" s="43">
        <f t="shared" si="67"/>
        <v>0.5782635063546413</v>
      </c>
      <c r="AS159" s="43">
        <f t="shared" si="68"/>
        <v>0.90681193688757133</v>
      </c>
      <c r="AT159" s="43">
        <f t="shared" si="69"/>
        <v>1.9750000000000001</v>
      </c>
      <c r="AU159" s="43">
        <f t="shared" si="70"/>
        <v>-160.65932631612301</v>
      </c>
      <c r="AV159" s="43">
        <f t="shared" si="71"/>
        <v>-175.42833912305309</v>
      </c>
      <c r="AW159" s="43">
        <f t="shared" si="72"/>
        <v>-3.9037185767185818</v>
      </c>
    </row>
    <row r="160" spans="1:49">
      <c r="A160" s="41">
        <v>1985.4</v>
      </c>
      <c r="B160" s="43">
        <f>'Raw Data'!N160</f>
        <v>4112.7999999999993</v>
      </c>
      <c r="C160" s="43">
        <f>'Raw Data'!AP160</f>
        <v>57.210999999999999</v>
      </c>
      <c r="D160" s="43">
        <f>'Raw Data'!AQ160</f>
        <v>72.096999999999994</v>
      </c>
      <c r="E160" s="43">
        <f>'Raw Data'!AR160</f>
        <v>57.738</v>
      </c>
      <c r="F160" s="43">
        <f>'Raw Data'!E160</f>
        <v>2407.1</v>
      </c>
      <c r="G160" s="43">
        <f>'Raw Data'!H160</f>
        <v>1243.3</v>
      </c>
      <c r="H160" s="42">
        <f>'Raw Data'!AS160</f>
        <v>178941</v>
      </c>
      <c r="I160" s="43">
        <f t="shared" si="73"/>
        <v>0.75792590208095967</v>
      </c>
      <c r="J160" s="43">
        <f>'Raw Data'!AN160</f>
        <v>82.116821296375988</v>
      </c>
      <c r="K160" s="43">
        <f>'Raw Data'!AO160</f>
        <v>40.511000000000003</v>
      </c>
      <c r="L160" s="43">
        <f>'Raw Data'!M160</f>
        <v>462.4</v>
      </c>
      <c r="M160" s="43">
        <f>'Raw Data'!Z160</f>
        <v>531.89145632680174</v>
      </c>
      <c r="N160" s="43">
        <f>'Raw Data'!AD160</f>
        <v>173.80854367319827</v>
      </c>
      <c r="O160" s="43">
        <f>'Raw Data'!AH160</f>
        <v>45.4</v>
      </c>
      <c r="P160" s="43">
        <f>'Raw Data'!AJ160</f>
        <v>1386.7</v>
      </c>
      <c r="Q160" s="47">
        <f>'Raw Data'!AT160</f>
        <v>8.1</v>
      </c>
      <c r="R160" s="43"/>
      <c r="S160" s="43">
        <f t="shared" si="74"/>
        <v>400.74320994387335</v>
      </c>
      <c r="T160" s="43">
        <f t="shared" si="75"/>
        <v>334.67785309852292</v>
      </c>
      <c r="U160" s="43">
        <f t="shared" si="76"/>
        <v>454.31134577676329</v>
      </c>
      <c r="V160" s="43">
        <f t="shared" si="77"/>
        <v>468.5312535997773</v>
      </c>
      <c r="W160" s="43">
        <f t="shared" si="78"/>
        <v>235.7684434384505</v>
      </c>
      <c r="X160" s="43">
        <f t="shared" si="79"/>
        <v>249.7693556090241</v>
      </c>
      <c r="Y160" s="43">
        <f t="shared" si="80"/>
        <v>137.92084867230486</v>
      </c>
      <c r="Z160" s="43">
        <f t="shared" si="81"/>
        <v>3.6766222073639629</v>
      </c>
      <c r="AA160" s="43">
        <f t="shared" si="82"/>
        <v>345.5936219786156</v>
      </c>
      <c r="AB160" s="43">
        <f t="shared" si="83"/>
        <v>0.57667081229131201</v>
      </c>
      <c r="AC160" s="43">
        <f t="shared" si="84"/>
        <v>-35.434199342949753</v>
      </c>
      <c r="AD160" s="43">
        <f t="shared" si="57"/>
        <v>2.0249999999999999</v>
      </c>
      <c r="AE160" s="43">
        <f>LN('Raw Data'!Y156)*100</f>
        <v>-160.04211528724738</v>
      </c>
      <c r="AF160" s="43">
        <f>LN('Raw Data'!AC156)*100</f>
        <v>-174.51897857661868</v>
      </c>
      <c r="AG160" s="43">
        <f>LN('Raw Data'!AG156)</f>
        <v>-3.9251708645806351</v>
      </c>
      <c r="AI160" s="43">
        <f t="shared" si="58"/>
        <v>0.75285419977331003</v>
      </c>
      <c r="AJ160" s="43">
        <f t="shared" si="59"/>
        <v>1.1262654883460073</v>
      </c>
      <c r="AK160" s="43">
        <f t="shared" si="60"/>
        <v>0.7727709822657971</v>
      </c>
      <c r="AL160" s="43">
        <f t="shared" si="61"/>
        <v>468.5312535997773</v>
      </c>
      <c r="AM160" s="43">
        <f t="shared" si="62"/>
        <v>-6.8784749093396158E-2</v>
      </c>
      <c r="AN160" s="43">
        <f t="shared" si="63"/>
        <v>1.2832475338655058</v>
      </c>
      <c r="AO160" s="43">
        <f t="shared" si="64"/>
        <v>-2.6071500427488843</v>
      </c>
      <c r="AP160" s="43">
        <f t="shared" si="65"/>
        <v>-3.9092861122274054</v>
      </c>
      <c r="AQ160" s="43">
        <f t="shared" si="66"/>
        <v>2.4491215848206593</v>
      </c>
      <c r="AR160" s="43">
        <f t="shared" si="67"/>
        <v>0.57667081229131201</v>
      </c>
      <c r="AS160" s="43">
        <f t="shared" si="68"/>
        <v>1.3121524099299435</v>
      </c>
      <c r="AT160" s="43">
        <f t="shared" si="69"/>
        <v>2.0249999999999999</v>
      </c>
      <c r="AU160" s="43">
        <f t="shared" si="70"/>
        <v>-160.04211528724738</v>
      </c>
      <c r="AV160" s="43">
        <f t="shared" si="71"/>
        <v>-174.51897857661868</v>
      </c>
      <c r="AW160" s="43">
        <f t="shared" si="72"/>
        <v>-3.9251708645806351</v>
      </c>
    </row>
    <row r="161" spans="1:49">
      <c r="A161" s="41">
        <v>1986.1</v>
      </c>
      <c r="B161" s="43">
        <f>'Raw Data'!N161</f>
        <v>4158</v>
      </c>
      <c r="C161" s="43">
        <f>'Raw Data'!AP161</f>
        <v>57.621000000000002</v>
      </c>
      <c r="D161" s="43">
        <f>'Raw Data'!AQ161</f>
        <v>72.445999999999998</v>
      </c>
      <c r="E161" s="43">
        <f>'Raw Data'!AR161</f>
        <v>58.02</v>
      </c>
      <c r="F161" s="43">
        <f>'Raw Data'!E161</f>
        <v>2443.1999999999998</v>
      </c>
      <c r="G161" s="43">
        <f>'Raw Data'!H161</f>
        <v>1255.0999999999999</v>
      </c>
      <c r="H161" s="42">
        <f>'Raw Data'!AS161</f>
        <v>179825</v>
      </c>
      <c r="I161" s="43">
        <f t="shared" si="73"/>
        <v>0.76167018928981378</v>
      </c>
      <c r="J161" s="43">
        <f>'Raw Data'!AN161</f>
        <v>82.472428983386422</v>
      </c>
      <c r="K161" s="43">
        <f>'Raw Data'!AO161</f>
        <v>41.107999999999997</v>
      </c>
      <c r="L161" s="43">
        <f>'Raw Data'!M161</f>
        <v>459.70000000000005</v>
      </c>
      <c r="M161" s="43">
        <f>'Raw Data'!Z161</f>
        <v>539.20271621177244</v>
      </c>
      <c r="N161" s="43">
        <f>'Raw Data'!AD161</f>
        <v>177.59728378822754</v>
      </c>
      <c r="O161" s="43">
        <f>'Raw Data'!AH161</f>
        <v>44.5</v>
      </c>
      <c r="P161" s="43">
        <f>'Raw Data'!AJ161</f>
        <v>1489.1</v>
      </c>
      <c r="Q161" s="47">
        <f>'Raw Data'!AT161</f>
        <v>7.83</v>
      </c>
      <c r="R161" s="43"/>
      <c r="S161" s="43">
        <f t="shared" si="74"/>
        <v>401.25177952155883</v>
      </c>
      <c r="T161" s="43">
        <f t="shared" si="75"/>
        <v>334.64243904176209</v>
      </c>
      <c r="U161" s="43">
        <f t="shared" si="76"/>
        <v>454.42433291691788</v>
      </c>
      <c r="V161" s="43">
        <f t="shared" si="77"/>
        <v>468.47056827890361</v>
      </c>
      <c r="W161" s="43">
        <f t="shared" si="78"/>
        <v>234.20279635634026</v>
      </c>
      <c r="X161" s="43">
        <f t="shared" si="79"/>
        <v>250.15454578213706</v>
      </c>
      <c r="Y161" s="43">
        <f t="shared" si="80"/>
        <v>139.09723972071305</v>
      </c>
      <c r="Z161" s="43">
        <f t="shared" si="81"/>
        <v>0.69430499234149468</v>
      </c>
      <c r="AA161" s="43">
        <f t="shared" si="82"/>
        <v>351.73810503473794</v>
      </c>
      <c r="AB161" s="43">
        <f t="shared" si="83"/>
        <v>0.48722430909391684</v>
      </c>
      <c r="AC161" s="43">
        <f t="shared" si="84"/>
        <v>-34.458502893043139</v>
      </c>
      <c r="AD161" s="43">
        <f t="shared" si="57"/>
        <v>1.9575</v>
      </c>
      <c r="AE161" s="43">
        <f>LN('Raw Data'!Y157)*100</f>
        <v>-154.58179089605392</v>
      </c>
      <c r="AF161" s="43">
        <f>LN('Raw Data'!AC157)*100</f>
        <v>-167.21235637696944</v>
      </c>
      <c r="AG161" s="43">
        <f>LN('Raw Data'!AG157)</f>
        <v>-3.9747549387717043</v>
      </c>
      <c r="AI161" s="43">
        <f t="shared" si="58"/>
        <v>0.50856957768547773</v>
      </c>
      <c r="AJ161" s="43">
        <f t="shared" si="59"/>
        <v>-3.5414056760828316E-2</v>
      </c>
      <c r="AK161" s="43">
        <f t="shared" si="60"/>
        <v>0.112987140154587</v>
      </c>
      <c r="AL161" s="43">
        <f t="shared" si="61"/>
        <v>468.47056827890361</v>
      </c>
      <c r="AM161" s="43">
        <f t="shared" si="62"/>
        <v>-1.5656470821102459</v>
      </c>
      <c r="AN161" s="43">
        <f t="shared" si="63"/>
        <v>0.38519017311296011</v>
      </c>
      <c r="AO161" s="43">
        <f t="shared" si="64"/>
        <v>1.1763910484081919</v>
      </c>
      <c r="AP161" s="43">
        <f t="shared" si="65"/>
        <v>-2.9823172150224684</v>
      </c>
      <c r="AQ161" s="43">
        <f t="shared" si="66"/>
        <v>6.1444830561223398</v>
      </c>
      <c r="AR161" s="43">
        <f t="shared" si="67"/>
        <v>0.48722430909391684</v>
      </c>
      <c r="AS161" s="43">
        <f t="shared" si="68"/>
        <v>0.9756964499066143</v>
      </c>
      <c r="AT161" s="43">
        <f t="shared" si="69"/>
        <v>1.9575</v>
      </c>
      <c r="AU161" s="43">
        <f t="shared" si="70"/>
        <v>-154.58179089605392</v>
      </c>
      <c r="AV161" s="43">
        <f t="shared" si="71"/>
        <v>-167.21235637696944</v>
      </c>
      <c r="AW161" s="43">
        <f t="shared" si="72"/>
        <v>-3.9747549387717043</v>
      </c>
    </row>
    <row r="162" spans="1:49">
      <c r="A162" s="41">
        <v>1986.2</v>
      </c>
      <c r="B162" s="43">
        <f>'Raw Data'!N162</f>
        <v>4192.8</v>
      </c>
      <c r="C162" s="43">
        <f>'Raw Data'!AP162</f>
        <v>57.552999999999997</v>
      </c>
      <c r="D162" s="43">
        <f>'Raw Data'!AQ162</f>
        <v>73.031999999999996</v>
      </c>
      <c r="E162" s="43">
        <f>'Raw Data'!AR162</f>
        <v>58.252000000000002</v>
      </c>
      <c r="F162" s="43">
        <f>'Raw Data'!E162</f>
        <v>2455.8000000000002</v>
      </c>
      <c r="G162" s="43">
        <f>'Raw Data'!H162</f>
        <v>1262.5</v>
      </c>
      <c r="H162" s="42">
        <f>'Raw Data'!AS162</f>
        <v>180321</v>
      </c>
      <c r="I162" s="43">
        <f t="shared" si="73"/>
        <v>0.76377105632102604</v>
      </c>
      <c r="J162" s="43">
        <f>'Raw Data'!AN162</f>
        <v>82.369043040371878</v>
      </c>
      <c r="K162" s="43">
        <f>'Raw Data'!AO162</f>
        <v>41.555</v>
      </c>
      <c r="L162" s="43">
        <f>'Raw Data'!M162</f>
        <v>474.5</v>
      </c>
      <c r="M162" s="43">
        <f>'Raw Data'!Z162</f>
        <v>545.1293963426624</v>
      </c>
      <c r="N162" s="43">
        <f>'Raw Data'!AD162</f>
        <v>176.47060365733762</v>
      </c>
      <c r="O162" s="43">
        <f>'Raw Data'!AH162</f>
        <v>42.9</v>
      </c>
      <c r="P162" s="43">
        <f>'Raw Data'!AJ162</f>
        <v>1598.6</v>
      </c>
      <c r="Q162" s="47">
        <f>'Raw Data'!AT162</f>
        <v>6.92</v>
      </c>
      <c r="R162" s="43"/>
      <c r="S162" s="43">
        <f t="shared" si="74"/>
        <v>401.09166253313487</v>
      </c>
      <c r="T162" s="43">
        <f t="shared" si="75"/>
        <v>334.55579337544509</v>
      </c>
      <c r="U162" s="43">
        <f t="shared" si="76"/>
        <v>454.58328200928923</v>
      </c>
      <c r="V162" s="43">
        <f t="shared" si="77"/>
        <v>468.06968742934316</v>
      </c>
      <c r="W162" s="43">
        <f t="shared" si="78"/>
        <v>236.69703906549185</v>
      </c>
      <c r="X162" s="43">
        <f t="shared" si="79"/>
        <v>250.57319635693975</v>
      </c>
      <c r="Y162" s="43">
        <f t="shared" si="80"/>
        <v>137.78630835905426</v>
      </c>
      <c r="Z162" s="43">
        <f t="shared" si="81"/>
        <v>-3.6419401461092731</v>
      </c>
      <c r="AA162" s="43">
        <f t="shared" si="82"/>
        <v>358.15922977968546</v>
      </c>
      <c r="AB162" s="43">
        <f t="shared" si="83"/>
        <v>0.39906479270760042</v>
      </c>
      <c r="AC162" s="43">
        <f t="shared" si="84"/>
        <v>-33.776057561534437</v>
      </c>
      <c r="AD162" s="43">
        <f t="shared" si="57"/>
        <v>1.73</v>
      </c>
      <c r="AE162" s="43">
        <f>LN('Raw Data'!Y158)*100</f>
        <v>-161.55580323892409</v>
      </c>
      <c r="AF162" s="43">
        <f>LN('Raw Data'!AC158)*100</f>
        <v>-176.45064194528916</v>
      </c>
      <c r="AG162" s="43">
        <f>LN('Raw Data'!AG158)</f>
        <v>-4.0079297846336805</v>
      </c>
      <c r="AI162" s="43">
        <f t="shared" si="58"/>
        <v>-0.16011698842396527</v>
      </c>
      <c r="AJ162" s="43">
        <f t="shared" si="59"/>
        <v>-8.6645666316996994E-2</v>
      </c>
      <c r="AK162" s="43">
        <f t="shared" si="60"/>
        <v>0.15894909237135835</v>
      </c>
      <c r="AL162" s="43">
        <f t="shared" si="61"/>
        <v>468.06968742934316</v>
      </c>
      <c r="AM162" s="43">
        <f t="shared" si="62"/>
        <v>2.4942427091515924</v>
      </c>
      <c r="AN162" s="43">
        <f t="shared" si="63"/>
        <v>0.4186505748026832</v>
      </c>
      <c r="AO162" s="43">
        <f t="shared" si="64"/>
        <v>-1.3109313616587883</v>
      </c>
      <c r="AP162" s="43">
        <f t="shared" si="65"/>
        <v>-4.3362451384507681</v>
      </c>
      <c r="AQ162" s="43">
        <f t="shared" si="66"/>
        <v>6.4211247449475195</v>
      </c>
      <c r="AR162" s="43">
        <f t="shared" si="67"/>
        <v>0.39906479270760042</v>
      </c>
      <c r="AS162" s="43">
        <f t="shared" si="68"/>
        <v>0.68244533150870268</v>
      </c>
      <c r="AT162" s="43">
        <f t="shared" si="69"/>
        <v>1.73</v>
      </c>
      <c r="AU162" s="43">
        <f t="shared" si="70"/>
        <v>-161.55580323892409</v>
      </c>
      <c r="AV162" s="43">
        <f t="shared" si="71"/>
        <v>-176.45064194528916</v>
      </c>
      <c r="AW162" s="43">
        <f t="shared" si="72"/>
        <v>-4.0079297846336805</v>
      </c>
    </row>
    <row r="163" spans="1:49">
      <c r="A163" s="41">
        <v>1986.3</v>
      </c>
      <c r="B163" s="43">
        <f>'Raw Data'!N163</f>
        <v>4258.3999999999996</v>
      </c>
      <c r="C163" s="43">
        <f>'Raw Data'!AP163</f>
        <v>57.845999999999997</v>
      </c>
      <c r="D163" s="43">
        <f>'Raw Data'!AQ163</f>
        <v>73.347999999999999</v>
      </c>
      <c r="E163" s="43">
        <f>'Raw Data'!AR163</f>
        <v>58.487000000000002</v>
      </c>
      <c r="F163" s="43">
        <f>'Raw Data'!E163</f>
        <v>2484</v>
      </c>
      <c r="G163" s="43">
        <f>'Raw Data'!H163</f>
        <v>1281.5</v>
      </c>
      <c r="H163" s="42">
        <f>'Raw Data'!AS163</f>
        <v>180836</v>
      </c>
      <c r="I163" s="43">
        <f t="shared" si="73"/>
        <v>0.76595240011351462</v>
      </c>
      <c r="J163" s="43">
        <f>'Raw Data'!AN163</f>
        <v>82.713368626438282</v>
      </c>
      <c r="K163" s="43">
        <f>'Raw Data'!AO163</f>
        <v>42.067999999999998</v>
      </c>
      <c r="L163" s="43">
        <f>'Raw Data'!M163</f>
        <v>492.9</v>
      </c>
      <c r="M163" s="43">
        <f>'Raw Data'!Z163</f>
        <v>556.52501136880392</v>
      </c>
      <c r="N163" s="43">
        <f>'Raw Data'!AD163</f>
        <v>177.17498863119602</v>
      </c>
      <c r="O163" s="43">
        <f>'Raw Data'!AH163</f>
        <v>43.8</v>
      </c>
      <c r="P163" s="43">
        <f>'Raw Data'!AJ163</f>
        <v>1640</v>
      </c>
      <c r="Q163" s="47">
        <f>'Raw Data'!AT163</f>
        <v>6.21</v>
      </c>
      <c r="R163" s="43"/>
      <c r="S163" s="43">
        <f t="shared" si="74"/>
        <v>401.54561877491409</v>
      </c>
      <c r="T163" s="43">
        <f t="shared" si="75"/>
        <v>335.36172904998972</v>
      </c>
      <c r="U163" s="43">
        <f t="shared" si="76"/>
        <v>455.44795265543189</v>
      </c>
      <c r="V163" s="43">
        <f t="shared" si="77"/>
        <v>468.20164930547151</v>
      </c>
      <c r="W163" s="43">
        <f t="shared" si="78"/>
        <v>239.81370584071038</v>
      </c>
      <c r="X163" s="43">
        <f t="shared" si="79"/>
        <v>251.95428584603641</v>
      </c>
      <c r="Y163" s="43">
        <f t="shared" si="80"/>
        <v>137.49686252250004</v>
      </c>
      <c r="Z163" s="43">
        <f t="shared" si="81"/>
        <v>-2.2535437921827852</v>
      </c>
      <c r="AA163" s="43">
        <f t="shared" si="82"/>
        <v>360.02822655140159</v>
      </c>
      <c r="AB163" s="43">
        <f t="shared" si="83"/>
        <v>0.40260807002379334</v>
      </c>
      <c r="AC163" s="43">
        <f t="shared" si="84"/>
        <v>-32.951715066279</v>
      </c>
      <c r="AD163" s="43">
        <f t="shared" si="57"/>
        <v>1.5525</v>
      </c>
      <c r="AE163" s="43">
        <f>LN('Raw Data'!Y159)*100</f>
        <v>-157.99226930210494</v>
      </c>
      <c r="AF163" s="43">
        <f>LN('Raw Data'!AC159)*100</f>
        <v>-170.46173811744762</v>
      </c>
      <c r="AG163" s="43">
        <f>LN('Raw Data'!AG159)</f>
        <v>-4.0116749504651397</v>
      </c>
      <c r="AI163" s="43">
        <f t="shared" si="58"/>
        <v>0.453956241779224</v>
      </c>
      <c r="AJ163" s="43">
        <f t="shared" si="59"/>
        <v>0.805935674544628</v>
      </c>
      <c r="AK163" s="43">
        <f t="shared" si="60"/>
        <v>0.8646706461426561</v>
      </c>
      <c r="AL163" s="43">
        <f t="shared" si="61"/>
        <v>468.20164930547151</v>
      </c>
      <c r="AM163" s="43">
        <f t="shared" si="62"/>
        <v>3.1166667752185333</v>
      </c>
      <c r="AN163" s="43">
        <f t="shared" si="63"/>
        <v>1.3810894890966665</v>
      </c>
      <c r="AO163" s="43">
        <f t="shared" si="64"/>
        <v>-0.28944583655422207</v>
      </c>
      <c r="AP163" s="43">
        <f t="shared" si="65"/>
        <v>1.3883963539264879</v>
      </c>
      <c r="AQ163" s="43">
        <f t="shared" si="66"/>
        <v>1.8689967717161267</v>
      </c>
      <c r="AR163" s="43">
        <f t="shared" si="67"/>
        <v>0.40260807002379334</v>
      </c>
      <c r="AS163" s="43">
        <f t="shared" si="68"/>
        <v>0.82434249525543635</v>
      </c>
      <c r="AT163" s="43">
        <f t="shared" si="69"/>
        <v>1.5525</v>
      </c>
      <c r="AU163" s="43">
        <f t="shared" si="70"/>
        <v>-157.99226930210494</v>
      </c>
      <c r="AV163" s="43">
        <f t="shared" si="71"/>
        <v>-170.46173811744762</v>
      </c>
      <c r="AW163" s="43">
        <f t="shared" si="72"/>
        <v>-4.0116749504651397</v>
      </c>
    </row>
    <row r="164" spans="1:49">
      <c r="A164" s="41">
        <v>1986.4</v>
      </c>
      <c r="B164" s="43">
        <f>'Raw Data'!N164</f>
        <v>4294.6000000000004</v>
      </c>
      <c r="C164" s="43">
        <f>'Raw Data'!AP164</f>
        <v>58.192</v>
      </c>
      <c r="D164" s="43">
        <f>'Raw Data'!AQ164</f>
        <v>73.674000000000007</v>
      </c>
      <c r="E164" s="43">
        <f>'Raw Data'!AR164</f>
        <v>58.813000000000002</v>
      </c>
      <c r="F164" s="43">
        <f>'Raw Data'!E164</f>
        <v>2525</v>
      </c>
      <c r="G164" s="43">
        <f>'Raw Data'!H164</f>
        <v>1283.2</v>
      </c>
      <c r="H164" s="42">
        <f>'Raw Data'!AS164</f>
        <v>181365</v>
      </c>
      <c r="I164" s="43">
        <f t="shared" si="73"/>
        <v>0.76819304257220666</v>
      </c>
      <c r="J164" s="43">
        <f>'Raw Data'!AN164</f>
        <v>83.213782215718325</v>
      </c>
      <c r="K164" s="43">
        <f>'Raw Data'!AO164</f>
        <v>42.625</v>
      </c>
      <c r="L164" s="43">
        <f>'Raw Data'!M164</f>
        <v>486.40000000000003</v>
      </c>
      <c r="M164" s="43">
        <f>'Raw Data'!Z164</f>
        <v>572.16478456591642</v>
      </c>
      <c r="N164" s="43">
        <f>'Raw Data'!AD164</f>
        <v>186.83521543408361</v>
      </c>
      <c r="O164" s="43">
        <f>'Raw Data'!AH164</f>
        <v>43.6</v>
      </c>
      <c r="P164" s="43">
        <f>'Raw Data'!AJ164</f>
        <v>1686.3</v>
      </c>
      <c r="Q164" s="47">
        <f>'Raw Data'!AT164</f>
        <v>6.27</v>
      </c>
      <c r="R164" s="43"/>
      <c r="S164" s="43">
        <f t="shared" si="74"/>
        <v>402.33476427095292</v>
      </c>
      <c r="T164" s="43">
        <f t="shared" si="75"/>
        <v>334.64635381123196</v>
      </c>
      <c r="U164" s="43">
        <f t="shared" si="76"/>
        <v>455.44649995331008</v>
      </c>
      <c r="V164" s="43">
        <f t="shared" si="77"/>
        <v>468.51272056432549</v>
      </c>
      <c r="W164" s="43">
        <f t="shared" si="78"/>
        <v>237.63826316520266</v>
      </c>
      <c r="X164" s="43">
        <f t="shared" si="79"/>
        <v>253.87783357968274</v>
      </c>
      <c r="Y164" s="43">
        <f t="shared" si="80"/>
        <v>141.95783284816613</v>
      </c>
      <c r="Z164" s="43">
        <f t="shared" si="81"/>
        <v>-3.5591548644941766</v>
      </c>
      <c r="AA164" s="43">
        <f t="shared" si="82"/>
        <v>361.96433596762085</v>
      </c>
      <c r="AB164" s="43">
        <f t="shared" si="83"/>
        <v>0.55584115829368597</v>
      </c>
      <c r="AC164" s="43">
        <f t="shared" si="84"/>
        <v>-32.192198329982816</v>
      </c>
      <c r="AD164" s="43">
        <f t="shared" ref="AD164:AD227" si="85">Q164/4</f>
        <v>1.5674999999999999</v>
      </c>
      <c r="AE164" s="43">
        <f>LN('Raw Data'!Y160)*100</f>
        <v>-157.88144989165821</v>
      </c>
      <c r="AF164" s="43">
        <f>LN('Raw Data'!AC160)*100</f>
        <v>-171.14238401644218</v>
      </c>
      <c r="AG164" s="43">
        <f>LN('Raw Data'!AG160)</f>
        <v>-4.0522445242351228</v>
      </c>
      <c r="AI164" s="43">
        <f t="shared" ref="AI164:AI227" si="86">S164-S163</f>
        <v>0.78914549603882733</v>
      </c>
      <c r="AJ164" s="43">
        <f t="shared" ref="AJ164:AJ227" si="87">T164-T163</f>
        <v>-0.71537523875775832</v>
      </c>
      <c r="AK164" s="43">
        <f t="shared" ref="AK164:AK227" si="88">U164-U163</f>
        <v>-1.4527021218100344E-3</v>
      </c>
      <c r="AL164" s="43">
        <f t="shared" ref="AL164:AL227" si="89">V164</f>
        <v>468.51272056432549</v>
      </c>
      <c r="AM164" s="43">
        <f t="shared" ref="AM164:AM227" si="90">W164-W163</f>
        <v>-2.1754426755077247</v>
      </c>
      <c r="AN164" s="43">
        <f t="shared" ref="AN164:AN227" si="91">X164-X163</f>
        <v>1.9235477336463305</v>
      </c>
      <c r="AO164" s="43">
        <f t="shared" ref="AO164:AO227" si="92">Y164-Y163</f>
        <v>4.4609703256660964</v>
      </c>
      <c r="AP164" s="43">
        <f t="shared" ref="AP164:AP227" si="93">Z164-Z163</f>
        <v>-1.3056110723113914</v>
      </c>
      <c r="AQ164" s="43">
        <f t="shared" ref="AQ164:AQ227" si="94">AA164-AA163</f>
        <v>1.9361094162192671</v>
      </c>
      <c r="AR164" s="43">
        <f t="shared" ref="AR164:AR227" si="95">AB164</f>
        <v>0.55584115829368597</v>
      </c>
      <c r="AS164" s="43">
        <f t="shared" ref="AS164:AS227" si="96">AC164-AC163</f>
        <v>0.75951673629618455</v>
      </c>
      <c r="AT164" s="43">
        <f t="shared" ref="AT164:AT227" si="97">AD164</f>
        <v>1.5674999999999999</v>
      </c>
      <c r="AU164" s="43">
        <f t="shared" ref="AU164:AU227" si="98">AE164</f>
        <v>-157.88144989165821</v>
      </c>
      <c r="AV164" s="43">
        <f t="shared" ref="AV164:AV227" si="99">AF164</f>
        <v>-171.14238401644218</v>
      </c>
      <c r="AW164" s="43">
        <f t="shared" ref="AW164:AW227" si="100">AG164</f>
        <v>-4.0522445242351228</v>
      </c>
    </row>
    <row r="165" spans="1:49">
      <c r="A165" s="41">
        <v>1987.1</v>
      </c>
      <c r="B165" s="43">
        <f>'Raw Data'!N165</f>
        <v>4359.1000000000004</v>
      </c>
      <c r="C165" s="43">
        <f>'Raw Data'!AP165</f>
        <v>58.814</v>
      </c>
      <c r="D165" s="43">
        <f>'Raw Data'!AQ165</f>
        <v>74.22</v>
      </c>
      <c r="E165" s="43">
        <f>'Raw Data'!AR165</f>
        <v>59.24</v>
      </c>
      <c r="F165" s="43">
        <f>'Raw Data'!E165</f>
        <v>2579.8000000000002</v>
      </c>
      <c r="G165" s="43">
        <f>'Raw Data'!H165</f>
        <v>1289.7</v>
      </c>
      <c r="H165" s="42">
        <f>'Raw Data'!AS165</f>
        <v>182001</v>
      </c>
      <c r="I165" s="43">
        <f t="shared" si="73"/>
        <v>0.7708868962654547</v>
      </c>
      <c r="J165" s="43">
        <f>'Raw Data'!AN165</f>
        <v>84.165529267452882</v>
      </c>
      <c r="K165" s="43">
        <f>'Raw Data'!AO165</f>
        <v>42.84</v>
      </c>
      <c r="L165" s="43">
        <f>'Raw Data'!M165</f>
        <v>489.6</v>
      </c>
      <c r="M165" s="43">
        <f>'Raw Data'!Z165</f>
        <v>574.03987774521852</v>
      </c>
      <c r="N165" s="43">
        <f>'Raw Data'!AD165</f>
        <v>188.1601222547815</v>
      </c>
      <c r="O165" s="43">
        <f>'Raw Data'!AH165</f>
        <v>44.1</v>
      </c>
      <c r="P165" s="43">
        <f>'Raw Data'!AJ165</f>
        <v>1743.4</v>
      </c>
      <c r="Q165" s="47">
        <f>'Raw Data'!AT165</f>
        <v>6.22</v>
      </c>
      <c r="R165" s="43"/>
      <c r="S165" s="43">
        <f t="shared" si="74"/>
        <v>403.40837797621407</v>
      </c>
      <c r="T165" s="43">
        <f t="shared" si="75"/>
        <v>334.07815364014505</v>
      </c>
      <c r="U165" s="43">
        <f t="shared" si="76"/>
        <v>455.8637517247879</v>
      </c>
      <c r="V165" s="43">
        <f t="shared" si="77"/>
        <v>469.29990599326726</v>
      </c>
      <c r="W165" s="43">
        <f t="shared" si="78"/>
        <v>237.22053554292214</v>
      </c>
      <c r="X165" s="43">
        <f t="shared" si="79"/>
        <v>253.13154915612307</v>
      </c>
      <c r="Y165" s="43">
        <f t="shared" si="80"/>
        <v>141.59099386795782</v>
      </c>
      <c r="Z165" s="43">
        <f t="shared" si="81"/>
        <v>-3.4923593316094528</v>
      </c>
      <c r="AA165" s="43">
        <f t="shared" si="82"/>
        <v>364.2209132808581</v>
      </c>
      <c r="AB165" s="43">
        <f t="shared" si="83"/>
        <v>0.72340704960891222</v>
      </c>
      <c r="AC165" s="43">
        <f t="shared" si="84"/>
        <v>-32.412474382004994</v>
      </c>
      <c r="AD165" s="43">
        <f t="shared" si="85"/>
        <v>1.5549999999999999</v>
      </c>
      <c r="AE165" s="43">
        <f>LN('Raw Data'!Y161)*100</f>
        <v>-157.93483410760268</v>
      </c>
      <c r="AF165" s="43">
        <f>LN('Raw Data'!AC161)*100</f>
        <v>-169.49901487325909</v>
      </c>
      <c r="AG165" s="43">
        <f>LN('Raw Data'!AG161)</f>
        <v>-4.0884093808309547</v>
      </c>
      <c r="AI165" s="43">
        <f t="shared" si="86"/>
        <v>1.0736137052611525</v>
      </c>
      <c r="AJ165" s="43">
        <f t="shared" si="87"/>
        <v>-0.56820017108691445</v>
      </c>
      <c r="AK165" s="43">
        <f t="shared" si="88"/>
        <v>0.41725177147782233</v>
      </c>
      <c r="AL165" s="43">
        <f t="shared" si="89"/>
        <v>469.29990599326726</v>
      </c>
      <c r="AM165" s="43">
        <f t="shared" si="90"/>
        <v>-0.41772762228052329</v>
      </c>
      <c r="AN165" s="43">
        <f t="shared" si="91"/>
        <v>-0.74628442355967195</v>
      </c>
      <c r="AO165" s="43">
        <f t="shared" si="92"/>
        <v>-0.36683898020831407</v>
      </c>
      <c r="AP165" s="43">
        <f t="shared" si="93"/>
        <v>6.6795532884723841E-2</v>
      </c>
      <c r="AQ165" s="43">
        <f t="shared" si="94"/>
        <v>2.2565773132372442</v>
      </c>
      <c r="AR165" s="43">
        <f t="shared" si="95"/>
        <v>0.72340704960891222</v>
      </c>
      <c r="AS165" s="43">
        <f t="shared" si="96"/>
        <v>-0.2202760520221787</v>
      </c>
      <c r="AT165" s="43">
        <f t="shared" si="97"/>
        <v>1.5549999999999999</v>
      </c>
      <c r="AU165" s="43">
        <f t="shared" si="98"/>
        <v>-157.93483410760268</v>
      </c>
      <c r="AV165" s="43">
        <f t="shared" si="99"/>
        <v>-169.49901487325909</v>
      </c>
      <c r="AW165" s="43">
        <f t="shared" si="100"/>
        <v>-4.0884093808309547</v>
      </c>
    </row>
    <row r="166" spans="1:49">
      <c r="A166" s="41">
        <v>1987.2</v>
      </c>
      <c r="B166" s="43">
        <f>'Raw Data'!N166</f>
        <v>4442.5</v>
      </c>
      <c r="C166" s="43">
        <f>'Raw Data'!AP166</f>
        <v>59.374000000000002</v>
      </c>
      <c r="D166" s="43">
        <f>'Raw Data'!AQ166</f>
        <v>74.47</v>
      </c>
      <c r="E166" s="43">
        <f>'Raw Data'!AR166</f>
        <v>59.637</v>
      </c>
      <c r="F166" s="43">
        <f>'Raw Data'!E166</f>
        <v>2629.7</v>
      </c>
      <c r="G166" s="43">
        <f>'Raw Data'!H166</f>
        <v>1313.7</v>
      </c>
      <c r="H166" s="42">
        <f>'Raw Data'!AS166</f>
        <v>182527</v>
      </c>
      <c r="I166" s="43">
        <f t="shared" si="73"/>
        <v>0.77311483186710317</v>
      </c>
      <c r="J166" s="43">
        <f>'Raw Data'!AN166</f>
        <v>84.766970259103033</v>
      </c>
      <c r="K166" s="43">
        <f>'Raw Data'!AO166</f>
        <v>43.149000000000001</v>
      </c>
      <c r="L166" s="43">
        <f>'Raw Data'!M166</f>
        <v>499.1</v>
      </c>
      <c r="M166" s="43">
        <f>'Raw Data'!Z166</f>
        <v>612.81621609181298</v>
      </c>
      <c r="N166" s="43">
        <f>'Raw Data'!AD166</f>
        <v>216.48378390818704</v>
      </c>
      <c r="O166" s="43">
        <f>'Raw Data'!AH166</f>
        <v>45.8</v>
      </c>
      <c r="P166" s="43">
        <f>'Raw Data'!AJ166</f>
        <v>1701.8</v>
      </c>
      <c r="Q166" s="47">
        <f>'Raw Data'!AT166</f>
        <v>6.65</v>
      </c>
      <c r="R166" s="43"/>
      <c r="S166" s="43">
        <f t="shared" si="74"/>
        <v>404.36765513166375</v>
      </c>
      <c r="T166" s="43">
        <f t="shared" si="75"/>
        <v>334.96543635676539</v>
      </c>
      <c r="U166" s="43">
        <f t="shared" si="76"/>
        <v>456.80240611209973</v>
      </c>
      <c r="V166" s="43">
        <f t="shared" si="77"/>
        <v>469.72336531735471</v>
      </c>
      <c r="W166" s="43">
        <f t="shared" si="78"/>
        <v>238.18579775677549</v>
      </c>
      <c r="X166" s="43">
        <f t="shared" si="79"/>
        <v>258.711658145927</v>
      </c>
      <c r="Y166" s="43">
        <f t="shared" si="80"/>
        <v>154.65671446125882</v>
      </c>
      <c r="Z166" s="43">
        <f t="shared" si="81"/>
        <v>-0.6664407787669504</v>
      </c>
      <c r="AA166" s="43">
        <f t="shared" si="82"/>
        <v>360.8493294507648</v>
      </c>
      <c r="AB166" s="43">
        <f t="shared" si="83"/>
        <v>0.66791974208959171</v>
      </c>
      <c r="AC166" s="43">
        <f t="shared" si="84"/>
        <v>-32.361694453063208</v>
      </c>
      <c r="AD166" s="43">
        <f t="shared" si="85"/>
        <v>1.6625000000000001</v>
      </c>
      <c r="AE166" s="43">
        <f>LN('Raw Data'!Y162)*100</f>
        <v>-157.93653454298638</v>
      </c>
      <c r="AF166" s="43">
        <f>LN('Raw Data'!AC162)*100</f>
        <v>-169.24238890973439</v>
      </c>
      <c r="AG166" s="43">
        <f>LN('Raw Data'!AG162)</f>
        <v>-4.1355953692180476</v>
      </c>
      <c r="AI166" s="43">
        <f t="shared" si="86"/>
        <v>0.95927715544968351</v>
      </c>
      <c r="AJ166" s="43">
        <f t="shared" si="87"/>
        <v>0.88728271662034786</v>
      </c>
      <c r="AK166" s="43">
        <f t="shared" si="88"/>
        <v>0.93865438731182849</v>
      </c>
      <c r="AL166" s="43">
        <f t="shared" si="89"/>
        <v>469.72336531735471</v>
      </c>
      <c r="AM166" s="43">
        <f t="shared" si="90"/>
        <v>0.9652622138533502</v>
      </c>
      <c r="AN166" s="43">
        <f t="shared" si="91"/>
        <v>5.5801089898039322</v>
      </c>
      <c r="AO166" s="43">
        <f t="shared" si="92"/>
        <v>13.065720593300995</v>
      </c>
      <c r="AP166" s="43">
        <f t="shared" si="93"/>
        <v>2.8259185528425022</v>
      </c>
      <c r="AQ166" s="43">
        <f t="shared" si="94"/>
        <v>-3.3715838300933001</v>
      </c>
      <c r="AR166" s="43">
        <f t="shared" si="95"/>
        <v>0.66791974208959171</v>
      </c>
      <c r="AS166" s="43">
        <f t="shared" si="96"/>
        <v>5.0779928941786068E-2</v>
      </c>
      <c r="AT166" s="43">
        <f t="shared" si="97"/>
        <v>1.6625000000000001</v>
      </c>
      <c r="AU166" s="43">
        <f t="shared" si="98"/>
        <v>-157.93653454298638</v>
      </c>
      <c r="AV166" s="43">
        <f t="shared" si="99"/>
        <v>-169.24238890973439</v>
      </c>
      <c r="AW166" s="43">
        <f t="shared" si="100"/>
        <v>-4.1355953692180476</v>
      </c>
    </row>
    <row r="167" spans="1:49">
      <c r="A167" s="41">
        <v>1987.3</v>
      </c>
      <c r="B167" s="43">
        <f>'Raw Data'!N167</f>
        <v>4512.2</v>
      </c>
      <c r="C167" s="43">
        <f>'Raw Data'!AP167</f>
        <v>59.930999999999997</v>
      </c>
      <c r="D167" s="43">
        <f>'Raw Data'!AQ167</f>
        <v>74.62</v>
      </c>
      <c r="E167" s="43">
        <f>'Raw Data'!AR167</f>
        <v>60.07</v>
      </c>
      <c r="F167" s="43">
        <f>'Raw Data'!E167</f>
        <v>2673</v>
      </c>
      <c r="G167" s="43">
        <f>'Raw Data'!H167</f>
        <v>1337</v>
      </c>
      <c r="H167" s="42">
        <f>'Raw Data'!AS167</f>
        <v>183016</v>
      </c>
      <c r="I167" s="43">
        <f t="shared" si="73"/>
        <v>0.77518604956521375</v>
      </c>
      <c r="J167" s="43">
        <f>'Raw Data'!AN167</f>
        <v>85.266385742159471</v>
      </c>
      <c r="K167" s="43">
        <f>'Raw Data'!AO167</f>
        <v>43.598999999999997</v>
      </c>
      <c r="L167" s="43">
        <f>'Raw Data'!M167</f>
        <v>502.2</v>
      </c>
      <c r="M167" s="43">
        <f>'Raw Data'!Z167</f>
        <v>603.79025474465664</v>
      </c>
      <c r="N167" s="43">
        <f>'Raw Data'!AD167</f>
        <v>218.60974525534337</v>
      </c>
      <c r="O167" s="43">
        <f>'Raw Data'!AH167</f>
        <v>46.4</v>
      </c>
      <c r="P167" s="43">
        <f>'Raw Data'!AJ167</f>
        <v>1709.9</v>
      </c>
      <c r="Q167" s="47">
        <f>'Raw Data'!AT167</f>
        <v>6.84</v>
      </c>
      <c r="R167" s="43"/>
      <c r="S167" s="43">
        <f t="shared" si="74"/>
        <v>405.00983817612644</v>
      </c>
      <c r="T167" s="43">
        <f t="shared" si="75"/>
        <v>335.73252427242892</v>
      </c>
      <c r="U167" s="43">
        <f t="shared" si="76"/>
        <v>457.3681784058997</v>
      </c>
      <c r="V167" s="43">
        <f t="shared" si="77"/>
        <v>470.04325202976008</v>
      </c>
      <c r="W167" s="43">
        <f t="shared" si="78"/>
        <v>237.81401123458306</v>
      </c>
      <c r="X167" s="43">
        <f t="shared" si="79"/>
        <v>256.23685428917923</v>
      </c>
      <c r="Y167" s="43">
        <f t="shared" si="80"/>
        <v>154.64298206791781</v>
      </c>
      <c r="Z167" s="43">
        <f t="shared" si="81"/>
        <v>-0.35588751454445255</v>
      </c>
      <c r="AA167" s="43">
        <f t="shared" si="82"/>
        <v>360.3331833876893</v>
      </c>
      <c r="AB167" s="43">
        <f t="shared" si="83"/>
        <v>0.723436204157615</v>
      </c>
      <c r="AC167" s="43">
        <f t="shared" si="84"/>
        <v>-32.047633454992706</v>
      </c>
      <c r="AD167" s="43">
        <f t="shared" si="85"/>
        <v>1.71</v>
      </c>
      <c r="AE167" s="43">
        <f>LN('Raw Data'!Y163)*100</f>
        <v>-157.53241019190727</v>
      </c>
      <c r="AF167" s="43">
        <f>LN('Raw Data'!AC163)*100</f>
        <v>-168.14271542621367</v>
      </c>
      <c r="AG167" s="43">
        <f>LN('Raw Data'!AG163)</f>
        <v>-4.1375017276506192</v>
      </c>
      <c r="AI167" s="43">
        <f t="shared" si="86"/>
        <v>0.64218304446268348</v>
      </c>
      <c r="AJ167" s="43">
        <f t="shared" si="87"/>
        <v>0.76708791566352375</v>
      </c>
      <c r="AK167" s="43">
        <f t="shared" si="88"/>
        <v>0.56577229379996652</v>
      </c>
      <c r="AL167" s="43">
        <f t="shared" si="89"/>
        <v>470.04325202976008</v>
      </c>
      <c r="AM167" s="43">
        <f t="shared" si="90"/>
        <v>-0.37178652219242281</v>
      </c>
      <c r="AN167" s="43">
        <f t="shared" si="91"/>
        <v>-2.4748038567477693</v>
      </c>
      <c r="AO167" s="43">
        <f t="shared" si="92"/>
        <v>-1.3732393341001625E-2</v>
      </c>
      <c r="AP167" s="43">
        <f t="shared" si="93"/>
        <v>0.31055326422249785</v>
      </c>
      <c r="AQ167" s="43">
        <f t="shared" si="94"/>
        <v>-0.51614606307549593</v>
      </c>
      <c r="AR167" s="43">
        <f t="shared" si="95"/>
        <v>0.723436204157615</v>
      </c>
      <c r="AS167" s="43">
        <f t="shared" si="96"/>
        <v>0.31406099807050225</v>
      </c>
      <c r="AT167" s="43">
        <f t="shared" si="97"/>
        <v>1.71</v>
      </c>
      <c r="AU167" s="43">
        <f t="shared" si="98"/>
        <v>-157.53241019190727</v>
      </c>
      <c r="AV167" s="43">
        <f t="shared" si="99"/>
        <v>-168.14271542621367</v>
      </c>
      <c r="AW167" s="43">
        <f t="shared" si="100"/>
        <v>-4.1375017276506192</v>
      </c>
    </row>
    <row r="168" spans="1:49">
      <c r="A168" s="41">
        <v>1987.4</v>
      </c>
      <c r="B168" s="43">
        <f>'Raw Data'!N168</f>
        <v>4624</v>
      </c>
      <c r="C168" s="43">
        <f>'Raw Data'!AP168</f>
        <v>60.457000000000001</v>
      </c>
      <c r="D168" s="43">
        <f>'Raw Data'!AQ168</f>
        <v>75.438000000000002</v>
      </c>
      <c r="E168" s="43">
        <f>'Raw Data'!AR168</f>
        <v>60.567</v>
      </c>
      <c r="F168" s="43">
        <f>'Raw Data'!E168</f>
        <v>2717.7</v>
      </c>
      <c r="G168" s="43">
        <f>'Raw Data'!H168</f>
        <v>1396.4</v>
      </c>
      <c r="H168" s="42">
        <f>'Raw Data'!AS168</f>
        <v>183467</v>
      </c>
      <c r="I168" s="43">
        <f t="shared" si="73"/>
        <v>0.77709631374077159</v>
      </c>
      <c r="J168" s="43">
        <f>'Raw Data'!AN168</f>
        <v>85.923791591346017</v>
      </c>
      <c r="K168" s="43">
        <f>'Raw Data'!AO168</f>
        <v>44.125999999999998</v>
      </c>
      <c r="L168" s="43">
        <f>'Raw Data'!M168</f>
        <v>509.90000000000003</v>
      </c>
      <c r="M168" s="43">
        <f>'Raw Data'!Z168</f>
        <v>620.89910544625377</v>
      </c>
      <c r="N168" s="43">
        <f>'Raw Data'!AD168</f>
        <v>217.40089455374633</v>
      </c>
      <c r="O168" s="43">
        <f>'Raw Data'!AH168</f>
        <v>47.4</v>
      </c>
      <c r="P168" s="43">
        <f>'Raw Data'!AJ168</f>
        <v>1742.2</v>
      </c>
      <c r="Q168" s="47">
        <f>'Raw Data'!AT168</f>
        <v>6.92</v>
      </c>
      <c r="R168" s="43"/>
      <c r="S168" s="43">
        <f t="shared" si="74"/>
        <v>405.59820034352151</v>
      </c>
      <c r="T168" s="43">
        <f t="shared" si="75"/>
        <v>339.00935653227441</v>
      </c>
      <c r="U168" s="43">
        <f t="shared" si="76"/>
        <v>458.74562004440759</v>
      </c>
      <c r="V168" s="43">
        <f t="shared" si="77"/>
        <v>470.56517394969416</v>
      </c>
      <c r="W168" s="43">
        <f t="shared" si="78"/>
        <v>238.2655418152973</v>
      </c>
      <c r="X168" s="43">
        <f t="shared" si="79"/>
        <v>257.96093877244419</v>
      </c>
      <c r="Y168" s="43">
        <f t="shared" si="80"/>
        <v>153.01838795531481</v>
      </c>
      <c r="Z168" s="43">
        <f t="shared" si="81"/>
        <v>0.70630187928938371</v>
      </c>
      <c r="AA168" s="43">
        <f t="shared" si="82"/>
        <v>361.13447514766546</v>
      </c>
      <c r="AB168" s="43">
        <f t="shared" si="83"/>
        <v>0.82396414341264246</v>
      </c>
      <c r="AC168" s="43">
        <f t="shared" si="84"/>
        <v>-31.670101241001667</v>
      </c>
      <c r="AD168" s="43">
        <f t="shared" si="85"/>
        <v>1.73</v>
      </c>
      <c r="AE168" s="43">
        <f>LN('Raw Data'!Y164)*100</f>
        <v>-156.55559710516366</v>
      </c>
      <c r="AF168" s="43">
        <f>LN('Raw Data'!AC164)*100</f>
        <v>-162.14868606169202</v>
      </c>
      <c r="AG168" s="43">
        <f>LN('Raw Data'!AG164)</f>
        <v>-4.154789279387515</v>
      </c>
      <c r="AI168" s="43">
        <f t="shared" si="86"/>
        <v>0.58836216739507563</v>
      </c>
      <c r="AJ168" s="43">
        <f t="shared" si="87"/>
        <v>3.2768322598454915</v>
      </c>
      <c r="AK168" s="43">
        <f t="shared" si="88"/>
        <v>1.3774416385078894</v>
      </c>
      <c r="AL168" s="43">
        <f t="shared" si="89"/>
        <v>470.56517394969416</v>
      </c>
      <c r="AM168" s="43">
        <f t="shared" si="90"/>
        <v>0.45153058071423402</v>
      </c>
      <c r="AN168" s="43">
        <f t="shared" si="91"/>
        <v>1.72408448326496</v>
      </c>
      <c r="AO168" s="43">
        <f t="shared" si="92"/>
        <v>-1.6245941126030061</v>
      </c>
      <c r="AP168" s="43">
        <f t="shared" si="93"/>
        <v>1.0621893938338363</v>
      </c>
      <c r="AQ168" s="43">
        <f t="shared" si="94"/>
        <v>0.80129175997615221</v>
      </c>
      <c r="AR168" s="43">
        <f t="shared" si="95"/>
        <v>0.82396414341264246</v>
      </c>
      <c r="AS168" s="43">
        <f t="shared" si="96"/>
        <v>0.37753221399103865</v>
      </c>
      <c r="AT168" s="43">
        <f t="shared" si="97"/>
        <v>1.73</v>
      </c>
      <c r="AU168" s="43">
        <f t="shared" si="98"/>
        <v>-156.55559710516366</v>
      </c>
      <c r="AV168" s="43">
        <f t="shared" si="99"/>
        <v>-162.14868606169202</v>
      </c>
      <c r="AW168" s="43">
        <f t="shared" si="100"/>
        <v>-4.154789279387515</v>
      </c>
    </row>
    <row r="169" spans="1:49">
      <c r="A169" s="41">
        <v>1988.1</v>
      </c>
      <c r="B169" s="43">
        <f>'Raw Data'!N169</f>
        <v>4661.6000000000004</v>
      </c>
      <c r="C169" s="43">
        <f>'Raw Data'!AP169</f>
        <v>60.926000000000002</v>
      </c>
      <c r="D169" s="43">
        <f>'Raw Data'!AQ169</f>
        <v>76.069000000000003</v>
      </c>
      <c r="E169" s="43">
        <f>'Raw Data'!AR169</f>
        <v>61.042999999999999</v>
      </c>
      <c r="F169" s="43">
        <f>'Raw Data'!E169</f>
        <v>2778.6</v>
      </c>
      <c r="G169" s="43">
        <f>'Raw Data'!H169</f>
        <v>1379</v>
      </c>
      <c r="H169" s="42">
        <f>'Raw Data'!AS169</f>
        <v>183967</v>
      </c>
      <c r="I169" s="43">
        <f t="shared" si="73"/>
        <v>0.77921412324804207</v>
      </c>
      <c r="J169" s="43">
        <f>'Raw Data'!AN169</f>
        <v>85.834104243780672</v>
      </c>
      <c r="K169" s="43">
        <f>'Raw Data'!AO169</f>
        <v>44.9</v>
      </c>
      <c r="L169" s="43">
        <f>'Raw Data'!M169</f>
        <v>504</v>
      </c>
      <c r="M169" s="43">
        <f>'Raw Data'!Z169</f>
        <v>636.44694017877612</v>
      </c>
      <c r="N169" s="43">
        <f>'Raw Data'!AD169</f>
        <v>212.15305982122393</v>
      </c>
      <c r="O169" s="43">
        <f>'Raw Data'!AH169</f>
        <v>49.6</v>
      </c>
      <c r="P169" s="43">
        <f>'Raw Data'!AJ169</f>
        <v>1814.7</v>
      </c>
      <c r="Q169" s="47">
        <f>'Raw Data'!AT169</f>
        <v>6.66</v>
      </c>
      <c r="R169" s="43"/>
      <c r="S169" s="43">
        <f t="shared" si="74"/>
        <v>406.7593350346425</v>
      </c>
      <c r="T169" s="43">
        <f t="shared" si="75"/>
        <v>336.70047454249658</v>
      </c>
      <c r="U169" s="43">
        <f t="shared" si="76"/>
        <v>458.50048834605286</v>
      </c>
      <c r="V169" s="43">
        <f t="shared" si="77"/>
        <v>470.1885814376032</v>
      </c>
      <c r="W169" s="43">
        <f t="shared" si="78"/>
        <v>236.04671357030327</v>
      </c>
      <c r="X169" s="43">
        <f t="shared" si="79"/>
        <v>259.37919202985211</v>
      </c>
      <c r="Y169" s="43">
        <f t="shared" si="80"/>
        <v>149.51988620900772</v>
      </c>
      <c r="Z169" s="43">
        <f t="shared" si="81"/>
        <v>4.1881701362545769</v>
      </c>
      <c r="AA169" s="43">
        <f t="shared" si="82"/>
        <v>364.15663114126426</v>
      </c>
      <c r="AB169" s="43">
        <f t="shared" si="83"/>
        <v>0.78283435718835526</v>
      </c>
      <c r="AC169" s="43">
        <f t="shared" si="84"/>
        <v>-30.714073911987143</v>
      </c>
      <c r="AD169" s="43">
        <f t="shared" si="85"/>
        <v>1.665</v>
      </c>
      <c r="AE169" s="43">
        <f>LN('Raw Data'!Y165)*100</f>
        <v>-158.0631949076147</v>
      </c>
      <c r="AF169" s="43">
        <f>LN('Raw Data'!AC165)*100</f>
        <v>-163.46275115244481</v>
      </c>
      <c r="AG169" s="43">
        <f>LN('Raw Data'!AG165)</f>
        <v>-4.1541596438753841</v>
      </c>
      <c r="AI169" s="43">
        <f t="shared" si="86"/>
        <v>1.1611346911209921</v>
      </c>
      <c r="AJ169" s="43">
        <f t="shared" si="87"/>
        <v>-2.3088819897778308</v>
      </c>
      <c r="AK169" s="43">
        <f t="shared" si="88"/>
        <v>-0.24513169835472581</v>
      </c>
      <c r="AL169" s="43">
        <f t="shared" si="89"/>
        <v>470.1885814376032</v>
      </c>
      <c r="AM169" s="43">
        <f t="shared" si="90"/>
        <v>-2.2188282449940289</v>
      </c>
      <c r="AN169" s="43">
        <f t="shared" si="91"/>
        <v>1.4182532574079119</v>
      </c>
      <c r="AO169" s="43">
        <f t="shared" si="92"/>
        <v>-3.4985017463070847</v>
      </c>
      <c r="AP169" s="43">
        <f t="shared" si="93"/>
        <v>3.4818682569651931</v>
      </c>
      <c r="AQ169" s="43">
        <f t="shared" si="94"/>
        <v>3.0221559935988012</v>
      </c>
      <c r="AR169" s="43">
        <f t="shared" si="95"/>
        <v>0.78283435718835526</v>
      </c>
      <c r="AS169" s="43">
        <f t="shared" si="96"/>
        <v>0.9560273290145247</v>
      </c>
      <c r="AT169" s="43">
        <f t="shared" si="97"/>
        <v>1.665</v>
      </c>
      <c r="AU169" s="43">
        <f t="shared" si="98"/>
        <v>-158.0631949076147</v>
      </c>
      <c r="AV169" s="43">
        <f t="shared" si="99"/>
        <v>-163.46275115244481</v>
      </c>
      <c r="AW169" s="43">
        <f t="shared" si="100"/>
        <v>-4.1541596438753841</v>
      </c>
    </row>
    <row r="170" spans="1:49">
      <c r="A170" s="41">
        <v>1988.2</v>
      </c>
      <c r="B170" s="43">
        <f>'Raw Data'!N170</f>
        <v>4748.8999999999996</v>
      </c>
      <c r="C170" s="43">
        <f>'Raw Data'!AP170</f>
        <v>61.598999999999997</v>
      </c>
      <c r="D170" s="43">
        <f>'Raw Data'!AQ170</f>
        <v>76.421999999999997</v>
      </c>
      <c r="E170" s="43">
        <f>'Raw Data'!AR170</f>
        <v>61.633000000000003</v>
      </c>
      <c r="F170" s="43">
        <f>'Raw Data'!E170</f>
        <v>2835.7</v>
      </c>
      <c r="G170" s="43">
        <f>'Raw Data'!H170</f>
        <v>1407.7</v>
      </c>
      <c r="H170" s="42">
        <f>'Raw Data'!AS170</f>
        <v>184389</v>
      </c>
      <c r="I170" s="43">
        <f t="shared" si="73"/>
        <v>0.78100155447217834</v>
      </c>
      <c r="J170" s="43">
        <f>'Raw Data'!AN170</f>
        <v>86.462236126653465</v>
      </c>
      <c r="K170" s="43">
        <f>'Raw Data'!AO170</f>
        <v>45.429000000000002</v>
      </c>
      <c r="L170" s="43">
        <f>'Raw Data'!M170</f>
        <v>505.5</v>
      </c>
      <c r="M170" s="43">
        <f>'Raw Data'!Z170</f>
        <v>642.47432728498404</v>
      </c>
      <c r="N170" s="43">
        <f>'Raw Data'!AD170</f>
        <v>216.32567271501603</v>
      </c>
      <c r="O170" s="43">
        <f>'Raw Data'!AH170</f>
        <v>49.3</v>
      </c>
      <c r="P170" s="43">
        <f>'Raw Data'!AJ170</f>
        <v>1801.2</v>
      </c>
      <c r="Q170" s="47">
        <f>'Raw Data'!AT170</f>
        <v>7.16</v>
      </c>
      <c r="R170" s="43"/>
      <c r="S170" s="43">
        <f t="shared" si="74"/>
        <v>407.60247966655675</v>
      </c>
      <c r="T170" s="43">
        <f t="shared" si="75"/>
        <v>337.56931432355299</v>
      </c>
      <c r="U170" s="43">
        <f t="shared" si="76"/>
        <v>459.16489886643836</v>
      </c>
      <c r="V170" s="43">
        <f t="shared" si="77"/>
        <v>470.6885880823184</v>
      </c>
      <c r="W170" s="43">
        <f t="shared" si="78"/>
        <v>235.15287358621356</v>
      </c>
      <c r="X170" s="43">
        <f t="shared" si="79"/>
        <v>259.13075558395622</v>
      </c>
      <c r="Y170" s="43">
        <f t="shared" si="80"/>
        <v>150.27657136319371</v>
      </c>
      <c r="Z170" s="43">
        <f t="shared" si="81"/>
        <v>2.3904778450254187</v>
      </c>
      <c r="AA170" s="43">
        <f t="shared" si="82"/>
        <v>362.21890858290266</v>
      </c>
      <c r="AB170" s="43">
        <f t="shared" si="83"/>
        <v>0.96189075134380553</v>
      </c>
      <c r="AC170" s="43">
        <f t="shared" si="84"/>
        <v>-30.504677373888995</v>
      </c>
      <c r="AD170" s="43">
        <f t="shared" si="85"/>
        <v>1.79</v>
      </c>
      <c r="AE170" s="43">
        <f>LN('Raw Data'!Y166)*100</f>
        <v>-153.18555849647348</v>
      </c>
      <c r="AF170" s="43">
        <f>LN('Raw Data'!AC166)*100</f>
        <v>-154.28102926355925</v>
      </c>
      <c r="AG170" s="43">
        <f>LN('Raw Data'!AG166)</f>
        <v>-4.1393151446791698</v>
      </c>
      <c r="AI170" s="43">
        <f t="shared" si="86"/>
        <v>0.84314463191424238</v>
      </c>
      <c r="AJ170" s="43">
        <f t="shared" si="87"/>
        <v>0.86883978105640836</v>
      </c>
      <c r="AK170" s="43">
        <f t="shared" si="88"/>
        <v>0.66441052038550197</v>
      </c>
      <c r="AL170" s="43">
        <f t="shared" si="89"/>
        <v>470.6885880823184</v>
      </c>
      <c r="AM170" s="43">
        <f t="shared" si="90"/>
        <v>-0.89383998408970911</v>
      </c>
      <c r="AN170" s="43">
        <f t="shared" si="91"/>
        <v>-0.24843644589589076</v>
      </c>
      <c r="AO170" s="43">
        <f t="shared" si="92"/>
        <v>0.75668515418598759</v>
      </c>
      <c r="AP170" s="43">
        <f t="shared" si="93"/>
        <v>-1.7976922912291582</v>
      </c>
      <c r="AQ170" s="43">
        <f t="shared" si="94"/>
        <v>-1.9377225583615996</v>
      </c>
      <c r="AR170" s="43">
        <f t="shared" si="95"/>
        <v>0.96189075134380553</v>
      </c>
      <c r="AS170" s="43">
        <f t="shared" si="96"/>
        <v>0.20939653809814729</v>
      </c>
      <c r="AT170" s="43">
        <f t="shared" si="97"/>
        <v>1.79</v>
      </c>
      <c r="AU170" s="43">
        <f t="shared" si="98"/>
        <v>-153.18555849647348</v>
      </c>
      <c r="AV170" s="43">
        <f t="shared" si="99"/>
        <v>-154.28102926355925</v>
      </c>
      <c r="AW170" s="43">
        <f t="shared" si="100"/>
        <v>-4.1393151446791698</v>
      </c>
    </row>
    <row r="171" spans="1:49">
      <c r="A171" s="41">
        <v>1988.3</v>
      </c>
      <c r="B171" s="43">
        <f>'Raw Data'!N171</f>
        <v>4826.2</v>
      </c>
      <c r="C171" s="43">
        <f>'Raw Data'!AP171</f>
        <v>62.357999999999997</v>
      </c>
      <c r="D171" s="43">
        <f>'Raw Data'!AQ171</f>
        <v>76.606999999999999</v>
      </c>
      <c r="E171" s="43">
        <f>'Raw Data'!AR171</f>
        <v>62.359000000000002</v>
      </c>
      <c r="F171" s="43">
        <f>'Raw Data'!E171</f>
        <v>2908</v>
      </c>
      <c r="G171" s="43">
        <f>'Raw Data'!H171</f>
        <v>1412.4</v>
      </c>
      <c r="H171" s="42">
        <f>'Raw Data'!AS171</f>
        <v>184840</v>
      </c>
      <c r="I171" s="43">
        <f t="shared" si="73"/>
        <v>0.78291181864773629</v>
      </c>
      <c r="J171" s="43">
        <f>'Raw Data'!AN171</f>
        <v>86.782672936214169</v>
      </c>
      <c r="K171" s="43">
        <f>'Raw Data'!AO171</f>
        <v>45.972999999999999</v>
      </c>
      <c r="L171" s="43">
        <f>'Raw Data'!M171</f>
        <v>505.79999999999995</v>
      </c>
      <c r="M171" s="43">
        <f>'Raw Data'!Z171</f>
        <v>648.21373331498557</v>
      </c>
      <c r="N171" s="43">
        <f>'Raw Data'!AD171</f>
        <v>226.18626668501443</v>
      </c>
      <c r="O171" s="43">
        <f>'Raw Data'!AH171</f>
        <v>50.2</v>
      </c>
      <c r="P171" s="43">
        <f>'Raw Data'!AJ171</f>
        <v>1812.3</v>
      </c>
      <c r="Q171" s="47">
        <f>'Raw Data'!AT171</f>
        <v>7.98</v>
      </c>
      <c r="R171" s="43"/>
      <c r="S171" s="43">
        <f t="shared" si="74"/>
        <v>408.7048039708705</v>
      </c>
      <c r="T171" s="43">
        <f t="shared" si="75"/>
        <v>336.48728651095269</v>
      </c>
      <c r="U171" s="43">
        <f t="shared" si="76"/>
        <v>459.36418885697162</v>
      </c>
      <c r="V171" s="43">
        <f t="shared" si="77"/>
        <v>470.81421903847752</v>
      </c>
      <c r="W171" s="43">
        <f t="shared" si="78"/>
        <v>233.79685352911599</v>
      </c>
      <c r="X171" s="43">
        <f t="shared" si="79"/>
        <v>258.60476783864772</v>
      </c>
      <c r="Y171" s="43">
        <f t="shared" si="80"/>
        <v>153.31860497421835</v>
      </c>
      <c r="Z171" s="43">
        <f t="shared" si="81"/>
        <v>2.7842227752978888</v>
      </c>
      <c r="AA171" s="43">
        <f t="shared" si="82"/>
        <v>361.41792368681007</v>
      </c>
      <c r="AB171" s="43">
        <f t="shared" si="83"/>
        <v>1.1710566759019183</v>
      </c>
      <c r="AC171" s="43">
        <f t="shared" si="84"/>
        <v>-30.485374049959596</v>
      </c>
      <c r="AD171" s="43">
        <f t="shared" si="85"/>
        <v>1.9950000000000001</v>
      </c>
      <c r="AE171" s="43">
        <f>LN('Raw Data'!Y167)*100</f>
        <v>-156.45904190978004</v>
      </c>
      <c r="AF171" s="43">
        <f>LN('Raw Data'!AC167)*100</f>
        <v>-157.20628725689551</v>
      </c>
      <c r="AG171" s="43">
        <f>LN('Raw Data'!AG167)</f>
        <v>-4.146890663473334</v>
      </c>
      <c r="AI171" s="43">
        <f t="shared" si="86"/>
        <v>1.1023243043137541</v>
      </c>
      <c r="AJ171" s="43">
        <f t="shared" si="87"/>
        <v>-1.0820278126003018</v>
      </c>
      <c r="AK171" s="43">
        <f t="shared" si="88"/>
        <v>0.19928999053325924</v>
      </c>
      <c r="AL171" s="43">
        <f t="shared" si="89"/>
        <v>470.81421903847752</v>
      </c>
      <c r="AM171" s="43">
        <f t="shared" si="90"/>
        <v>-1.3560200570975667</v>
      </c>
      <c r="AN171" s="43">
        <f t="shared" si="91"/>
        <v>-0.52598774530849823</v>
      </c>
      <c r="AO171" s="43">
        <f t="shared" si="92"/>
        <v>3.0420336110246353</v>
      </c>
      <c r="AP171" s="43">
        <f t="shared" si="93"/>
        <v>0.39374493027247004</v>
      </c>
      <c r="AQ171" s="43">
        <f t="shared" si="94"/>
        <v>-0.8009848960925865</v>
      </c>
      <c r="AR171" s="43">
        <f t="shared" si="95"/>
        <v>1.1710566759019183</v>
      </c>
      <c r="AS171" s="43">
        <f t="shared" si="96"/>
        <v>1.9303323929399596E-2</v>
      </c>
      <c r="AT171" s="43">
        <f t="shared" si="97"/>
        <v>1.9950000000000001</v>
      </c>
      <c r="AU171" s="43">
        <f t="shared" si="98"/>
        <v>-156.45904190978004</v>
      </c>
      <c r="AV171" s="43">
        <f t="shared" si="99"/>
        <v>-157.20628725689551</v>
      </c>
      <c r="AW171" s="43">
        <f t="shared" si="100"/>
        <v>-4.146890663473334</v>
      </c>
    </row>
    <row r="172" spans="1:49">
      <c r="A172" s="41">
        <v>1988.4</v>
      </c>
      <c r="B172" s="43">
        <f>'Raw Data'!N172</f>
        <v>4934.1000000000004</v>
      </c>
      <c r="C172" s="43">
        <f>'Raw Data'!AP172</f>
        <v>62.982999999999997</v>
      </c>
      <c r="D172" s="43">
        <f>'Raw Data'!AQ172</f>
        <v>77.116</v>
      </c>
      <c r="E172" s="43">
        <f>'Raw Data'!AR172</f>
        <v>62.859000000000002</v>
      </c>
      <c r="F172" s="43">
        <f>'Raw Data'!E172</f>
        <v>2965.1000000000004</v>
      </c>
      <c r="G172" s="43">
        <f>'Raw Data'!H172</f>
        <v>1449</v>
      </c>
      <c r="H172" s="42">
        <f>'Raw Data'!AS172</f>
        <v>185253</v>
      </c>
      <c r="I172" s="43">
        <f t="shared" si="73"/>
        <v>0.78466112930074161</v>
      </c>
      <c r="J172" s="43">
        <f>'Raw Data'!AN172</f>
        <v>87.642271606266675</v>
      </c>
      <c r="K172" s="43">
        <f>'Raw Data'!AO172</f>
        <v>46.308999999999997</v>
      </c>
      <c r="L172" s="43">
        <f>'Raw Data'!M172</f>
        <v>520</v>
      </c>
      <c r="M172" s="43">
        <f>'Raw Data'!Z172</f>
        <v>656.83182955370842</v>
      </c>
      <c r="N172" s="43">
        <f>'Raw Data'!AD172</f>
        <v>236.36817044629166</v>
      </c>
      <c r="O172" s="43">
        <f>'Raw Data'!AH172</f>
        <v>50.2</v>
      </c>
      <c r="P172" s="43">
        <f>'Raw Data'!AJ172</f>
        <v>1878.2</v>
      </c>
      <c r="Q172" s="47">
        <f>'Raw Data'!AT172</f>
        <v>8.4700000000000006</v>
      </c>
      <c r="R172" s="43"/>
      <c r="S172" s="43">
        <f t="shared" si="74"/>
        <v>409.62752516216705</v>
      </c>
      <c r="T172" s="43">
        <f t="shared" si="75"/>
        <v>338.02381562664465</v>
      </c>
      <c r="U172" s="43">
        <f t="shared" si="76"/>
        <v>460.55347783610978</v>
      </c>
      <c r="V172" s="43">
        <f t="shared" si="77"/>
        <v>471.57667709550878</v>
      </c>
      <c r="W172" s="43">
        <f t="shared" si="78"/>
        <v>235.54380255212374</v>
      </c>
      <c r="X172" s="43">
        <f t="shared" si="79"/>
        <v>258.90372324714349</v>
      </c>
      <c r="Y172" s="43">
        <f t="shared" si="80"/>
        <v>156.69998476303701</v>
      </c>
      <c r="Z172" s="43">
        <f t="shared" si="81"/>
        <v>1.7624240643447902</v>
      </c>
      <c r="AA172" s="43">
        <f t="shared" si="82"/>
        <v>363.96783643162775</v>
      </c>
      <c r="AB172" s="43">
        <f t="shared" si="83"/>
        <v>0.79861147345434635</v>
      </c>
      <c r="AC172" s="43">
        <f t="shared" si="84"/>
        <v>-30.555779622385749</v>
      </c>
      <c r="AD172" s="43">
        <f t="shared" si="85"/>
        <v>2.1175000000000002</v>
      </c>
      <c r="AE172" s="43">
        <f>LN('Raw Data'!Y168)*100</f>
        <v>-156.1640805418817</v>
      </c>
      <c r="AF172" s="43">
        <f>LN('Raw Data'!AC168)*100</f>
        <v>-159.46049809864635</v>
      </c>
      <c r="AG172" s="43">
        <f>LN('Raw Data'!AG168)</f>
        <v>-4.1361787025777508</v>
      </c>
      <c r="AI172" s="43">
        <f t="shared" si="86"/>
        <v>0.92272119129654584</v>
      </c>
      <c r="AJ172" s="43">
        <f t="shared" si="87"/>
        <v>1.5365291156919625</v>
      </c>
      <c r="AK172" s="43">
        <f t="shared" si="88"/>
        <v>1.1892889791381549</v>
      </c>
      <c r="AL172" s="43">
        <f t="shared" si="89"/>
        <v>471.57667709550878</v>
      </c>
      <c r="AM172" s="43">
        <f t="shared" si="90"/>
        <v>1.746949023007744</v>
      </c>
      <c r="AN172" s="43">
        <f t="shared" si="91"/>
        <v>0.29895540849577174</v>
      </c>
      <c r="AO172" s="43">
        <f t="shared" si="92"/>
        <v>3.3813797888186627</v>
      </c>
      <c r="AP172" s="43">
        <f t="shared" si="93"/>
        <v>-1.0217987109530986</v>
      </c>
      <c r="AQ172" s="43">
        <f t="shared" si="94"/>
        <v>2.549912744817675</v>
      </c>
      <c r="AR172" s="43">
        <f t="shared" si="95"/>
        <v>0.79861147345434635</v>
      </c>
      <c r="AS172" s="43">
        <f t="shared" si="96"/>
        <v>-7.040557242615364E-2</v>
      </c>
      <c r="AT172" s="43">
        <f t="shared" si="97"/>
        <v>2.1175000000000002</v>
      </c>
      <c r="AU172" s="43">
        <f t="shared" si="98"/>
        <v>-156.1640805418817</v>
      </c>
      <c r="AV172" s="43">
        <f t="shared" si="99"/>
        <v>-159.46049809864635</v>
      </c>
      <c r="AW172" s="43">
        <f t="shared" si="100"/>
        <v>-4.1361787025777508</v>
      </c>
    </row>
    <row r="173" spans="1:49">
      <c r="A173" s="41">
        <v>1989.1</v>
      </c>
      <c r="B173" s="43">
        <f>'Raw Data'!N173</f>
        <v>5028.8999999999996</v>
      </c>
      <c r="C173" s="43">
        <f>'Raw Data'!AP173</f>
        <v>63.689</v>
      </c>
      <c r="D173" s="43">
        <f>'Raw Data'!AQ173</f>
        <v>77.894000000000005</v>
      </c>
      <c r="E173" s="43">
        <f>'Raw Data'!AR173</f>
        <v>63.55</v>
      </c>
      <c r="F173" s="43">
        <f>'Raw Data'!E173</f>
        <v>3019.6</v>
      </c>
      <c r="G173" s="43">
        <f>'Raw Data'!H173</f>
        <v>1491.8</v>
      </c>
      <c r="H173" s="42">
        <f>'Raw Data'!AS173</f>
        <v>185773</v>
      </c>
      <c r="I173" s="43">
        <f t="shared" si="73"/>
        <v>0.78686365118830293</v>
      </c>
      <c r="J173" s="43">
        <f>'Raw Data'!AN173</f>
        <v>88.457648812085736</v>
      </c>
      <c r="K173" s="43">
        <f>'Raw Data'!AO173</f>
        <v>46.481999999999999</v>
      </c>
      <c r="L173" s="43">
        <f>'Raw Data'!M173</f>
        <v>517.5</v>
      </c>
      <c r="M173" s="43">
        <f>'Raw Data'!Z173</f>
        <v>687.96154325076168</v>
      </c>
      <c r="N173" s="43">
        <f>'Raw Data'!AD173</f>
        <v>248.83845674923828</v>
      </c>
      <c r="O173" s="43">
        <f>'Raw Data'!AH173</f>
        <v>50.8</v>
      </c>
      <c r="P173" s="43">
        <f>'Raw Data'!AJ173</f>
        <v>1874.4</v>
      </c>
      <c r="Q173" s="47">
        <f>'Raw Data'!AT173</f>
        <v>9.44</v>
      </c>
      <c r="R173" s="43"/>
      <c r="S173" s="43">
        <f t="shared" si="74"/>
        <v>410.07529505535325</v>
      </c>
      <c r="T173" s="43">
        <f t="shared" si="75"/>
        <v>339.56120228091254</v>
      </c>
      <c r="U173" s="43">
        <f t="shared" si="76"/>
        <v>461.08298505934044</v>
      </c>
      <c r="V173" s="43">
        <f t="shared" si="77"/>
        <v>472.2224189902243</v>
      </c>
      <c r="W173" s="43">
        <f t="shared" si="78"/>
        <v>233.68828244275869</v>
      </c>
      <c r="X173" s="43">
        <f t="shared" si="79"/>
        <v>262.16062392212962</v>
      </c>
      <c r="Y173" s="43">
        <f t="shared" si="80"/>
        <v>160.46772171363477</v>
      </c>
      <c r="Z173" s="43">
        <f t="shared" si="81"/>
        <v>1.5769653872498877</v>
      </c>
      <c r="AA173" s="43">
        <f t="shared" si="82"/>
        <v>362.39171864816484</v>
      </c>
      <c r="AB173" s="43">
        <f t="shared" si="83"/>
        <v>1.0932874760382414</v>
      </c>
      <c r="AC173" s="43">
        <f t="shared" si="84"/>
        <v>-31.276185675764257</v>
      </c>
      <c r="AD173" s="43">
        <f t="shared" si="85"/>
        <v>2.36</v>
      </c>
      <c r="AE173" s="43">
        <f>LN('Raw Data'!Y169)*100</f>
        <v>-155.73262663310993</v>
      </c>
      <c r="AF173" s="43">
        <f>LN('Raw Data'!AC169)*100</f>
        <v>-164.19776023693146</v>
      </c>
      <c r="AG173" s="43">
        <f>LN('Raw Data'!AG169)</f>
        <v>-4.1161481380032834</v>
      </c>
      <c r="AI173" s="43">
        <f t="shared" si="86"/>
        <v>0.44776989318620508</v>
      </c>
      <c r="AJ173" s="43">
        <f t="shared" si="87"/>
        <v>1.5373866542678911</v>
      </c>
      <c r="AK173" s="43">
        <f t="shared" si="88"/>
        <v>0.52950722323066657</v>
      </c>
      <c r="AL173" s="43">
        <f t="shared" si="89"/>
        <v>472.2224189902243</v>
      </c>
      <c r="AM173" s="43">
        <f t="shared" si="90"/>
        <v>-1.8555201093650453</v>
      </c>
      <c r="AN173" s="43">
        <f t="shared" si="91"/>
        <v>3.2569006749861273</v>
      </c>
      <c r="AO173" s="43">
        <f t="shared" si="92"/>
        <v>3.7677369505977651</v>
      </c>
      <c r="AP173" s="43">
        <f t="shared" si="93"/>
        <v>-0.18545867709490249</v>
      </c>
      <c r="AQ173" s="43">
        <f t="shared" si="94"/>
        <v>-1.5761177834629052</v>
      </c>
      <c r="AR173" s="43">
        <f t="shared" si="95"/>
        <v>1.0932874760382414</v>
      </c>
      <c r="AS173" s="43">
        <f t="shared" si="96"/>
        <v>-0.72040605337850749</v>
      </c>
      <c r="AT173" s="43">
        <f t="shared" si="97"/>
        <v>2.36</v>
      </c>
      <c r="AU173" s="43">
        <f t="shared" si="98"/>
        <v>-155.73262663310993</v>
      </c>
      <c r="AV173" s="43">
        <f t="shared" si="99"/>
        <v>-164.19776023693146</v>
      </c>
      <c r="AW173" s="43">
        <f t="shared" si="100"/>
        <v>-4.1161481380032834</v>
      </c>
    </row>
    <row r="174" spans="1:49">
      <c r="A174" s="41">
        <v>1989.2</v>
      </c>
      <c r="B174" s="43">
        <f>'Raw Data'!N174</f>
        <v>5102.3</v>
      </c>
      <c r="C174" s="43">
        <f>'Raw Data'!AP174</f>
        <v>64.537999999999997</v>
      </c>
      <c r="D174" s="43">
        <f>'Raw Data'!AQ174</f>
        <v>78.307000000000002</v>
      </c>
      <c r="E174" s="43">
        <f>'Raw Data'!AR174</f>
        <v>64.206999999999994</v>
      </c>
      <c r="F174" s="43">
        <f>'Raw Data'!E174</f>
        <v>3076.1000000000004</v>
      </c>
      <c r="G174" s="43">
        <f>'Raw Data'!H174</f>
        <v>1494.3</v>
      </c>
      <c r="H174" s="42">
        <f>'Raw Data'!AS174</f>
        <v>186178</v>
      </c>
      <c r="I174" s="43">
        <f t="shared" si="73"/>
        <v>0.78857907688919193</v>
      </c>
      <c r="J174" s="43">
        <f>'Raw Data'!AN174</f>
        <v>88.826902061633803</v>
      </c>
      <c r="K174" s="43">
        <f>'Raw Data'!AO174</f>
        <v>46.655000000000001</v>
      </c>
      <c r="L174" s="43">
        <f>'Raw Data'!M174</f>
        <v>531.9</v>
      </c>
      <c r="M174" s="43">
        <f>'Raw Data'!Z174</f>
        <v>698.22829301785146</v>
      </c>
      <c r="N174" s="43">
        <f>'Raw Data'!AD174</f>
        <v>240.77170698214849</v>
      </c>
      <c r="O174" s="43">
        <f>'Raw Data'!AH174</f>
        <v>49.2</v>
      </c>
      <c r="P174" s="43">
        <f>'Raw Data'!AJ174</f>
        <v>1897.7</v>
      </c>
      <c r="Q174" s="47">
        <f>'Raw Data'!AT174</f>
        <v>9.73</v>
      </c>
      <c r="R174" s="43"/>
      <c r="S174" s="43">
        <f t="shared" si="74"/>
        <v>410.68281906896641</v>
      </c>
      <c r="T174" s="43">
        <f t="shared" si="75"/>
        <v>338.48234995869814</v>
      </c>
      <c r="U174" s="43">
        <f t="shared" si="76"/>
        <v>461.28570482831145</v>
      </c>
      <c r="V174" s="43">
        <f t="shared" si="77"/>
        <v>472.42121451218759</v>
      </c>
      <c r="W174" s="43">
        <f t="shared" si="78"/>
        <v>235.18658525879061</v>
      </c>
      <c r="X174" s="43">
        <f t="shared" si="79"/>
        <v>262.39564674879557</v>
      </c>
      <c r="Y174" s="43">
        <f t="shared" si="80"/>
        <v>155.92595614498032</v>
      </c>
      <c r="Z174" s="43">
        <f t="shared" si="81"/>
        <v>-2.8696025662103413</v>
      </c>
      <c r="AA174" s="43">
        <f t="shared" si="82"/>
        <v>362.38082563995675</v>
      </c>
      <c r="AB174" s="43">
        <f t="shared" si="83"/>
        <v>1.0285241384561388</v>
      </c>
      <c r="AC174" s="43">
        <f t="shared" si="84"/>
        <v>-31.933213633403913</v>
      </c>
      <c r="AD174" s="43">
        <f t="shared" si="85"/>
        <v>2.4325000000000001</v>
      </c>
      <c r="AE174" s="43">
        <f>LN('Raw Data'!Y170)*100</f>
        <v>-156.979012249828</v>
      </c>
      <c r="AF174" s="43">
        <f>LN('Raw Data'!AC170)*100</f>
        <v>-163.67706816380218</v>
      </c>
      <c r="AG174" s="43">
        <f>LN('Raw Data'!AG170)</f>
        <v>-4.1403619621698757</v>
      </c>
      <c r="AI174" s="43">
        <f t="shared" si="86"/>
        <v>0.60752401361315833</v>
      </c>
      <c r="AJ174" s="43">
        <f t="shared" si="87"/>
        <v>-1.0788523222144022</v>
      </c>
      <c r="AK174" s="43">
        <f t="shared" si="88"/>
        <v>0.20271976897100785</v>
      </c>
      <c r="AL174" s="43">
        <f t="shared" si="89"/>
        <v>472.42121451218759</v>
      </c>
      <c r="AM174" s="43">
        <f t="shared" si="90"/>
        <v>1.4983028160319236</v>
      </c>
      <c r="AN174" s="43">
        <f t="shared" si="91"/>
        <v>0.2350228266659542</v>
      </c>
      <c r="AO174" s="43">
        <f t="shared" si="92"/>
        <v>-4.5417655686544549</v>
      </c>
      <c r="AP174" s="43">
        <f t="shared" si="93"/>
        <v>-4.4465679534602289</v>
      </c>
      <c r="AQ174" s="43">
        <f t="shared" si="94"/>
        <v>-1.089300820808603E-2</v>
      </c>
      <c r="AR174" s="43">
        <f t="shared" si="95"/>
        <v>1.0285241384561388</v>
      </c>
      <c r="AS174" s="43">
        <f t="shared" si="96"/>
        <v>-0.65702795763965582</v>
      </c>
      <c r="AT174" s="43">
        <f t="shared" si="97"/>
        <v>2.4325000000000001</v>
      </c>
      <c r="AU174" s="43">
        <f t="shared" si="98"/>
        <v>-156.979012249828</v>
      </c>
      <c r="AV174" s="43">
        <f t="shared" si="99"/>
        <v>-163.67706816380218</v>
      </c>
      <c r="AW174" s="43">
        <f t="shared" si="100"/>
        <v>-4.1403619621698757</v>
      </c>
    </row>
    <row r="175" spans="1:49">
      <c r="A175" s="41">
        <v>1989.3</v>
      </c>
      <c r="B175" s="43">
        <f>'Raw Data'!N175</f>
        <v>5160.5</v>
      </c>
      <c r="C175" s="43">
        <f>'Raw Data'!AP175</f>
        <v>64.906000000000006</v>
      </c>
      <c r="D175" s="43">
        <f>'Raw Data'!AQ175</f>
        <v>78.653999999999996</v>
      </c>
      <c r="E175" s="43">
        <f>'Raw Data'!AR175</f>
        <v>64.671999999999997</v>
      </c>
      <c r="F175" s="43">
        <f>'Raw Data'!E175</f>
        <v>3119.8999999999996</v>
      </c>
      <c r="G175" s="43">
        <f>'Raw Data'!H175</f>
        <v>1502.1</v>
      </c>
      <c r="H175" s="42">
        <f>'Raw Data'!AS175</f>
        <v>186602</v>
      </c>
      <c r="I175" s="43">
        <f t="shared" si="73"/>
        <v>0.79037497935135725</v>
      </c>
      <c r="J175" s="43">
        <f>'Raw Data'!AN175</f>
        <v>89.191738084990391</v>
      </c>
      <c r="K175" s="43">
        <f>'Raw Data'!AO175</f>
        <v>47.067</v>
      </c>
      <c r="L175" s="43">
        <f>'Raw Data'!M175</f>
        <v>538.5</v>
      </c>
      <c r="M175" s="43">
        <f>'Raw Data'!Z175</f>
        <v>708.28959773727217</v>
      </c>
      <c r="N175" s="43">
        <f>'Raw Data'!AD175</f>
        <v>239.21040226272783</v>
      </c>
      <c r="O175" s="43">
        <f>'Raw Data'!AH175</f>
        <v>50</v>
      </c>
      <c r="P175" s="43">
        <f>'Raw Data'!AJ175</f>
        <v>2014.7</v>
      </c>
      <c r="Q175" s="47">
        <f>'Raw Data'!AT175</f>
        <v>9.08</v>
      </c>
      <c r="R175" s="43"/>
      <c r="S175" s="43">
        <f t="shared" si="74"/>
        <v>411.14756765150941</v>
      </c>
      <c r="T175" s="43">
        <f t="shared" si="75"/>
        <v>338.05388555112796</v>
      </c>
      <c r="U175" s="43">
        <f t="shared" si="76"/>
        <v>461.47082005132586</v>
      </c>
      <c r="V175" s="43">
        <f t="shared" si="77"/>
        <v>472.60362016591506</v>
      </c>
      <c r="W175" s="43">
        <f t="shared" si="78"/>
        <v>235.47069441037141</v>
      </c>
      <c r="X175" s="43">
        <f t="shared" si="79"/>
        <v>262.87724939205066</v>
      </c>
      <c r="Y175" s="43">
        <f t="shared" si="80"/>
        <v>154.32629563586181</v>
      </c>
      <c r="Z175" s="43">
        <f t="shared" si="81"/>
        <v>-2.2057547064582952</v>
      </c>
      <c r="AA175" s="43">
        <f t="shared" si="82"/>
        <v>367.4145027429135</v>
      </c>
      <c r="AB175" s="43">
        <f t="shared" si="83"/>
        <v>0.72161022011859854</v>
      </c>
      <c r="AC175" s="43">
        <f t="shared" si="84"/>
        <v>-31.775622270228233</v>
      </c>
      <c r="AD175" s="43">
        <f t="shared" si="85"/>
        <v>2.27</v>
      </c>
      <c r="AE175" s="43">
        <f>LN('Raw Data'!Y171)*100</f>
        <v>-157.93486918033594</v>
      </c>
      <c r="AF175" s="43">
        <f>LN('Raw Data'!AC171)*100</f>
        <v>-161.84767706524568</v>
      </c>
      <c r="AG175" s="43">
        <f>LN('Raw Data'!AG171)</f>
        <v>-4.1437353175176765</v>
      </c>
      <c r="AI175" s="43">
        <f t="shared" si="86"/>
        <v>0.46474858254299534</v>
      </c>
      <c r="AJ175" s="43">
        <f t="shared" si="87"/>
        <v>-0.4284644075701749</v>
      </c>
      <c r="AK175" s="43">
        <f t="shared" si="88"/>
        <v>0.18511522301440664</v>
      </c>
      <c r="AL175" s="43">
        <f t="shared" si="89"/>
        <v>472.60362016591506</v>
      </c>
      <c r="AM175" s="43">
        <f t="shared" si="90"/>
        <v>0.2841091515807932</v>
      </c>
      <c r="AN175" s="43">
        <f t="shared" si="91"/>
        <v>0.48160264325508706</v>
      </c>
      <c r="AO175" s="43">
        <f t="shared" si="92"/>
        <v>-1.5996605091185074</v>
      </c>
      <c r="AP175" s="43">
        <f t="shared" si="93"/>
        <v>0.66384785975204608</v>
      </c>
      <c r="AQ175" s="43">
        <f t="shared" si="94"/>
        <v>5.0336771029567444</v>
      </c>
      <c r="AR175" s="43">
        <f t="shared" si="95"/>
        <v>0.72161022011859854</v>
      </c>
      <c r="AS175" s="43">
        <f t="shared" si="96"/>
        <v>0.15759136317567979</v>
      </c>
      <c r="AT175" s="43">
        <f t="shared" si="97"/>
        <v>2.27</v>
      </c>
      <c r="AU175" s="43">
        <f t="shared" si="98"/>
        <v>-157.93486918033594</v>
      </c>
      <c r="AV175" s="43">
        <f t="shared" si="99"/>
        <v>-161.84767706524568</v>
      </c>
      <c r="AW175" s="43">
        <f t="shared" si="100"/>
        <v>-4.1437353175176765</v>
      </c>
    </row>
    <row r="176" spans="1:49">
      <c r="A176" s="41">
        <v>1989.4</v>
      </c>
      <c r="B176" s="43">
        <f>'Raw Data'!N176</f>
        <v>5203.7</v>
      </c>
      <c r="C176" s="43">
        <f>'Raw Data'!AP176</f>
        <v>65.415000000000006</v>
      </c>
      <c r="D176" s="43">
        <f>'Raw Data'!AQ176</f>
        <v>79.19</v>
      </c>
      <c r="E176" s="43">
        <f>'Raw Data'!AR176</f>
        <v>65.122</v>
      </c>
      <c r="F176" s="43">
        <f>'Raw Data'!E176</f>
        <v>3178.2</v>
      </c>
      <c r="G176" s="43">
        <f>'Raw Data'!H176</f>
        <v>1487.8</v>
      </c>
      <c r="H176" s="42">
        <f>'Raw Data'!AS176</f>
        <v>187018</v>
      </c>
      <c r="I176" s="43">
        <f t="shared" si="73"/>
        <v>0.79213699686140626</v>
      </c>
      <c r="J176" s="43">
        <f>'Raw Data'!AN176</f>
        <v>89.06297581131102</v>
      </c>
      <c r="K176" s="43">
        <f>'Raw Data'!AO176</f>
        <v>47.725000000000001</v>
      </c>
      <c r="L176" s="43">
        <f>'Raw Data'!M176</f>
        <v>537.70000000000005</v>
      </c>
      <c r="M176" s="43">
        <f>'Raw Data'!Z176</f>
        <v>724.09553622510009</v>
      </c>
      <c r="N176" s="43">
        <f>'Raw Data'!AD176</f>
        <v>239.20446377489989</v>
      </c>
      <c r="O176" s="43">
        <f>'Raw Data'!AH176</f>
        <v>48.9</v>
      </c>
      <c r="P176" s="43">
        <f>'Raw Data'!AJ176</f>
        <v>2077.6999999999998</v>
      </c>
      <c r="Q176" s="47">
        <f>'Raw Data'!AT176</f>
        <v>8.61</v>
      </c>
      <c r="R176" s="43"/>
      <c r="S176" s="43">
        <f t="shared" si="74"/>
        <v>412.08287703163558</v>
      </c>
      <c r="T176" s="43">
        <f t="shared" si="75"/>
        <v>336.18122902950608</v>
      </c>
      <c r="U176" s="43">
        <f t="shared" si="76"/>
        <v>461.3883682545403</v>
      </c>
      <c r="V176" s="43">
        <f t="shared" si="77"/>
        <v>472.23646391826861</v>
      </c>
      <c r="W176" s="43">
        <f t="shared" si="78"/>
        <v>234.40592763534522</v>
      </c>
      <c r="X176" s="43">
        <f t="shared" si="79"/>
        <v>264.16818323301106</v>
      </c>
      <c r="Y176" s="43">
        <f t="shared" si="80"/>
        <v>153.40771757064812</v>
      </c>
      <c r="Z176" s="43">
        <f t="shared" si="81"/>
        <v>-5.3464110981353858</v>
      </c>
      <c r="AA176" s="43">
        <f t="shared" si="82"/>
        <v>369.57752841885599</v>
      </c>
      <c r="AB176" s="43">
        <f t="shared" si="83"/>
        <v>0.69340925321667835</v>
      </c>
      <c r="AC176" s="43">
        <f t="shared" si="84"/>
        <v>-31.080706414156587</v>
      </c>
      <c r="AD176" s="43">
        <f t="shared" si="85"/>
        <v>2.1524999999999999</v>
      </c>
      <c r="AE176" s="43">
        <f>LN('Raw Data'!Y172)*100</f>
        <v>-158.30873689483283</v>
      </c>
      <c r="AF176" s="43">
        <f>LN('Raw Data'!AC172)*100</f>
        <v>-161.45095956399251</v>
      </c>
      <c r="AG176" s="43">
        <f>LN('Raw Data'!AG172)</f>
        <v>-4.1658619116408735</v>
      </c>
      <c r="AI176" s="43">
        <f t="shared" si="86"/>
        <v>0.93530938012617071</v>
      </c>
      <c r="AJ176" s="43">
        <f t="shared" si="87"/>
        <v>-1.8726565216218773</v>
      </c>
      <c r="AK176" s="43">
        <f t="shared" si="88"/>
        <v>-8.2451796785562692E-2</v>
      </c>
      <c r="AL176" s="43">
        <f t="shared" si="89"/>
        <v>472.23646391826861</v>
      </c>
      <c r="AM176" s="43">
        <f t="shared" si="90"/>
        <v>-1.064766775026186</v>
      </c>
      <c r="AN176" s="43">
        <f t="shared" si="91"/>
        <v>1.2909338409604061</v>
      </c>
      <c r="AO176" s="43">
        <f t="shared" si="92"/>
        <v>-0.91857806521369412</v>
      </c>
      <c r="AP176" s="43">
        <f t="shared" si="93"/>
        <v>-3.1406563916770907</v>
      </c>
      <c r="AQ176" s="43">
        <f t="shared" si="94"/>
        <v>2.1630256759424924</v>
      </c>
      <c r="AR176" s="43">
        <f t="shared" si="95"/>
        <v>0.69340925321667835</v>
      </c>
      <c r="AS176" s="43">
        <f t="shared" si="96"/>
        <v>0.69491585607164552</v>
      </c>
      <c r="AT176" s="43">
        <f t="shared" si="97"/>
        <v>2.1524999999999999</v>
      </c>
      <c r="AU176" s="43">
        <f t="shared" si="98"/>
        <v>-158.30873689483283</v>
      </c>
      <c r="AV176" s="43">
        <f t="shared" si="99"/>
        <v>-161.45095956399251</v>
      </c>
      <c r="AW176" s="43">
        <f t="shared" si="100"/>
        <v>-4.1658619116408735</v>
      </c>
    </row>
    <row r="177" spans="1:49">
      <c r="A177" s="41">
        <v>1990.1</v>
      </c>
      <c r="B177" s="43">
        <f>'Raw Data'!N177</f>
        <v>5317.9</v>
      </c>
      <c r="C177" s="43">
        <f>'Raw Data'!AP177</f>
        <v>66.349000000000004</v>
      </c>
      <c r="D177" s="43">
        <f>'Raw Data'!AQ177</f>
        <v>79.594999999999999</v>
      </c>
      <c r="E177" s="43">
        <f>'Raw Data'!AR177</f>
        <v>65.840999999999994</v>
      </c>
      <c r="F177" s="43">
        <f>'Raw Data'!E177</f>
        <v>3239.1000000000004</v>
      </c>
      <c r="G177" s="43">
        <f>'Raw Data'!H177</f>
        <v>1526.1999999999998</v>
      </c>
      <c r="H177" s="42">
        <f>'Raw Data'!AS177</f>
        <v>188520</v>
      </c>
      <c r="I177" s="43">
        <f t="shared" si="73"/>
        <v>0.79849889662124673</v>
      </c>
      <c r="J177" s="43">
        <f>'Raw Data'!AN177</f>
        <v>89.79946733235775</v>
      </c>
      <c r="K177" s="43">
        <f>'Raw Data'!AO177</f>
        <v>48.707000000000001</v>
      </c>
      <c r="L177" s="43">
        <f>'Raw Data'!M177</f>
        <v>552.6</v>
      </c>
      <c r="M177" s="43">
        <f>'Raw Data'!Z177</f>
        <v>732.6709472718469</v>
      </c>
      <c r="N177" s="43">
        <f>'Raw Data'!AD177</f>
        <v>238.62905272815311</v>
      </c>
      <c r="O177" s="43">
        <f>'Raw Data'!AH177</f>
        <v>50.3</v>
      </c>
      <c r="P177" s="43">
        <f>'Raw Data'!AJ177</f>
        <v>2094.9</v>
      </c>
      <c r="Q177" s="47">
        <f>'Raw Data'!AT177</f>
        <v>8.25</v>
      </c>
      <c r="R177" s="43"/>
      <c r="S177" s="43">
        <f t="shared" si="74"/>
        <v>412.08297409747416</v>
      </c>
      <c r="T177" s="43">
        <f t="shared" si="75"/>
        <v>336.83152134090699</v>
      </c>
      <c r="U177" s="43">
        <f t="shared" si="76"/>
        <v>461.66127161180259</v>
      </c>
      <c r="V177" s="43">
        <f t="shared" si="77"/>
        <v>472.2600736721991</v>
      </c>
      <c r="W177" s="43">
        <f t="shared" si="78"/>
        <v>235.24133610428532</v>
      </c>
      <c r="X177" s="43">
        <f t="shared" si="79"/>
        <v>263.44756373321724</v>
      </c>
      <c r="Y177" s="43">
        <f t="shared" si="80"/>
        <v>151.26892141248061</v>
      </c>
      <c r="Z177" s="43">
        <f t="shared" si="81"/>
        <v>-4.421597434076955</v>
      </c>
      <c r="AA177" s="43">
        <f t="shared" si="82"/>
        <v>368.50400470736366</v>
      </c>
      <c r="AB177" s="43">
        <f t="shared" si="83"/>
        <v>1.0980310835453877</v>
      </c>
      <c r="AC177" s="43">
        <f t="shared" si="84"/>
        <v>-30.141998766315925</v>
      </c>
      <c r="AD177" s="43">
        <f t="shared" si="85"/>
        <v>2.0625</v>
      </c>
      <c r="AE177" s="43">
        <f>LN('Raw Data'!Y173)*100</f>
        <v>-155.52432713286558</v>
      </c>
      <c r="AF177" s="43">
        <f>LN('Raw Data'!AC173)*100</f>
        <v>-157.5728234502871</v>
      </c>
      <c r="AG177" s="43">
        <f>LN('Raw Data'!AG173)</f>
        <v>-4.1696820931191949</v>
      </c>
      <c r="AI177" s="43">
        <f t="shared" si="86"/>
        <v>9.7065838588150655E-5</v>
      </c>
      <c r="AJ177" s="43">
        <f t="shared" si="87"/>
        <v>0.6502923114009036</v>
      </c>
      <c r="AK177" s="43">
        <f t="shared" si="88"/>
        <v>0.27290335726229387</v>
      </c>
      <c r="AL177" s="43">
        <f t="shared" si="89"/>
        <v>472.2600736721991</v>
      </c>
      <c r="AM177" s="43">
        <f t="shared" si="90"/>
        <v>0.83540846894010201</v>
      </c>
      <c r="AN177" s="43">
        <f t="shared" si="91"/>
        <v>-0.72061949979382689</v>
      </c>
      <c r="AO177" s="43">
        <f t="shared" si="92"/>
        <v>-2.1387961581675086</v>
      </c>
      <c r="AP177" s="43">
        <f t="shared" si="93"/>
        <v>0.9248136640584308</v>
      </c>
      <c r="AQ177" s="43">
        <f t="shared" si="94"/>
        <v>-1.0735237114923279</v>
      </c>
      <c r="AR177" s="43">
        <f t="shared" si="95"/>
        <v>1.0980310835453877</v>
      </c>
      <c r="AS177" s="43">
        <f t="shared" si="96"/>
        <v>0.93870764784066196</v>
      </c>
      <c r="AT177" s="43">
        <f t="shared" si="97"/>
        <v>2.0625</v>
      </c>
      <c r="AU177" s="43">
        <f t="shared" si="98"/>
        <v>-155.52432713286558</v>
      </c>
      <c r="AV177" s="43">
        <f t="shared" si="99"/>
        <v>-157.5728234502871</v>
      </c>
      <c r="AW177" s="43">
        <f t="shared" si="100"/>
        <v>-4.1696820931191949</v>
      </c>
    </row>
    <row r="178" spans="1:49">
      <c r="A178" s="41">
        <v>1990.2</v>
      </c>
      <c r="B178" s="43">
        <f>'Raw Data'!N178</f>
        <v>5374.5</v>
      </c>
      <c r="C178" s="43">
        <f>'Raw Data'!AP178</f>
        <v>66.945999999999998</v>
      </c>
      <c r="D178" s="43">
        <f>'Raw Data'!AQ178</f>
        <v>79.873999999999995</v>
      </c>
      <c r="E178" s="43">
        <f>'Raw Data'!AR178</f>
        <v>66.52</v>
      </c>
      <c r="F178" s="43">
        <f>'Raw Data'!E178</f>
        <v>3301.8</v>
      </c>
      <c r="G178" s="43">
        <f>'Raw Data'!H178</f>
        <v>1513.1999999999998</v>
      </c>
      <c r="H178" s="42">
        <f>'Raw Data'!AS178</f>
        <v>188916</v>
      </c>
      <c r="I178" s="43">
        <f t="shared" si="73"/>
        <v>0.8001762017510049</v>
      </c>
      <c r="J178" s="43">
        <f>'Raw Data'!AN178</f>
        <v>89.19418051131963</v>
      </c>
      <c r="K178" s="43">
        <f>'Raw Data'!AO178</f>
        <v>49.718000000000004</v>
      </c>
      <c r="L178" s="43">
        <f>'Raw Data'!M178</f>
        <v>559.5</v>
      </c>
      <c r="M178" s="43">
        <f>'Raw Data'!Z178</f>
        <v>742.54458648871559</v>
      </c>
      <c r="N178" s="43">
        <f>'Raw Data'!AD178</f>
        <v>245.85541351128441</v>
      </c>
      <c r="O178" s="43">
        <f>'Raw Data'!AH178</f>
        <v>50.8</v>
      </c>
      <c r="P178" s="43">
        <f>'Raw Data'!AJ178</f>
        <v>2097.9</v>
      </c>
      <c r="Q178" s="47">
        <f>'Raw Data'!AT178</f>
        <v>8.24</v>
      </c>
      <c r="R178" s="43"/>
      <c r="S178" s="43">
        <f t="shared" si="74"/>
        <v>412.76437223464472</v>
      </c>
      <c r="T178" s="43">
        <f t="shared" si="75"/>
        <v>334.74025618115536</v>
      </c>
      <c r="U178" s="43">
        <f t="shared" si="76"/>
        <v>461.48414944657975</v>
      </c>
      <c r="V178" s="43">
        <f t="shared" si="77"/>
        <v>471.37391199306012</v>
      </c>
      <c r="W178" s="43">
        <f t="shared" si="78"/>
        <v>235.24641968046592</v>
      </c>
      <c r="X178" s="43">
        <f t="shared" si="79"/>
        <v>263.55035870697077</v>
      </c>
      <c r="Y178" s="43">
        <f t="shared" si="80"/>
        <v>153.01642822382001</v>
      </c>
      <c r="Z178" s="43">
        <f t="shared" si="81"/>
        <v>-4.6682976362884778</v>
      </c>
      <c r="AA178" s="43">
        <f t="shared" si="82"/>
        <v>367.41127924306102</v>
      </c>
      <c r="AB178" s="43">
        <f t="shared" si="83"/>
        <v>1.0259909735895794</v>
      </c>
      <c r="AC178" s="43">
        <f t="shared" si="84"/>
        <v>-29.113561375273811</v>
      </c>
      <c r="AD178" s="43">
        <f t="shared" si="85"/>
        <v>2.06</v>
      </c>
      <c r="AE178" s="43">
        <f>LN('Raw Data'!Y174)*100</f>
        <v>-154.93821861732272</v>
      </c>
      <c r="AF178" s="43">
        <f>LN('Raw Data'!AC174)*100</f>
        <v>-160.76016807190663</v>
      </c>
      <c r="AG178" s="43">
        <f>LN('Raw Data'!AG174)</f>
        <v>-4.2200157062030339</v>
      </c>
      <c r="AI178" s="43">
        <f t="shared" si="86"/>
        <v>0.68139813717056086</v>
      </c>
      <c r="AJ178" s="43">
        <f t="shared" si="87"/>
        <v>-2.0912651597516287</v>
      </c>
      <c r="AK178" s="43">
        <f t="shared" si="88"/>
        <v>-0.17712216522284052</v>
      </c>
      <c r="AL178" s="43">
        <f t="shared" si="89"/>
        <v>471.37391199306012</v>
      </c>
      <c r="AM178" s="43">
        <f t="shared" si="90"/>
        <v>5.0835761805956281E-3</v>
      </c>
      <c r="AN178" s="43">
        <f t="shared" si="91"/>
        <v>0.1027949737535323</v>
      </c>
      <c r="AO178" s="43">
        <f t="shared" si="92"/>
        <v>1.7475068113394059</v>
      </c>
      <c r="AP178" s="43">
        <f t="shared" si="93"/>
        <v>-0.24670020221152278</v>
      </c>
      <c r="AQ178" s="43">
        <f t="shared" si="94"/>
        <v>-1.0927254643026458</v>
      </c>
      <c r="AR178" s="43">
        <f t="shared" si="95"/>
        <v>1.0259909735895794</v>
      </c>
      <c r="AS178" s="43">
        <f t="shared" si="96"/>
        <v>1.0284373910421145</v>
      </c>
      <c r="AT178" s="43">
        <f t="shared" si="97"/>
        <v>2.06</v>
      </c>
      <c r="AU178" s="43">
        <f t="shared" si="98"/>
        <v>-154.93821861732272</v>
      </c>
      <c r="AV178" s="43">
        <f t="shared" si="99"/>
        <v>-160.76016807190663</v>
      </c>
      <c r="AW178" s="43">
        <f t="shared" si="100"/>
        <v>-4.2200157062030339</v>
      </c>
    </row>
    <row r="179" spans="1:49">
      <c r="A179" s="41">
        <v>1990.3</v>
      </c>
      <c r="B179" s="43">
        <f>'Raw Data'!N179</f>
        <v>5422.1</v>
      </c>
      <c r="C179" s="43">
        <f>'Raw Data'!AP179</f>
        <v>67.787000000000006</v>
      </c>
      <c r="D179" s="43">
        <f>'Raw Data'!AQ179</f>
        <v>80.331999999999994</v>
      </c>
      <c r="E179" s="43">
        <f>'Raw Data'!AR179</f>
        <v>67.114000000000004</v>
      </c>
      <c r="F179" s="43">
        <f>'Raw Data'!E179</f>
        <v>3369.7999999999997</v>
      </c>
      <c r="G179" s="43">
        <f>'Raw Data'!H179</f>
        <v>1494.3000000000002</v>
      </c>
      <c r="H179" s="42">
        <f>'Raw Data'!AS179</f>
        <v>189353</v>
      </c>
      <c r="I179" s="43">
        <f t="shared" si="73"/>
        <v>0.80202716726035927</v>
      </c>
      <c r="J179" s="43">
        <f>'Raw Data'!AN179</f>
        <v>88.6388723996442</v>
      </c>
      <c r="K179" s="43">
        <f>'Raw Data'!AO179</f>
        <v>50.421999999999997</v>
      </c>
      <c r="L179" s="43">
        <f>'Raw Data'!M179</f>
        <v>558</v>
      </c>
      <c r="M179" s="43">
        <f>'Raw Data'!Z179</f>
        <v>754.51588143059803</v>
      </c>
      <c r="N179" s="43">
        <f>'Raw Data'!AD179</f>
        <v>247.98411856940191</v>
      </c>
      <c r="O179" s="43">
        <f>'Raw Data'!AH179</f>
        <v>51.1</v>
      </c>
      <c r="P179" s="43">
        <f>'Raw Data'!AJ179</f>
        <v>2208.1</v>
      </c>
      <c r="Q179" s="47">
        <f>'Raw Data'!AT179</f>
        <v>8.16</v>
      </c>
      <c r="R179" s="43"/>
      <c r="S179" s="43">
        <f t="shared" si="74"/>
        <v>413.6828805674412</v>
      </c>
      <c r="T179" s="43">
        <f t="shared" si="75"/>
        <v>332.3633280017475</v>
      </c>
      <c r="U179" s="43">
        <f t="shared" si="76"/>
        <v>461.24586045374889</v>
      </c>
      <c r="V179" s="43">
        <f t="shared" si="77"/>
        <v>470.51832990947833</v>
      </c>
      <c r="W179" s="43">
        <f t="shared" si="78"/>
        <v>233.85790936514388</v>
      </c>
      <c r="X179" s="43">
        <f t="shared" si="79"/>
        <v>264.02964582036202</v>
      </c>
      <c r="Y179" s="43">
        <f t="shared" si="80"/>
        <v>152.75848373579825</v>
      </c>
      <c r="Z179" s="43">
        <f t="shared" si="81"/>
        <v>-5.1995371520213567</v>
      </c>
      <c r="AA179" s="43">
        <f t="shared" si="82"/>
        <v>371.41078274966316</v>
      </c>
      <c r="AB179" s="43">
        <f t="shared" si="83"/>
        <v>0.88900117050167238</v>
      </c>
      <c r="AC179" s="43">
        <f t="shared" si="84"/>
        <v>-28.596507825778726</v>
      </c>
      <c r="AD179" s="43">
        <f t="shared" si="85"/>
        <v>2.04</v>
      </c>
      <c r="AE179" s="43">
        <f>LN('Raw Data'!Y175)*100</f>
        <v>-154.68529939431991</v>
      </c>
      <c r="AF179" s="43">
        <f>LN('Raw Data'!AC175)*100</f>
        <v>-162.01226253565991</v>
      </c>
      <c r="AG179" s="43">
        <f>LN('Raw Data'!AG175)</f>
        <v>-4.219772376030039</v>
      </c>
      <c r="AI179" s="43">
        <f t="shared" si="86"/>
        <v>0.91850833279647759</v>
      </c>
      <c r="AJ179" s="43">
        <f t="shared" si="87"/>
        <v>-2.3769281794078552</v>
      </c>
      <c r="AK179" s="43">
        <f t="shared" si="88"/>
        <v>-0.23828899283086002</v>
      </c>
      <c r="AL179" s="43">
        <f t="shared" si="89"/>
        <v>470.51832990947833</v>
      </c>
      <c r="AM179" s="43">
        <f t="shared" si="90"/>
        <v>-1.3885103153220371</v>
      </c>
      <c r="AN179" s="43">
        <f t="shared" si="91"/>
        <v>0.4792871133912513</v>
      </c>
      <c r="AO179" s="43">
        <f t="shared" si="92"/>
        <v>-0.25794448802176362</v>
      </c>
      <c r="AP179" s="43">
        <f t="shared" si="93"/>
        <v>-0.53123951573287886</v>
      </c>
      <c r="AQ179" s="43">
        <f t="shared" si="94"/>
        <v>3.9995035066021387</v>
      </c>
      <c r="AR179" s="43">
        <f t="shared" si="95"/>
        <v>0.88900117050167238</v>
      </c>
      <c r="AS179" s="43">
        <f t="shared" si="96"/>
        <v>0.51705354949508475</v>
      </c>
      <c r="AT179" s="43">
        <f t="shared" si="97"/>
        <v>2.04</v>
      </c>
      <c r="AU179" s="43">
        <f t="shared" si="98"/>
        <v>-154.68529939431991</v>
      </c>
      <c r="AV179" s="43">
        <f t="shared" si="99"/>
        <v>-162.01226253565991</v>
      </c>
      <c r="AW179" s="43">
        <f t="shared" si="100"/>
        <v>-4.219772376030039</v>
      </c>
    </row>
    <row r="180" spans="1:49">
      <c r="A180" s="41">
        <v>1990.4</v>
      </c>
      <c r="B180" s="43">
        <f>'Raw Data'!N180</f>
        <v>5402</v>
      </c>
      <c r="C180" s="43">
        <f>'Raw Data'!AP180</f>
        <v>68.676000000000002</v>
      </c>
      <c r="D180" s="43">
        <f>'Raw Data'!AQ180</f>
        <v>80.555999999999997</v>
      </c>
      <c r="E180" s="43">
        <f>'Raw Data'!AR180</f>
        <v>67.622</v>
      </c>
      <c r="F180" s="43">
        <f>'Raw Data'!E180</f>
        <v>3403.5</v>
      </c>
      <c r="G180" s="43">
        <f>'Raw Data'!H180</f>
        <v>1428.5</v>
      </c>
      <c r="H180" s="42">
        <f>'Raw Data'!AS180</f>
        <v>189866</v>
      </c>
      <c r="I180" s="43">
        <f t="shared" si="73"/>
        <v>0.80420003981481869</v>
      </c>
      <c r="J180" s="43">
        <f>'Raw Data'!AN180</f>
        <v>88.301225215919203</v>
      </c>
      <c r="K180" s="43">
        <f>'Raw Data'!AO180</f>
        <v>50.838000000000001</v>
      </c>
      <c r="L180" s="43">
        <f>'Raw Data'!M180</f>
        <v>570</v>
      </c>
      <c r="M180" s="43">
        <f>'Raw Data'!Z180</f>
        <v>752.56234413346886</v>
      </c>
      <c r="N180" s="43">
        <f>'Raw Data'!AD180</f>
        <v>246.43765586653114</v>
      </c>
      <c r="O180" s="43">
        <f>'Raw Data'!AH180</f>
        <v>51.5</v>
      </c>
      <c r="P180" s="43">
        <f>'Raw Data'!AJ180</f>
        <v>2269</v>
      </c>
      <c r="Q180" s="47">
        <f>'Raw Data'!AT180</f>
        <v>7.74</v>
      </c>
      <c r="R180" s="43"/>
      <c r="S180" s="43">
        <f t="shared" si="74"/>
        <v>413.65334540078089</v>
      </c>
      <c r="T180" s="43">
        <f t="shared" si="75"/>
        <v>326.83540827906307</v>
      </c>
      <c r="U180" s="43">
        <f t="shared" si="76"/>
        <v>459.84983954723646</v>
      </c>
      <c r="V180" s="43">
        <f t="shared" si="77"/>
        <v>469.86612181289848</v>
      </c>
      <c r="W180" s="43">
        <f t="shared" si="78"/>
        <v>234.9610221948399</v>
      </c>
      <c r="X180" s="43">
        <f t="shared" si="79"/>
        <v>262.74577036578188</v>
      </c>
      <c r="Y180" s="43">
        <f t="shared" si="80"/>
        <v>151.10829052363988</v>
      </c>
      <c r="Z180" s="43">
        <f t="shared" si="81"/>
        <v>-5.4444331210506443</v>
      </c>
      <c r="AA180" s="43">
        <f t="shared" si="82"/>
        <v>373.10683458996448</v>
      </c>
      <c r="AB180" s="43">
        <f t="shared" si="83"/>
        <v>0.75407078608145761</v>
      </c>
      <c r="AC180" s="43">
        <f t="shared" si="84"/>
        <v>-28.528926744617621</v>
      </c>
      <c r="AD180" s="43">
        <f t="shared" si="85"/>
        <v>1.9350000000000001</v>
      </c>
      <c r="AE180" s="43">
        <f>LN('Raw Data'!Y176)*100</f>
        <v>-154.11661234508108</v>
      </c>
      <c r="AF180" s="43">
        <f>LN('Raw Data'!AC176)*100</f>
        <v>-160.85409393174064</v>
      </c>
      <c r="AG180" s="43">
        <f>LN('Raw Data'!AG176)</f>
        <v>-4.2557722353027572</v>
      </c>
      <c r="AI180" s="43">
        <f t="shared" si="86"/>
        <v>-2.9535166660309642E-2</v>
      </c>
      <c r="AJ180" s="43">
        <f t="shared" si="87"/>
        <v>-5.5279197226844303</v>
      </c>
      <c r="AK180" s="43">
        <f t="shared" si="88"/>
        <v>-1.3960209065124332</v>
      </c>
      <c r="AL180" s="43">
        <f t="shared" si="89"/>
        <v>469.86612181289848</v>
      </c>
      <c r="AM180" s="43">
        <f t="shared" si="90"/>
        <v>1.1031128296960162</v>
      </c>
      <c r="AN180" s="43">
        <f t="shared" si="91"/>
        <v>-1.2838754545801407</v>
      </c>
      <c r="AO180" s="43">
        <f t="shared" si="92"/>
        <v>-1.6501932121583707</v>
      </c>
      <c r="AP180" s="43">
        <f t="shared" si="93"/>
        <v>-0.24489596902928756</v>
      </c>
      <c r="AQ180" s="43">
        <f t="shared" si="94"/>
        <v>1.6960518403013225</v>
      </c>
      <c r="AR180" s="43">
        <f t="shared" si="95"/>
        <v>0.75407078608145761</v>
      </c>
      <c r="AS180" s="43">
        <f t="shared" si="96"/>
        <v>6.7581081161105061E-2</v>
      </c>
      <c r="AT180" s="43">
        <f t="shared" si="97"/>
        <v>1.9350000000000001</v>
      </c>
      <c r="AU180" s="43">
        <f t="shared" si="98"/>
        <v>-154.11661234508108</v>
      </c>
      <c r="AV180" s="43">
        <f t="shared" si="99"/>
        <v>-160.85409393174064</v>
      </c>
      <c r="AW180" s="43">
        <f t="shared" si="100"/>
        <v>-4.2557722353027572</v>
      </c>
    </row>
    <row r="181" spans="1:49">
      <c r="A181" s="41">
        <v>1991.1</v>
      </c>
      <c r="B181" s="43">
        <f>'Raw Data'!N181</f>
        <v>5397.7</v>
      </c>
      <c r="C181" s="43">
        <f>'Raw Data'!AP181</f>
        <v>69.016000000000005</v>
      </c>
      <c r="D181" s="43">
        <f>'Raw Data'!AQ181</f>
        <v>81.31</v>
      </c>
      <c r="E181" s="43">
        <f>'Raw Data'!AR181</f>
        <v>68.296000000000006</v>
      </c>
      <c r="F181" s="43">
        <f>'Raw Data'!E181</f>
        <v>3418.5</v>
      </c>
      <c r="G181" s="43">
        <f>'Raw Data'!H181</f>
        <v>1396.3</v>
      </c>
      <c r="H181" s="42">
        <f>'Raw Data'!AS181</f>
        <v>190272</v>
      </c>
      <c r="I181" s="43">
        <f t="shared" si="73"/>
        <v>0.80591970113472233</v>
      </c>
      <c r="J181" s="43">
        <f>'Raw Data'!AN181</f>
        <v>87.582007116008157</v>
      </c>
      <c r="K181" s="43">
        <f>'Raw Data'!AO181</f>
        <v>51.228000000000002</v>
      </c>
      <c r="L181" s="43">
        <f>'Raw Data'!M181</f>
        <v>582.9</v>
      </c>
      <c r="M181" s="43">
        <f>'Raw Data'!Z181</f>
        <v>749.52315014234432</v>
      </c>
      <c r="N181" s="43">
        <f>'Raw Data'!AD181</f>
        <v>236.27684985765566</v>
      </c>
      <c r="O181" s="43">
        <f>'Raw Data'!AH181</f>
        <v>59.7</v>
      </c>
      <c r="P181" s="43">
        <f>'Raw Data'!AJ181</f>
        <v>2399.1</v>
      </c>
      <c r="Q181" s="47">
        <f>'Raw Data'!AT181</f>
        <v>6.43</v>
      </c>
      <c r="R181" s="43"/>
      <c r="S181" s="43">
        <f t="shared" si="74"/>
        <v>412.88771054681092</v>
      </c>
      <c r="T181" s="43">
        <f t="shared" si="75"/>
        <v>323.35011280624093</v>
      </c>
      <c r="U181" s="43">
        <f t="shared" si="76"/>
        <v>458.56481840084882</v>
      </c>
      <c r="V181" s="43">
        <f t="shared" si="77"/>
        <v>468.83467464484232</v>
      </c>
      <c r="W181" s="43">
        <f t="shared" si="78"/>
        <v>235.99356131657646</v>
      </c>
      <c r="X181" s="43">
        <f t="shared" si="79"/>
        <v>261.13571726279963</v>
      </c>
      <c r="Y181" s="43">
        <f t="shared" si="80"/>
        <v>145.69241782215542</v>
      </c>
      <c r="Z181" s="43">
        <f t="shared" si="81"/>
        <v>8.1251988512816702</v>
      </c>
      <c r="AA181" s="43">
        <f t="shared" si="82"/>
        <v>377.47689141202147</v>
      </c>
      <c r="AB181" s="43">
        <f t="shared" si="83"/>
        <v>0.99178258174470302</v>
      </c>
      <c r="AC181" s="43">
        <f t="shared" si="84"/>
        <v>-28.756494214417998</v>
      </c>
      <c r="AD181" s="43">
        <f t="shared" si="85"/>
        <v>1.6074999999999999</v>
      </c>
      <c r="AE181" s="43">
        <f>LN('Raw Data'!Y177)*100</f>
        <v>-155.00558155513093</v>
      </c>
      <c r="AF181" s="43">
        <f>LN('Raw Data'!AC177)*100</f>
        <v>-163.19827162582314</v>
      </c>
      <c r="AG181" s="43">
        <f>LN('Raw Data'!AG177)</f>
        <v>-4.2483532268534949</v>
      </c>
      <c r="AI181" s="43">
        <f t="shared" si="86"/>
        <v>-0.76563485396997066</v>
      </c>
      <c r="AJ181" s="43">
        <f t="shared" si="87"/>
        <v>-3.4852954728221448</v>
      </c>
      <c r="AK181" s="43">
        <f t="shared" si="88"/>
        <v>-1.2850211463876349</v>
      </c>
      <c r="AL181" s="43">
        <f t="shared" si="89"/>
        <v>468.83467464484232</v>
      </c>
      <c r="AM181" s="43">
        <f t="shared" si="90"/>
        <v>1.032539121736562</v>
      </c>
      <c r="AN181" s="43">
        <f t="shared" si="91"/>
        <v>-1.6100531029822491</v>
      </c>
      <c r="AO181" s="43">
        <f t="shared" si="92"/>
        <v>-5.4158727014844601</v>
      </c>
      <c r="AP181" s="43">
        <f t="shared" si="93"/>
        <v>13.569631972332314</v>
      </c>
      <c r="AQ181" s="43">
        <f t="shared" si="94"/>
        <v>4.3700568220569949</v>
      </c>
      <c r="AR181" s="43">
        <f t="shared" si="95"/>
        <v>0.99178258174470302</v>
      </c>
      <c r="AS181" s="43">
        <f t="shared" si="96"/>
        <v>-0.2275674698003769</v>
      </c>
      <c r="AT181" s="43">
        <f t="shared" si="97"/>
        <v>1.6074999999999999</v>
      </c>
      <c r="AU181" s="43">
        <f t="shared" si="98"/>
        <v>-155.00558155513093</v>
      </c>
      <c r="AV181" s="43">
        <f t="shared" si="99"/>
        <v>-163.19827162582314</v>
      </c>
      <c r="AW181" s="43">
        <f t="shared" si="100"/>
        <v>-4.2483532268534949</v>
      </c>
    </row>
    <row r="182" spans="1:49">
      <c r="A182" s="41">
        <v>1991.2</v>
      </c>
      <c r="B182" s="43">
        <f>'Raw Data'!N182</f>
        <v>5455.8</v>
      </c>
      <c r="C182" s="43">
        <f>'Raw Data'!AP182</f>
        <v>69.382000000000005</v>
      </c>
      <c r="D182" s="43">
        <f>'Raw Data'!AQ182</f>
        <v>81.475999999999999</v>
      </c>
      <c r="E182" s="43">
        <f>'Raw Data'!AR182</f>
        <v>68.763999999999996</v>
      </c>
      <c r="F182" s="43">
        <f>'Raw Data'!E182</f>
        <v>3468.5</v>
      </c>
      <c r="G182" s="43">
        <f>'Raw Data'!H182</f>
        <v>1401.8</v>
      </c>
      <c r="H182" s="42">
        <f>'Raw Data'!AS182</f>
        <v>190656</v>
      </c>
      <c r="I182" s="43">
        <f t="shared" si="73"/>
        <v>0.80754617883630608</v>
      </c>
      <c r="J182" s="43">
        <f>'Raw Data'!AN182</f>
        <v>87.409162993888259</v>
      </c>
      <c r="K182" s="43">
        <f>'Raw Data'!AO182</f>
        <v>52.183999999999997</v>
      </c>
      <c r="L182" s="43">
        <f>'Raw Data'!M182</f>
        <v>585.5</v>
      </c>
      <c r="M182" s="43">
        <f>'Raw Data'!Z182</f>
        <v>755.48891628044566</v>
      </c>
      <c r="N182" s="43">
        <f>'Raw Data'!AD182</f>
        <v>230.31108371955429</v>
      </c>
      <c r="O182" s="43">
        <f>'Raw Data'!AH182</f>
        <v>61.3</v>
      </c>
      <c r="P182" s="43">
        <f>'Raw Data'!AJ182</f>
        <v>2426.6999999999998</v>
      </c>
      <c r="Q182" s="47">
        <f>'Raw Data'!AT182</f>
        <v>5.86</v>
      </c>
      <c r="R182" s="43"/>
      <c r="S182" s="43">
        <f t="shared" si="74"/>
        <v>413.45521887531902</v>
      </c>
      <c r="T182" s="43">
        <f t="shared" si="75"/>
        <v>322.85870899940585</v>
      </c>
      <c r="U182" s="43">
        <f t="shared" si="76"/>
        <v>458.75092278877565</v>
      </c>
      <c r="V182" s="43">
        <f t="shared" si="77"/>
        <v>468.43551550202739</v>
      </c>
      <c r="W182" s="43">
        <f t="shared" si="78"/>
        <v>235.55408689656062</v>
      </c>
      <c r="X182" s="43">
        <f t="shared" si="79"/>
        <v>261.04397968254619</v>
      </c>
      <c r="Y182" s="43">
        <f t="shared" si="80"/>
        <v>142.25056189066578</v>
      </c>
      <c r="Z182" s="43">
        <f t="shared" si="81"/>
        <v>9.8854528869999712</v>
      </c>
      <c r="AA182" s="43">
        <f t="shared" si="82"/>
        <v>377.73622746198504</v>
      </c>
      <c r="AB182" s="43">
        <f t="shared" si="83"/>
        <v>0.68291524712415974</v>
      </c>
      <c r="AC182" s="43">
        <f t="shared" si="84"/>
        <v>-27.590441768545226</v>
      </c>
      <c r="AD182" s="43">
        <f t="shared" si="85"/>
        <v>1.4650000000000001</v>
      </c>
      <c r="AE182" s="43">
        <f>LN('Raw Data'!Y178)*100</f>
        <v>-155.35590170930084</v>
      </c>
      <c r="AF182" s="43">
        <f>LN('Raw Data'!AC178)*100</f>
        <v>-162.51547167772426</v>
      </c>
      <c r="AG182" s="43">
        <f>LN('Raw Data'!AG178)</f>
        <v>-4.2519201913561666</v>
      </c>
      <c r="AI182" s="43">
        <f t="shared" si="86"/>
        <v>0.56750832850809729</v>
      </c>
      <c r="AJ182" s="43">
        <f t="shared" si="87"/>
        <v>-0.49140380683508056</v>
      </c>
      <c r="AK182" s="43">
        <f t="shared" si="88"/>
        <v>0.18610438792683226</v>
      </c>
      <c r="AL182" s="43">
        <f t="shared" si="89"/>
        <v>468.43551550202739</v>
      </c>
      <c r="AM182" s="43">
        <f t="shared" si="90"/>
        <v>-0.43947442001584136</v>
      </c>
      <c r="AN182" s="43">
        <f t="shared" si="91"/>
        <v>-9.173758025343659E-2</v>
      </c>
      <c r="AO182" s="43">
        <f t="shared" si="92"/>
        <v>-3.4418559314896413</v>
      </c>
      <c r="AP182" s="43">
        <f t="shared" si="93"/>
        <v>1.760254035718301</v>
      </c>
      <c r="AQ182" s="43">
        <f t="shared" si="94"/>
        <v>0.25933604996356507</v>
      </c>
      <c r="AR182" s="43">
        <f t="shared" si="95"/>
        <v>0.68291524712415974</v>
      </c>
      <c r="AS182" s="43">
        <f t="shared" si="96"/>
        <v>1.1660524458727721</v>
      </c>
      <c r="AT182" s="43">
        <f t="shared" si="97"/>
        <v>1.4650000000000001</v>
      </c>
      <c r="AU182" s="43">
        <f t="shared" si="98"/>
        <v>-155.35590170930084</v>
      </c>
      <c r="AV182" s="43">
        <f t="shared" si="99"/>
        <v>-162.51547167772426</v>
      </c>
      <c r="AW182" s="43">
        <f t="shared" si="100"/>
        <v>-4.2519201913561666</v>
      </c>
    </row>
    <row r="183" spans="1:49">
      <c r="A183" s="41">
        <v>1991.3</v>
      </c>
      <c r="B183" s="43">
        <f>'Raw Data'!N183</f>
        <v>5518.1</v>
      </c>
      <c r="C183" s="43">
        <f>'Raw Data'!AP183</f>
        <v>69.850999999999999</v>
      </c>
      <c r="D183" s="43">
        <f>'Raw Data'!AQ183</f>
        <v>81.691000000000003</v>
      </c>
      <c r="E183" s="43">
        <f>'Raw Data'!AR183</f>
        <v>69.269000000000005</v>
      </c>
      <c r="F183" s="43">
        <f>'Raw Data'!E183</f>
        <v>3505.3</v>
      </c>
      <c r="G183" s="43">
        <f>'Raw Data'!H183</f>
        <v>1431.8</v>
      </c>
      <c r="H183" s="42">
        <f>'Raw Data'!AS183</f>
        <v>191121</v>
      </c>
      <c r="I183" s="43">
        <f t="shared" si="73"/>
        <v>0.8095157416780675</v>
      </c>
      <c r="J183" s="43">
        <f>'Raw Data'!AN183</f>
        <v>87.478628303348543</v>
      </c>
      <c r="K183" s="43">
        <f>'Raw Data'!AO183</f>
        <v>52.79</v>
      </c>
      <c r="L183" s="43">
        <f>'Raw Data'!M183</f>
        <v>581</v>
      </c>
      <c r="M183" s="43">
        <f>'Raw Data'!Z183</f>
        <v>762.7718438395766</v>
      </c>
      <c r="N183" s="43">
        <f>'Raw Data'!AD183</f>
        <v>230.62815616042337</v>
      </c>
      <c r="O183" s="43">
        <f>'Raw Data'!AH183</f>
        <v>61.8</v>
      </c>
      <c r="P183" s="43">
        <f>'Raw Data'!AJ183</f>
        <v>2507.1</v>
      </c>
      <c r="Q183" s="47">
        <f>'Raw Data'!AT183</f>
        <v>5.64</v>
      </c>
      <c r="R183" s="43"/>
      <c r="S183" s="43">
        <f t="shared" si="74"/>
        <v>413.53529720301572</v>
      </c>
      <c r="T183" s="43">
        <f t="shared" si="75"/>
        <v>324.00092571749263</v>
      </c>
      <c r="U183" s="43">
        <f t="shared" si="76"/>
        <v>458.91104613340178</v>
      </c>
      <c r="V183" s="43">
        <f t="shared" si="77"/>
        <v>468.27135754477035</v>
      </c>
      <c r="W183" s="43">
        <f t="shared" si="78"/>
        <v>233.80723410647528</v>
      </c>
      <c r="X183" s="43">
        <f t="shared" si="79"/>
        <v>261.02805456684177</v>
      </c>
      <c r="Y183" s="43">
        <f t="shared" si="80"/>
        <v>141.41282841624394</v>
      </c>
      <c r="Z183" s="43">
        <f t="shared" si="81"/>
        <v>9.7224948676486829</v>
      </c>
      <c r="AA183" s="43">
        <f t="shared" si="82"/>
        <v>380.02035698883418</v>
      </c>
      <c r="AB183" s="43">
        <f t="shared" si="83"/>
        <v>0.73171234871678648</v>
      </c>
      <c r="AC183" s="43">
        <f t="shared" si="84"/>
        <v>-27.167569683089017</v>
      </c>
      <c r="AD183" s="43">
        <f t="shared" si="85"/>
        <v>1.41</v>
      </c>
      <c r="AE183" s="43">
        <f>LN('Raw Data'!Y179)*100</f>
        <v>-154.97667503371784</v>
      </c>
      <c r="AF183" s="43">
        <f>LN('Raw Data'!AC179)*100</f>
        <v>-160.31511838410381</v>
      </c>
      <c r="AG183" s="43">
        <f>LN('Raw Data'!AG179)</f>
        <v>-4.2623766420732432</v>
      </c>
      <c r="AI183" s="43">
        <f t="shared" si="86"/>
        <v>8.0078327696696761E-2</v>
      </c>
      <c r="AJ183" s="43">
        <f t="shared" si="87"/>
        <v>1.1422167180867859</v>
      </c>
      <c r="AK183" s="43">
        <f t="shared" si="88"/>
        <v>0.16012334462612898</v>
      </c>
      <c r="AL183" s="43">
        <f t="shared" si="89"/>
        <v>468.27135754477035</v>
      </c>
      <c r="AM183" s="43">
        <f t="shared" si="90"/>
        <v>-1.7468527900853417</v>
      </c>
      <c r="AN183" s="43">
        <f t="shared" si="91"/>
        <v>-1.5925115704419568E-2</v>
      </c>
      <c r="AO183" s="43">
        <f t="shared" si="92"/>
        <v>-0.83773347442183876</v>
      </c>
      <c r="AP183" s="43">
        <f t="shared" si="93"/>
        <v>-0.16295801935128829</v>
      </c>
      <c r="AQ183" s="43">
        <f t="shared" si="94"/>
        <v>2.2841295268491422</v>
      </c>
      <c r="AR183" s="43">
        <f t="shared" si="95"/>
        <v>0.73171234871678648</v>
      </c>
      <c r="AS183" s="43">
        <f t="shared" si="96"/>
        <v>0.42287208545620913</v>
      </c>
      <c r="AT183" s="43">
        <f t="shared" si="97"/>
        <v>1.41</v>
      </c>
      <c r="AU183" s="43">
        <f t="shared" si="98"/>
        <v>-154.97667503371784</v>
      </c>
      <c r="AV183" s="43">
        <f t="shared" si="99"/>
        <v>-160.31511838410381</v>
      </c>
      <c r="AW183" s="43">
        <f t="shared" si="100"/>
        <v>-4.2623766420732432</v>
      </c>
    </row>
    <row r="184" spans="1:49">
      <c r="A184" s="41">
        <v>1991.4</v>
      </c>
      <c r="B184" s="43">
        <f>'Raw Data'!N184</f>
        <v>5569.6</v>
      </c>
      <c r="C184" s="43">
        <f>'Raw Data'!AP184</f>
        <v>70.350999999999999</v>
      </c>
      <c r="D184" s="43">
        <f>'Raw Data'!AQ184</f>
        <v>81.497</v>
      </c>
      <c r="E184" s="43">
        <f>'Raw Data'!AR184</f>
        <v>69.643000000000001</v>
      </c>
      <c r="F184" s="43">
        <f>'Raw Data'!E184</f>
        <v>3539.6000000000004</v>
      </c>
      <c r="G184" s="43">
        <f>'Raw Data'!H184</f>
        <v>1456.3</v>
      </c>
      <c r="H184" s="42">
        <f>'Raw Data'!AS184</f>
        <v>191651</v>
      </c>
      <c r="I184" s="43">
        <f t="shared" si="73"/>
        <v>0.81176061975577418</v>
      </c>
      <c r="J184" s="43">
        <f>'Raw Data'!AN184</f>
        <v>87.502040285788084</v>
      </c>
      <c r="K184" s="43">
        <f>'Raw Data'!AO184</f>
        <v>53.441000000000003</v>
      </c>
      <c r="L184" s="43">
        <f>'Raw Data'!M184</f>
        <v>573.70000000000005</v>
      </c>
      <c r="M184" s="43">
        <f>'Raw Data'!Z184</f>
        <v>770.60105674052102</v>
      </c>
      <c r="N184" s="43">
        <f>'Raw Data'!AD184</f>
        <v>231.89894325947904</v>
      </c>
      <c r="O184" s="43">
        <f>'Raw Data'!AH184</f>
        <v>64.2</v>
      </c>
      <c r="P184" s="43">
        <f>'Raw Data'!AJ184</f>
        <v>2643.6</v>
      </c>
      <c r="Q184" s="47">
        <f>'Raw Data'!AT184</f>
        <v>4.82</v>
      </c>
      <c r="R184" s="43"/>
      <c r="S184" s="43">
        <f t="shared" si="74"/>
        <v>413.69365982705767</v>
      </c>
      <c r="T184" s="43">
        <f t="shared" si="75"/>
        <v>324.88218443659156</v>
      </c>
      <c r="U184" s="43">
        <f t="shared" si="76"/>
        <v>459.02461099345555</v>
      </c>
      <c r="V184" s="43">
        <f t="shared" si="77"/>
        <v>468.02118961834998</v>
      </c>
      <c r="W184" s="43">
        <f t="shared" si="78"/>
        <v>231.72742044852069</v>
      </c>
      <c r="X184" s="43">
        <f t="shared" si="79"/>
        <v>261.23383963902228</v>
      </c>
      <c r="Y184" s="43">
        <f t="shared" si="80"/>
        <v>141.1469280248273</v>
      </c>
      <c r="Z184" s="43">
        <f t="shared" si="81"/>
        <v>12.717080357329671</v>
      </c>
      <c r="AA184" s="43">
        <f t="shared" si="82"/>
        <v>384.5064496473679</v>
      </c>
      <c r="AB184" s="43">
        <f t="shared" si="83"/>
        <v>0.53847169961210573</v>
      </c>
      <c r="AC184" s="43">
        <f t="shared" si="84"/>
        <v>-26.480395103437331</v>
      </c>
      <c r="AD184" s="43">
        <f t="shared" si="85"/>
        <v>1.2050000000000001</v>
      </c>
      <c r="AE184" s="43">
        <f>LN('Raw Data'!Y180)*100</f>
        <v>-155.47059114694767</v>
      </c>
      <c r="AF184" s="43">
        <f>LN('Raw Data'!AC180)*100</f>
        <v>-162.21885048127774</v>
      </c>
      <c r="AG184" s="43">
        <f>LN('Raw Data'!AG180)</f>
        <v>-4.2598041475689179</v>
      </c>
      <c r="AI184" s="43">
        <f t="shared" si="86"/>
        <v>0.15836262404195622</v>
      </c>
      <c r="AJ184" s="43">
        <f t="shared" si="87"/>
        <v>0.88125871909892339</v>
      </c>
      <c r="AK184" s="43">
        <f t="shared" si="88"/>
        <v>0.11356486005377064</v>
      </c>
      <c r="AL184" s="43">
        <f t="shared" si="89"/>
        <v>468.02118961834998</v>
      </c>
      <c r="AM184" s="43">
        <f t="shared" si="90"/>
        <v>-2.0798136579545883</v>
      </c>
      <c r="AN184" s="43">
        <f t="shared" si="91"/>
        <v>0.2057850721805039</v>
      </c>
      <c r="AO184" s="43">
        <f t="shared" si="92"/>
        <v>-0.26590039141663624</v>
      </c>
      <c r="AP184" s="43">
        <f t="shared" si="93"/>
        <v>2.994585489680988</v>
      </c>
      <c r="AQ184" s="43">
        <f t="shared" si="94"/>
        <v>4.4860926585337211</v>
      </c>
      <c r="AR184" s="43">
        <f t="shared" si="95"/>
        <v>0.53847169961210573</v>
      </c>
      <c r="AS184" s="43">
        <f t="shared" si="96"/>
        <v>0.68717457965168549</v>
      </c>
      <c r="AT184" s="43">
        <f t="shared" si="97"/>
        <v>1.2050000000000001</v>
      </c>
      <c r="AU184" s="43">
        <f t="shared" si="98"/>
        <v>-155.47059114694767</v>
      </c>
      <c r="AV184" s="43">
        <f t="shared" si="99"/>
        <v>-162.21885048127774</v>
      </c>
      <c r="AW184" s="43">
        <f t="shared" si="100"/>
        <v>-4.2598041475689179</v>
      </c>
    </row>
    <row r="185" spans="1:49">
      <c r="A185" s="41">
        <v>1992.1</v>
      </c>
      <c r="B185" s="43">
        <f>'Raw Data'!N185</f>
        <v>5653.1</v>
      </c>
      <c r="C185" s="43">
        <f>'Raw Data'!AP185</f>
        <v>70.783000000000001</v>
      </c>
      <c r="D185" s="43">
        <f>'Raw Data'!AQ185</f>
        <v>81.159000000000006</v>
      </c>
      <c r="E185" s="43">
        <f>'Raw Data'!AR185</f>
        <v>69.941999999999993</v>
      </c>
      <c r="F185" s="43">
        <f>'Raw Data'!E185</f>
        <v>3621.5</v>
      </c>
      <c r="G185" s="43">
        <f>'Raw Data'!H185</f>
        <v>1453</v>
      </c>
      <c r="H185" s="42">
        <f>'Raw Data'!AS185</f>
        <v>192075</v>
      </c>
      <c r="I185" s="43">
        <f t="shared" si="73"/>
        <v>0.8135565222179395</v>
      </c>
      <c r="J185" s="43">
        <f>'Raw Data'!AN185</f>
        <v>87.71118736908555</v>
      </c>
      <c r="K185" s="43">
        <f>'Raw Data'!AO185</f>
        <v>54.78</v>
      </c>
      <c r="L185" s="43">
        <f>'Raw Data'!M185</f>
        <v>578.6</v>
      </c>
      <c r="M185" s="43">
        <f>'Raw Data'!Z185</f>
        <v>776.47904807121665</v>
      </c>
      <c r="N185" s="43">
        <f>'Raw Data'!AD185</f>
        <v>238.42095192878338</v>
      </c>
      <c r="O185" s="43">
        <f>'Raw Data'!AH185</f>
        <v>63.6</v>
      </c>
      <c r="P185" s="43">
        <f>'Raw Data'!AJ185</f>
        <v>2719.3</v>
      </c>
      <c r="Q185" s="47">
        <f>'Raw Data'!AT185</f>
        <v>4.0199999999999996</v>
      </c>
      <c r="R185" s="43"/>
      <c r="S185" s="43">
        <f t="shared" si="74"/>
        <v>415.33171309138305</v>
      </c>
      <c r="T185" s="43">
        <f t="shared" si="75"/>
        <v>324.00592108487325</v>
      </c>
      <c r="U185" s="43">
        <f t="shared" si="76"/>
        <v>459.86328935195502</v>
      </c>
      <c r="V185" s="43">
        <f t="shared" si="77"/>
        <v>468.03893297584034</v>
      </c>
      <c r="W185" s="43">
        <f t="shared" si="78"/>
        <v>231.92849398204842</v>
      </c>
      <c r="X185" s="43">
        <f t="shared" si="79"/>
        <v>261.34432069805763</v>
      </c>
      <c r="Y185" s="43">
        <f t="shared" si="80"/>
        <v>143.27113642152432</v>
      </c>
      <c r="Z185" s="43">
        <f t="shared" si="81"/>
        <v>11.128701762452593</v>
      </c>
      <c r="AA185" s="43">
        <f t="shared" si="82"/>
        <v>386.68033205063654</v>
      </c>
      <c r="AB185" s="43">
        <f t="shared" si="83"/>
        <v>0.42841345032143169</v>
      </c>
      <c r="AC185" s="43">
        <f t="shared" si="84"/>
        <v>-24.434116333081807</v>
      </c>
      <c r="AD185" s="43">
        <f t="shared" si="85"/>
        <v>1.0049999999999999</v>
      </c>
      <c r="AE185" s="43">
        <f>LN('Raw Data'!Y181)*100</f>
        <v>-156.07856262381043</v>
      </c>
      <c r="AF185" s="43">
        <f>LN('Raw Data'!AC181)*100</f>
        <v>-167.39818303716723</v>
      </c>
      <c r="AG185" s="43">
        <f>LN('Raw Data'!AG181)</f>
        <v>-4.1119716495018812</v>
      </c>
      <c r="AI185" s="43">
        <f t="shared" si="86"/>
        <v>1.6380532643253787</v>
      </c>
      <c r="AJ185" s="43">
        <f t="shared" si="87"/>
        <v>-0.8762633517183076</v>
      </c>
      <c r="AK185" s="43">
        <f t="shared" si="88"/>
        <v>0.83867835849946459</v>
      </c>
      <c r="AL185" s="43">
        <f t="shared" si="89"/>
        <v>468.03893297584034</v>
      </c>
      <c r="AM185" s="43">
        <f t="shared" si="90"/>
        <v>0.20107353352773316</v>
      </c>
      <c r="AN185" s="43">
        <f t="shared" si="91"/>
        <v>0.11048105903535088</v>
      </c>
      <c r="AO185" s="43">
        <f t="shared" si="92"/>
        <v>2.1242083966970142</v>
      </c>
      <c r="AP185" s="43">
        <f t="shared" si="93"/>
        <v>-1.5883785948770779</v>
      </c>
      <c r="AQ185" s="43">
        <f t="shared" si="94"/>
        <v>2.1738824032686352</v>
      </c>
      <c r="AR185" s="43">
        <f t="shared" si="95"/>
        <v>0.42841345032143169</v>
      </c>
      <c r="AS185" s="43">
        <f t="shared" si="96"/>
        <v>2.0462787703555243</v>
      </c>
      <c r="AT185" s="43">
        <f t="shared" si="97"/>
        <v>1.0049999999999999</v>
      </c>
      <c r="AU185" s="43">
        <f t="shared" si="98"/>
        <v>-156.07856262381043</v>
      </c>
      <c r="AV185" s="43">
        <f t="shared" si="99"/>
        <v>-167.39818303716723</v>
      </c>
      <c r="AW185" s="43">
        <f t="shared" si="100"/>
        <v>-4.1119716495018812</v>
      </c>
    </row>
    <row r="186" spans="1:49">
      <c r="A186" s="41">
        <v>1992.2</v>
      </c>
      <c r="B186" s="43">
        <f>'Raw Data'!N186</f>
        <v>5768.5999999999995</v>
      </c>
      <c r="C186" s="43">
        <f>'Raw Data'!AP186</f>
        <v>71.251999999999995</v>
      </c>
      <c r="D186" s="43">
        <f>'Raw Data'!AQ186</f>
        <v>81.322000000000003</v>
      </c>
      <c r="E186" s="43">
        <f>'Raw Data'!AR186</f>
        <v>70.388000000000005</v>
      </c>
      <c r="F186" s="43">
        <f>'Raw Data'!E186</f>
        <v>3672.3999999999996</v>
      </c>
      <c r="G186" s="43">
        <f>'Raw Data'!H186</f>
        <v>1514.1</v>
      </c>
      <c r="H186" s="42">
        <f>'Raw Data'!AS186</f>
        <v>192507</v>
      </c>
      <c r="I186" s="43">
        <f t="shared" si="73"/>
        <v>0.81538630963222125</v>
      </c>
      <c r="J186" s="43">
        <f>'Raw Data'!AN186</f>
        <v>88.306663811655326</v>
      </c>
      <c r="K186" s="43">
        <f>'Raw Data'!AO186</f>
        <v>55.253</v>
      </c>
      <c r="L186" s="43">
        <f>'Raw Data'!M186</f>
        <v>582.1</v>
      </c>
      <c r="M186" s="43">
        <f>'Raw Data'!Z186</f>
        <v>787.83052845813745</v>
      </c>
      <c r="N186" s="43">
        <f>'Raw Data'!AD186</f>
        <v>242.36947154186259</v>
      </c>
      <c r="O186" s="43">
        <f>'Raw Data'!AH186</f>
        <v>63.1</v>
      </c>
      <c r="P186" s="43">
        <f>'Raw Data'!AJ186</f>
        <v>2764</v>
      </c>
      <c r="Q186" s="47">
        <f>'Raw Data'!AT186</f>
        <v>3.77</v>
      </c>
      <c r="R186" s="43"/>
      <c r="S186" s="43">
        <f t="shared" si="74"/>
        <v>415.86711626748667</v>
      </c>
      <c r="T186" s="43">
        <f t="shared" si="75"/>
        <v>327.2646966419648</v>
      </c>
      <c r="U186" s="43">
        <f t="shared" si="76"/>
        <v>461.02551801515739</v>
      </c>
      <c r="V186" s="43">
        <f t="shared" si="77"/>
        <v>468.49088511128622</v>
      </c>
      <c r="W186" s="43">
        <f t="shared" si="78"/>
        <v>231.67127386830111</v>
      </c>
      <c r="X186" s="43">
        <f t="shared" si="79"/>
        <v>261.93534857248642</v>
      </c>
      <c r="Y186" s="43">
        <f t="shared" si="80"/>
        <v>144.05337881849951</v>
      </c>
      <c r="Z186" s="43">
        <f t="shared" si="81"/>
        <v>9.4791253952489072</v>
      </c>
      <c r="AA186" s="43">
        <f t="shared" si="82"/>
        <v>387.45046692928821</v>
      </c>
      <c r="AB186" s="43">
        <f t="shared" si="83"/>
        <v>0.63564669237650051</v>
      </c>
      <c r="AC186" s="43">
        <f t="shared" si="84"/>
        <v>-24.210015652323694</v>
      </c>
      <c r="AD186" s="43">
        <f t="shared" si="85"/>
        <v>0.9425</v>
      </c>
      <c r="AE186" s="43">
        <f>LN('Raw Data'!Y182)*100</f>
        <v>-156.34328993939249</v>
      </c>
      <c r="AF186" s="43">
        <f>LN('Raw Data'!AC182)*100</f>
        <v>-169.3465899980196</v>
      </c>
      <c r="AG186" s="43">
        <f>LN('Raw Data'!AG182)</f>
        <v>-4.0988206632865367</v>
      </c>
      <c r="AI186" s="43">
        <f t="shared" si="86"/>
        <v>0.53540317610361399</v>
      </c>
      <c r="AJ186" s="43">
        <f t="shared" si="87"/>
        <v>3.2587755570915533</v>
      </c>
      <c r="AK186" s="43">
        <f t="shared" si="88"/>
        <v>1.1622286632023702</v>
      </c>
      <c r="AL186" s="43">
        <f t="shared" si="89"/>
        <v>468.49088511128622</v>
      </c>
      <c r="AM186" s="43">
        <f t="shared" si="90"/>
        <v>-0.25722011374730869</v>
      </c>
      <c r="AN186" s="43">
        <f t="shared" si="91"/>
        <v>0.59102787442878935</v>
      </c>
      <c r="AO186" s="43">
        <f t="shared" si="92"/>
        <v>0.78224239697519238</v>
      </c>
      <c r="AP186" s="43">
        <f t="shared" si="93"/>
        <v>-1.6495763672036858</v>
      </c>
      <c r="AQ186" s="43">
        <f t="shared" si="94"/>
        <v>0.77013487865167463</v>
      </c>
      <c r="AR186" s="43">
        <f t="shared" si="95"/>
        <v>0.63564669237650051</v>
      </c>
      <c r="AS186" s="43">
        <f t="shared" si="96"/>
        <v>0.22410068075811296</v>
      </c>
      <c r="AT186" s="43">
        <f t="shared" si="97"/>
        <v>0.9425</v>
      </c>
      <c r="AU186" s="43">
        <f t="shared" si="98"/>
        <v>-156.34328993939249</v>
      </c>
      <c r="AV186" s="43">
        <f t="shared" si="99"/>
        <v>-169.3465899980196</v>
      </c>
      <c r="AW186" s="43">
        <f t="shared" si="100"/>
        <v>-4.0988206632865367</v>
      </c>
    </row>
    <row r="187" spans="1:49">
      <c r="A187" s="41">
        <v>1992.3</v>
      </c>
      <c r="B187" s="43">
        <f>'Raw Data'!N187</f>
        <v>5862.4</v>
      </c>
      <c r="C187" s="43">
        <f>'Raw Data'!AP187</f>
        <v>71.706000000000003</v>
      </c>
      <c r="D187" s="43">
        <f>'Raw Data'!AQ187</f>
        <v>81.558999999999997</v>
      </c>
      <c r="E187" s="43">
        <f>'Raw Data'!AR187</f>
        <v>70.722999999999999</v>
      </c>
      <c r="F187" s="43">
        <f>'Raw Data'!E187</f>
        <v>3733.4</v>
      </c>
      <c r="G187" s="43">
        <f>'Raw Data'!H187</f>
        <v>1536.3000000000002</v>
      </c>
      <c r="H187" s="42">
        <f>'Raw Data'!AS187</f>
        <v>193024</v>
      </c>
      <c r="I187" s="43">
        <f t="shared" si="73"/>
        <v>0.81757612466273888</v>
      </c>
      <c r="J187" s="43">
        <f>'Raw Data'!AN187</f>
        <v>88.533187978824131</v>
      </c>
      <c r="K187" s="43">
        <f>'Raw Data'!AO187</f>
        <v>55.884999999999998</v>
      </c>
      <c r="L187" s="43">
        <f>'Raw Data'!M187</f>
        <v>592.70000000000005</v>
      </c>
      <c r="M187" s="43">
        <f>'Raw Data'!Z187</f>
        <v>799.92125683696031</v>
      </c>
      <c r="N187" s="43">
        <f>'Raw Data'!AD187</f>
        <v>239.07874316303969</v>
      </c>
      <c r="O187" s="43">
        <f>'Raw Data'!AH187</f>
        <v>61.9</v>
      </c>
      <c r="P187" s="43">
        <f>'Raw Data'!AJ187</f>
        <v>2886.9</v>
      </c>
      <c r="Q187" s="47">
        <f>'Raw Data'!AT187</f>
        <v>3.26</v>
      </c>
      <c r="R187" s="43"/>
      <c r="S187" s="43">
        <f t="shared" si="74"/>
        <v>416.7715049046883</v>
      </c>
      <c r="T187" s="43">
        <f t="shared" si="75"/>
        <v>327.97726305850006</v>
      </c>
      <c r="U187" s="43">
        <f t="shared" si="76"/>
        <v>461.89547784881427</v>
      </c>
      <c r="V187" s="43">
        <f t="shared" si="77"/>
        <v>468.47887488198882</v>
      </c>
      <c r="W187" s="43">
        <f t="shared" si="78"/>
        <v>232.7328792242179</v>
      </c>
      <c r="X187" s="43">
        <f t="shared" si="79"/>
        <v>262.71537173180667</v>
      </c>
      <c r="Y187" s="43">
        <f t="shared" si="80"/>
        <v>141.94333904182264</v>
      </c>
      <c r="Z187" s="43">
        <f t="shared" si="81"/>
        <v>6.8160603138936793</v>
      </c>
      <c r="AA187" s="43">
        <f t="shared" si="82"/>
        <v>391.05789644788513</v>
      </c>
      <c r="AB187" s="43">
        <f t="shared" si="83"/>
        <v>0.47480441546151053</v>
      </c>
      <c r="AC187" s="43">
        <f t="shared" si="84"/>
        <v>-23.54748304065555</v>
      </c>
      <c r="AD187" s="43">
        <f t="shared" si="85"/>
        <v>0.81499999999999995</v>
      </c>
      <c r="AE187" s="43">
        <f>LN('Raw Data'!Y183)*100</f>
        <v>-156.46875193605757</v>
      </c>
      <c r="AF187" s="43">
        <f>LN('Raw Data'!AC183)*100</f>
        <v>-169.4283334965217</v>
      </c>
      <c r="AG187" s="43">
        <f>LN('Raw Data'!AG183)</f>
        <v>-4.1015194085922051</v>
      </c>
      <c r="AI187" s="43">
        <f t="shared" si="86"/>
        <v>0.90438863720163454</v>
      </c>
      <c r="AJ187" s="43">
        <f t="shared" si="87"/>
        <v>0.71256641653525321</v>
      </c>
      <c r="AK187" s="43">
        <f t="shared" si="88"/>
        <v>0.86995983365687835</v>
      </c>
      <c r="AL187" s="43">
        <f t="shared" si="89"/>
        <v>468.47887488198882</v>
      </c>
      <c r="AM187" s="43">
        <f t="shared" si="90"/>
        <v>1.0616053559167824</v>
      </c>
      <c r="AN187" s="43">
        <f t="shared" si="91"/>
        <v>0.78002315932025112</v>
      </c>
      <c r="AO187" s="43">
        <f t="shared" si="92"/>
        <v>-2.1100397766768708</v>
      </c>
      <c r="AP187" s="43">
        <f t="shared" si="93"/>
        <v>-2.6630650813552279</v>
      </c>
      <c r="AQ187" s="43">
        <f t="shared" si="94"/>
        <v>3.6074295185969163</v>
      </c>
      <c r="AR187" s="43">
        <f t="shared" si="95"/>
        <v>0.47480441546151053</v>
      </c>
      <c r="AS187" s="43">
        <f t="shared" si="96"/>
        <v>0.66253261166814426</v>
      </c>
      <c r="AT187" s="43">
        <f t="shared" si="97"/>
        <v>0.81499999999999995</v>
      </c>
      <c r="AU187" s="43">
        <f t="shared" si="98"/>
        <v>-156.46875193605757</v>
      </c>
      <c r="AV187" s="43">
        <f t="shared" si="99"/>
        <v>-169.4283334965217</v>
      </c>
      <c r="AW187" s="43">
        <f t="shared" si="100"/>
        <v>-4.1015194085922051</v>
      </c>
    </row>
    <row r="188" spans="1:49">
      <c r="A188" s="41">
        <v>1992.4</v>
      </c>
      <c r="B188" s="43">
        <f>'Raw Data'!N188</f>
        <v>5977.2000000000007</v>
      </c>
      <c r="C188" s="43">
        <f>'Raw Data'!AP188</f>
        <v>72.210999999999999</v>
      </c>
      <c r="D188" s="43">
        <f>'Raw Data'!AQ188</f>
        <v>81.748000000000005</v>
      </c>
      <c r="E188" s="43">
        <f>'Raw Data'!AR188</f>
        <v>71.200999999999993</v>
      </c>
      <c r="F188" s="43">
        <f>'Raw Data'!E188</f>
        <v>3803.1000000000004</v>
      </c>
      <c r="G188" s="43">
        <f>'Raw Data'!H188</f>
        <v>1581.1</v>
      </c>
      <c r="H188" s="42">
        <f>'Raw Data'!AS188</f>
        <v>193616</v>
      </c>
      <c r="I188" s="43">
        <f t="shared" si="73"/>
        <v>0.82008361111934702</v>
      </c>
      <c r="J188" s="43">
        <f>'Raw Data'!AN188</f>
        <v>88.770883604487679</v>
      </c>
      <c r="K188" s="43">
        <f>'Raw Data'!AO188</f>
        <v>56.276000000000003</v>
      </c>
      <c r="L188" s="43">
        <f>'Raw Data'!M188</f>
        <v>593</v>
      </c>
      <c r="M188" s="43">
        <f>'Raw Data'!Z188</f>
        <v>814.4359003035629</v>
      </c>
      <c r="N188" s="43">
        <f>'Raw Data'!AD188</f>
        <v>253.36409969643714</v>
      </c>
      <c r="O188" s="43">
        <f>'Raw Data'!AH188</f>
        <v>64.599999999999994</v>
      </c>
      <c r="P188" s="43">
        <f>'Raw Data'!AJ188</f>
        <v>2926.8</v>
      </c>
      <c r="Q188" s="47">
        <f>'Raw Data'!AT188</f>
        <v>3.04</v>
      </c>
      <c r="R188" s="43"/>
      <c r="S188" s="43">
        <f t="shared" si="74"/>
        <v>417.64139184918713</v>
      </c>
      <c r="T188" s="43">
        <f t="shared" si="75"/>
        <v>329.87182021951804</v>
      </c>
      <c r="U188" s="43">
        <f t="shared" si="76"/>
        <v>462.85496257463183</v>
      </c>
      <c r="V188" s="43">
        <f t="shared" si="77"/>
        <v>468.44076880366697</v>
      </c>
      <c r="W188" s="43">
        <f t="shared" si="78"/>
        <v>231.80365148768058</v>
      </c>
      <c r="X188" s="43">
        <f t="shared" si="79"/>
        <v>263.53378426089211</v>
      </c>
      <c r="Y188" s="43">
        <f t="shared" si="80"/>
        <v>146.76696992875054</v>
      </c>
      <c r="Z188" s="43">
        <f t="shared" si="81"/>
        <v>10.105652666763664</v>
      </c>
      <c r="AA188" s="43">
        <f t="shared" si="82"/>
        <v>391.45070708889557</v>
      </c>
      <c r="AB188" s="43">
        <f t="shared" si="83"/>
        <v>0.67360250189905357</v>
      </c>
      <c r="AC188" s="43">
        <f t="shared" si="84"/>
        <v>-23.523870674815413</v>
      </c>
      <c r="AD188" s="43">
        <f t="shared" si="85"/>
        <v>0.76</v>
      </c>
      <c r="AE188" s="43">
        <f>LN('Raw Data'!Y184)*100</f>
        <v>-156.77679862683578</v>
      </c>
      <c r="AF188" s="43">
        <f>LN('Raw Data'!AC184)*100</f>
        <v>-168.91865952592619</v>
      </c>
      <c r="AG188" s="43">
        <f>LN('Raw Data'!AG184)</f>
        <v>-4.0691066296322385</v>
      </c>
      <c r="AI188" s="43">
        <f t="shared" si="86"/>
        <v>0.86988694449883042</v>
      </c>
      <c r="AJ188" s="43">
        <f t="shared" si="87"/>
        <v>1.8945571610179854</v>
      </c>
      <c r="AK188" s="43">
        <f t="shared" si="88"/>
        <v>0.9594847258175605</v>
      </c>
      <c r="AL188" s="43">
        <f t="shared" si="89"/>
        <v>468.44076880366697</v>
      </c>
      <c r="AM188" s="43">
        <f t="shared" si="90"/>
        <v>-0.92922773653731383</v>
      </c>
      <c r="AN188" s="43">
        <f t="shared" si="91"/>
        <v>0.81841252908543538</v>
      </c>
      <c r="AO188" s="43">
        <f t="shared" si="92"/>
        <v>4.8236308869279014</v>
      </c>
      <c r="AP188" s="43">
        <f t="shared" si="93"/>
        <v>3.2895923528699846</v>
      </c>
      <c r="AQ188" s="43">
        <f t="shared" si="94"/>
        <v>0.39281064101044194</v>
      </c>
      <c r="AR188" s="43">
        <f t="shared" si="95"/>
        <v>0.67360250189905357</v>
      </c>
      <c r="AS188" s="43">
        <f t="shared" si="96"/>
        <v>2.3612365840136817E-2</v>
      </c>
      <c r="AT188" s="43">
        <f t="shared" si="97"/>
        <v>0.76</v>
      </c>
      <c r="AU188" s="43">
        <f t="shared" si="98"/>
        <v>-156.77679862683578</v>
      </c>
      <c r="AV188" s="43">
        <f t="shared" si="99"/>
        <v>-168.91865952592619</v>
      </c>
      <c r="AW188" s="43">
        <f t="shared" si="100"/>
        <v>-4.0691066296322385</v>
      </c>
    </row>
    <row r="189" spans="1:49">
      <c r="A189" s="41">
        <v>1993.1</v>
      </c>
      <c r="B189" s="43">
        <f>'Raw Data'!N189</f>
        <v>6029.4</v>
      </c>
      <c r="C189" s="43">
        <f>'Raw Data'!AP189</f>
        <v>72.641000000000005</v>
      </c>
      <c r="D189" s="43">
        <f>'Raw Data'!AQ189</f>
        <v>81.828000000000003</v>
      </c>
      <c r="E189" s="43">
        <f>'Raw Data'!AR189</f>
        <v>71.605999999999995</v>
      </c>
      <c r="F189" s="43">
        <f>'Raw Data'!E189</f>
        <v>3840.6</v>
      </c>
      <c r="G189" s="43">
        <f>'Raw Data'!H189</f>
        <v>1611.8000000000002</v>
      </c>
      <c r="H189" s="42">
        <f>'Raw Data'!AS189</f>
        <v>194106</v>
      </c>
      <c r="I189" s="43">
        <f t="shared" si="73"/>
        <v>0.82215906443647202</v>
      </c>
      <c r="J189" s="43">
        <f>'Raw Data'!AN189</f>
        <v>89.176655468996572</v>
      </c>
      <c r="K189" s="43">
        <f>'Raw Data'!AO189</f>
        <v>55.750999999999998</v>
      </c>
      <c r="L189" s="43">
        <f>'Raw Data'!M189</f>
        <v>577</v>
      </c>
      <c r="M189" s="43">
        <f>'Raw Data'!Z189</f>
        <v>807.73230031002095</v>
      </c>
      <c r="N189" s="43">
        <f>'Raw Data'!AD189</f>
        <v>254.06769968997907</v>
      </c>
      <c r="O189" s="43">
        <f>'Raw Data'!AH189</f>
        <v>62.2</v>
      </c>
      <c r="P189" s="43">
        <f>'Raw Data'!AJ189</f>
        <v>3020.4</v>
      </c>
      <c r="Q189" s="47">
        <f>'Raw Data'!AT189</f>
        <v>3.04</v>
      </c>
      <c r="R189" s="43"/>
      <c r="S189" s="43">
        <f t="shared" si="74"/>
        <v>417.8026407637276</v>
      </c>
      <c r="T189" s="43">
        <f t="shared" si="75"/>
        <v>330.97493701516748</v>
      </c>
      <c r="U189" s="43">
        <f t="shared" si="76"/>
        <v>462.90453065442313</v>
      </c>
      <c r="V189" s="43">
        <f t="shared" si="77"/>
        <v>468.64406889447156</v>
      </c>
      <c r="W189" s="43">
        <f t="shared" si="78"/>
        <v>228.24847907693629</v>
      </c>
      <c r="X189" s="43">
        <f t="shared" si="79"/>
        <v>261.88732163890808</v>
      </c>
      <c r="Y189" s="43">
        <f t="shared" si="80"/>
        <v>146.22432899783831</v>
      </c>
      <c r="Z189" s="43">
        <f t="shared" si="81"/>
        <v>5.4997524006397365</v>
      </c>
      <c r="AA189" s="43">
        <f t="shared" si="82"/>
        <v>393.77870761905342</v>
      </c>
      <c r="AB189" s="43">
        <f t="shared" si="83"/>
        <v>0.56720060752302093</v>
      </c>
      <c r="AC189" s="43">
        <f t="shared" si="84"/>
        <v>-25.028352193926217</v>
      </c>
      <c r="AD189" s="43">
        <f t="shared" si="85"/>
        <v>0.76</v>
      </c>
      <c r="AE189" s="43">
        <f>LN('Raw Data'!Y185)*100</f>
        <v>-158.48237946038418</v>
      </c>
      <c r="AF189" s="43">
        <f>LN('Raw Data'!AC185)*100</f>
        <v>-168.95217955991012</v>
      </c>
      <c r="AG189" s="43">
        <f>LN('Raw Data'!AG185)</f>
        <v>-4.1041236348719714</v>
      </c>
      <c r="AI189" s="43">
        <f t="shared" si="86"/>
        <v>0.16124891454046519</v>
      </c>
      <c r="AJ189" s="43">
        <f t="shared" si="87"/>
        <v>1.1031167956494414</v>
      </c>
      <c r="AK189" s="43">
        <f t="shared" si="88"/>
        <v>4.9568079791299624E-2</v>
      </c>
      <c r="AL189" s="43">
        <f t="shared" si="89"/>
        <v>468.64406889447156</v>
      </c>
      <c r="AM189" s="43">
        <f t="shared" si="90"/>
        <v>-3.5551724107442908</v>
      </c>
      <c r="AN189" s="43">
        <f t="shared" si="91"/>
        <v>-1.6464626219840284</v>
      </c>
      <c r="AO189" s="43">
        <f t="shared" si="92"/>
        <v>-0.54264093091222776</v>
      </c>
      <c r="AP189" s="43">
        <f t="shared" si="93"/>
        <v>-4.6059002661239274</v>
      </c>
      <c r="AQ189" s="43">
        <f t="shared" si="94"/>
        <v>2.3280005301578512</v>
      </c>
      <c r="AR189" s="43">
        <f t="shared" si="95"/>
        <v>0.56720060752302093</v>
      </c>
      <c r="AS189" s="43">
        <f t="shared" si="96"/>
        <v>-1.5044815191108043</v>
      </c>
      <c r="AT189" s="43">
        <f t="shared" si="97"/>
        <v>0.76</v>
      </c>
      <c r="AU189" s="43">
        <f t="shared" si="98"/>
        <v>-158.48237946038418</v>
      </c>
      <c r="AV189" s="43">
        <f t="shared" si="99"/>
        <v>-168.95217955991012</v>
      </c>
      <c r="AW189" s="43">
        <f t="shared" si="100"/>
        <v>-4.1041236348719714</v>
      </c>
    </row>
    <row r="190" spans="1:49">
      <c r="A190" s="41">
        <v>1993.2</v>
      </c>
      <c r="B190" s="43">
        <f>'Raw Data'!N190</f>
        <v>6107.5</v>
      </c>
      <c r="C190" s="43">
        <f>'Raw Data'!AP190</f>
        <v>73.131</v>
      </c>
      <c r="D190" s="43">
        <f>'Raw Data'!AQ190</f>
        <v>82.16</v>
      </c>
      <c r="E190" s="43">
        <f>'Raw Data'!AR190</f>
        <v>72.040999999999997</v>
      </c>
      <c r="F190" s="43">
        <f>'Raw Data'!E190</f>
        <v>3889.6000000000004</v>
      </c>
      <c r="G190" s="43">
        <f>'Raw Data'!H190</f>
        <v>1642.3</v>
      </c>
      <c r="H190" s="42">
        <f>'Raw Data'!AS190</f>
        <v>194555</v>
      </c>
      <c r="I190" s="43">
        <f t="shared" si="73"/>
        <v>0.82406085737400092</v>
      </c>
      <c r="J190" s="43">
        <f>'Raw Data'!AN190</f>
        <v>89.98634988952972</v>
      </c>
      <c r="K190" s="43">
        <f>'Raw Data'!AO190</f>
        <v>56.185000000000002</v>
      </c>
      <c r="L190" s="43">
        <f>'Raw Data'!M190</f>
        <v>575.6</v>
      </c>
      <c r="M190" s="43">
        <f>'Raw Data'!Z190</f>
        <v>832.63862178412569</v>
      </c>
      <c r="N190" s="43">
        <f>'Raw Data'!AD190</f>
        <v>271.96137821587433</v>
      </c>
      <c r="O190" s="43">
        <f>'Raw Data'!AH190</f>
        <v>64.8</v>
      </c>
      <c r="P190" s="43">
        <f>'Raw Data'!AJ190</f>
        <v>3115</v>
      </c>
      <c r="Q190" s="47">
        <f>'Raw Data'!AT190</f>
        <v>3</v>
      </c>
      <c r="R190" s="43"/>
      <c r="S190" s="43">
        <f t="shared" si="74"/>
        <v>418.23370979368019</v>
      </c>
      <c r="T190" s="43">
        <f t="shared" si="75"/>
        <v>332.01284717184581</v>
      </c>
      <c r="U190" s="43">
        <f t="shared" si="76"/>
        <v>463.35482975068379</v>
      </c>
      <c r="V190" s="43">
        <f t="shared" si="77"/>
        <v>469.31688866968921</v>
      </c>
      <c r="W190" s="43">
        <f t="shared" si="78"/>
        <v>227.16884693881556</v>
      </c>
      <c r="X190" s="43">
        <f t="shared" si="79"/>
        <v>264.08752150214531</v>
      </c>
      <c r="Y190" s="43">
        <f t="shared" si="80"/>
        <v>152.19355587357393</v>
      </c>
      <c r="Z190" s="43">
        <f t="shared" si="81"/>
        <v>8.7581097733171731</v>
      </c>
      <c r="AA190" s="43">
        <f t="shared" si="82"/>
        <v>396.02599255964964</v>
      </c>
      <c r="AB190" s="43">
        <f t="shared" si="83"/>
        <v>0.60565320501852016</v>
      </c>
      <c r="AC190" s="43">
        <f t="shared" si="84"/>
        <v>-24.858558402867072</v>
      </c>
      <c r="AD190" s="43">
        <f t="shared" si="85"/>
        <v>0.75</v>
      </c>
      <c r="AE190" s="43">
        <f>LN('Raw Data'!Y186)*100</f>
        <v>-158.73502967720526</v>
      </c>
      <c r="AF190" s="43">
        <f>LN('Raw Data'!AC186)*100</f>
        <v>-168.54853710703821</v>
      </c>
      <c r="AG190" s="43">
        <f>LN('Raw Data'!AG186)</f>
        <v>-4.126239347329828</v>
      </c>
      <c r="AI190" s="43">
        <f t="shared" si="86"/>
        <v>0.43106902995259588</v>
      </c>
      <c r="AJ190" s="43">
        <f t="shared" si="87"/>
        <v>1.037910156678322</v>
      </c>
      <c r="AK190" s="43">
        <f t="shared" si="88"/>
        <v>0.45029909626066456</v>
      </c>
      <c r="AL190" s="43">
        <f t="shared" si="89"/>
        <v>469.31688866968921</v>
      </c>
      <c r="AM190" s="43">
        <f t="shared" si="90"/>
        <v>-1.0796321381207292</v>
      </c>
      <c r="AN190" s="43">
        <f t="shared" si="91"/>
        <v>2.2001998632372306</v>
      </c>
      <c r="AO190" s="43">
        <f t="shared" si="92"/>
        <v>5.9692268757356146</v>
      </c>
      <c r="AP190" s="43">
        <f t="shared" si="93"/>
        <v>3.2583573726774366</v>
      </c>
      <c r="AQ190" s="43">
        <f t="shared" si="94"/>
        <v>2.2472849405962165</v>
      </c>
      <c r="AR190" s="43">
        <f t="shared" si="95"/>
        <v>0.60565320501852016</v>
      </c>
      <c r="AS190" s="43">
        <f t="shared" si="96"/>
        <v>0.1697937910591456</v>
      </c>
      <c r="AT190" s="43">
        <f t="shared" si="97"/>
        <v>0.75</v>
      </c>
      <c r="AU190" s="43">
        <f t="shared" si="98"/>
        <v>-158.73502967720526</v>
      </c>
      <c r="AV190" s="43">
        <f t="shared" si="99"/>
        <v>-168.54853710703821</v>
      </c>
      <c r="AW190" s="43">
        <f t="shared" si="100"/>
        <v>-4.126239347329828</v>
      </c>
    </row>
    <row r="191" spans="1:49">
      <c r="A191" s="41">
        <v>1993.3</v>
      </c>
      <c r="B191" s="43">
        <f>'Raw Data'!N191</f>
        <v>6180.8</v>
      </c>
      <c r="C191" s="43">
        <f>'Raw Data'!AP191</f>
        <v>73.450999999999993</v>
      </c>
      <c r="D191" s="43">
        <f>'Raw Data'!AQ191</f>
        <v>82.828999999999994</v>
      </c>
      <c r="E191" s="43">
        <f>'Raw Data'!AR191</f>
        <v>72.474999999999994</v>
      </c>
      <c r="F191" s="43">
        <f>'Raw Data'!E191</f>
        <v>3949.4</v>
      </c>
      <c r="G191" s="43">
        <f>'Raw Data'!H191</f>
        <v>1652.5</v>
      </c>
      <c r="H191" s="42">
        <f>'Raw Data'!AS191</f>
        <v>195068</v>
      </c>
      <c r="I191" s="43">
        <f t="shared" si="73"/>
        <v>0.82623372992846045</v>
      </c>
      <c r="J191" s="43">
        <f>'Raw Data'!AN191</f>
        <v>90.50843840922785</v>
      </c>
      <c r="K191" s="43">
        <f>'Raw Data'!AO191</f>
        <v>56.255000000000003</v>
      </c>
      <c r="L191" s="43">
        <f>'Raw Data'!M191</f>
        <v>578.90000000000009</v>
      </c>
      <c r="M191" s="43">
        <f>'Raw Data'!Z191</f>
        <v>844.75130139569978</v>
      </c>
      <c r="N191" s="43">
        <f>'Raw Data'!AD191</f>
        <v>267.94869860430026</v>
      </c>
      <c r="O191" s="43">
        <f>'Raw Data'!AH191</f>
        <v>65.400000000000006</v>
      </c>
      <c r="P191" s="43">
        <f>'Raw Data'!AJ191</f>
        <v>3171.2</v>
      </c>
      <c r="Q191" s="47">
        <f>'Raw Data'!AT191</f>
        <v>3.06</v>
      </c>
      <c r="R191" s="43"/>
      <c r="S191" s="43">
        <f t="shared" si="74"/>
        <v>418.89548522888964</v>
      </c>
      <c r="T191" s="43">
        <f t="shared" si="75"/>
        <v>331.76804763915283</v>
      </c>
      <c r="U191" s="43">
        <f t="shared" si="76"/>
        <v>463.68388965777035</v>
      </c>
      <c r="V191" s="43">
        <f t="shared" si="77"/>
        <v>469.63206679234275</v>
      </c>
      <c r="W191" s="43">
        <f t="shared" si="78"/>
        <v>226.8765655750646</v>
      </c>
      <c r="X191" s="43">
        <f t="shared" si="79"/>
        <v>264.66781708279433</v>
      </c>
      <c r="Y191" s="43">
        <f t="shared" si="80"/>
        <v>149.84314437345171</v>
      </c>
      <c r="Z191" s="43">
        <f t="shared" si="81"/>
        <v>8.8158163128839888</v>
      </c>
      <c r="AA191" s="43">
        <f t="shared" si="82"/>
        <v>396.95012488013555</v>
      </c>
      <c r="AB191" s="43">
        <f t="shared" si="83"/>
        <v>0.6006273419182705</v>
      </c>
      <c r="AC191" s="43">
        <f t="shared" si="84"/>
        <v>-25.334674878468388</v>
      </c>
      <c r="AD191" s="43">
        <f t="shared" si="85"/>
        <v>0.76500000000000001</v>
      </c>
      <c r="AE191" s="43">
        <f>LN('Raw Data'!Y187)*100</f>
        <v>-158.31282004560435</v>
      </c>
      <c r="AF191" s="43">
        <f>LN('Raw Data'!AC187)*100</f>
        <v>-169.39033332005729</v>
      </c>
      <c r="AG191" s="43">
        <f>LN('Raw Data'!AG187)</f>
        <v>-4.1625616886316861</v>
      </c>
      <c r="AI191" s="43">
        <f t="shared" si="86"/>
        <v>0.66177543520944937</v>
      </c>
      <c r="AJ191" s="43">
        <f t="shared" si="87"/>
        <v>-0.24479953269297994</v>
      </c>
      <c r="AK191" s="43">
        <f t="shared" si="88"/>
        <v>0.32905990708655963</v>
      </c>
      <c r="AL191" s="43">
        <f t="shared" si="89"/>
        <v>469.63206679234275</v>
      </c>
      <c r="AM191" s="43">
        <f t="shared" si="90"/>
        <v>-0.29228136375095914</v>
      </c>
      <c r="AN191" s="43">
        <f t="shared" si="91"/>
        <v>0.58029558064902176</v>
      </c>
      <c r="AO191" s="43">
        <f t="shared" si="92"/>
        <v>-2.3504115001222203</v>
      </c>
      <c r="AP191" s="43">
        <f t="shared" si="93"/>
        <v>5.7706539566815707E-2</v>
      </c>
      <c r="AQ191" s="43">
        <f t="shared" si="94"/>
        <v>0.92413232048590999</v>
      </c>
      <c r="AR191" s="43">
        <f t="shared" si="95"/>
        <v>0.6006273419182705</v>
      </c>
      <c r="AS191" s="43">
        <f t="shared" si="96"/>
        <v>-0.47611647560131587</v>
      </c>
      <c r="AT191" s="43">
        <f t="shared" si="97"/>
        <v>0.76500000000000001</v>
      </c>
      <c r="AU191" s="43">
        <f t="shared" si="98"/>
        <v>-158.31282004560435</v>
      </c>
      <c r="AV191" s="43">
        <f t="shared" si="99"/>
        <v>-169.39033332005729</v>
      </c>
      <c r="AW191" s="43">
        <f t="shared" si="100"/>
        <v>-4.1625616886316861</v>
      </c>
    </row>
    <row r="192" spans="1:49">
      <c r="A192" s="41">
        <v>1993.4</v>
      </c>
      <c r="B192" s="43">
        <f>'Raw Data'!N192</f>
        <v>6307.1</v>
      </c>
      <c r="C192" s="43">
        <f>'Raw Data'!AP192</f>
        <v>73.872</v>
      </c>
      <c r="D192" s="43">
        <f>'Raw Data'!AQ192</f>
        <v>82.798000000000002</v>
      </c>
      <c r="E192" s="43">
        <f>'Raw Data'!AR192</f>
        <v>72.852999999999994</v>
      </c>
      <c r="F192" s="43">
        <f>'Raw Data'!E192</f>
        <v>3998.3</v>
      </c>
      <c r="G192" s="43">
        <f>'Raw Data'!H192</f>
        <v>1726.8</v>
      </c>
      <c r="H192" s="42">
        <f>'Raw Data'!AS192</f>
        <v>195621</v>
      </c>
      <c r="I192" s="43">
        <f t="shared" si="73"/>
        <v>0.82857602724350154</v>
      </c>
      <c r="J192" s="43">
        <f>'Raw Data'!AN192</f>
        <v>90.970026685030547</v>
      </c>
      <c r="K192" s="43">
        <f>'Raw Data'!AO192</f>
        <v>56.761000000000003</v>
      </c>
      <c r="L192" s="43">
        <f>'Raw Data'!M192</f>
        <v>582</v>
      </c>
      <c r="M192" s="43">
        <f>'Raw Data'!Z192</f>
        <v>858.15069696969704</v>
      </c>
      <c r="N192" s="43">
        <f>'Raw Data'!AD192</f>
        <v>300.44930303030299</v>
      </c>
      <c r="O192" s="43">
        <f>'Raw Data'!AH192</f>
        <v>73.099999999999994</v>
      </c>
      <c r="P192" s="43">
        <f>'Raw Data'!AJ192</f>
        <v>3246.2</v>
      </c>
      <c r="Q192" s="47">
        <f>'Raw Data'!AT192</f>
        <v>2.99</v>
      </c>
      <c r="R192" s="43"/>
      <c r="S192" s="43">
        <f t="shared" si="74"/>
        <v>419.32275188595918</v>
      </c>
      <c r="T192" s="43">
        <f t="shared" si="75"/>
        <v>335.36282327769834</v>
      </c>
      <c r="U192" s="43">
        <f t="shared" si="76"/>
        <v>464.90342310323803</v>
      </c>
      <c r="V192" s="43">
        <f t="shared" si="77"/>
        <v>469.85767565696005</v>
      </c>
      <c r="W192" s="43">
        <f t="shared" si="78"/>
        <v>226.60734168270992</v>
      </c>
      <c r="X192" s="43">
        <f t="shared" si="79"/>
        <v>265.43826906549845</v>
      </c>
      <c r="Y192" s="43">
        <f t="shared" si="80"/>
        <v>160.48820001202134</v>
      </c>
      <c r="Z192" s="43">
        <f t="shared" si="81"/>
        <v>19.143133585139392</v>
      </c>
      <c r="AA192" s="43">
        <f t="shared" si="82"/>
        <v>398.48433295666314</v>
      </c>
      <c r="AB192" s="43">
        <f t="shared" si="83"/>
        <v>0.52020374934936886</v>
      </c>
      <c r="AC192" s="43">
        <f t="shared" si="84"/>
        <v>-24.959424212369289</v>
      </c>
      <c r="AD192" s="43">
        <f t="shared" si="85"/>
        <v>0.74750000000000005</v>
      </c>
      <c r="AE192" s="43">
        <f>LN('Raw Data'!Y188)*100</f>
        <v>-157.96078423537867</v>
      </c>
      <c r="AF192" s="43">
        <f>LN('Raw Data'!AC188)*100</f>
        <v>-166.32063938727595</v>
      </c>
      <c r="AG192" s="43">
        <f>LN('Raw Data'!AG188)</f>
        <v>-4.1392202489235936</v>
      </c>
      <c r="AI192" s="43">
        <f t="shared" si="86"/>
        <v>0.42726665706953781</v>
      </c>
      <c r="AJ192" s="43">
        <f t="shared" si="87"/>
        <v>3.5947756385455136</v>
      </c>
      <c r="AK192" s="43">
        <f t="shared" si="88"/>
        <v>1.2195334454676754</v>
      </c>
      <c r="AL192" s="43">
        <f t="shared" si="89"/>
        <v>469.85767565696005</v>
      </c>
      <c r="AM192" s="43">
        <f t="shared" si="90"/>
        <v>-0.26922389235468813</v>
      </c>
      <c r="AN192" s="43">
        <f t="shared" si="91"/>
        <v>0.77045198270411674</v>
      </c>
      <c r="AO192" s="43">
        <f t="shared" si="92"/>
        <v>10.64505563856963</v>
      </c>
      <c r="AP192" s="43">
        <f t="shared" si="93"/>
        <v>10.327317272255403</v>
      </c>
      <c r="AQ192" s="43">
        <f t="shared" si="94"/>
        <v>1.5342080765275909</v>
      </c>
      <c r="AR192" s="43">
        <f t="shared" si="95"/>
        <v>0.52020374934936886</v>
      </c>
      <c r="AS192" s="43">
        <f t="shared" si="96"/>
        <v>0.37525066609909885</v>
      </c>
      <c r="AT192" s="43">
        <f t="shared" si="97"/>
        <v>0.74750000000000005</v>
      </c>
      <c r="AU192" s="43">
        <f t="shared" si="98"/>
        <v>-157.96078423537867</v>
      </c>
      <c r="AV192" s="43">
        <f t="shared" si="99"/>
        <v>-166.32063938727595</v>
      </c>
      <c r="AW192" s="43">
        <f t="shared" si="100"/>
        <v>-4.1392202489235936</v>
      </c>
    </row>
    <row r="193" spans="1:49">
      <c r="A193" s="41">
        <v>1994.1</v>
      </c>
      <c r="B193" s="43">
        <f>'Raw Data'!N193</f>
        <v>6407.2999999999993</v>
      </c>
      <c r="C193" s="43">
        <f>'Raw Data'!AP193</f>
        <v>74.134</v>
      </c>
      <c r="D193" s="43">
        <f>'Raw Data'!AQ193</f>
        <v>83.116</v>
      </c>
      <c r="E193" s="43">
        <f>'Raw Data'!AR193</f>
        <v>73.206000000000003</v>
      </c>
      <c r="F193" s="43">
        <f>'Raw Data'!E193</f>
        <v>4052</v>
      </c>
      <c r="G193" s="43">
        <f>'Raw Data'!H193</f>
        <v>1790.8999999999999</v>
      </c>
      <c r="H193" s="42">
        <f>'Raw Data'!AS193</f>
        <v>196085</v>
      </c>
      <c r="I193" s="43">
        <f t="shared" si="73"/>
        <v>0.83054135446624844</v>
      </c>
      <c r="J193" s="43">
        <f>'Raw Data'!AN193</f>
        <v>91.298599982783855</v>
      </c>
      <c r="K193" s="43">
        <f>'Raw Data'!AO193</f>
        <v>56.527000000000001</v>
      </c>
      <c r="L193" s="43">
        <f>'Raw Data'!M193</f>
        <v>564.4</v>
      </c>
      <c r="M193" s="43">
        <f>'Raw Data'!Z193</f>
        <v>866.4517655897821</v>
      </c>
      <c r="N193" s="43">
        <f>'Raw Data'!AD193</f>
        <v>284.94823441021788</v>
      </c>
      <c r="O193" s="43">
        <f>'Raw Data'!AH193</f>
        <v>75.5</v>
      </c>
      <c r="P193" s="43">
        <f>'Raw Data'!AJ193</f>
        <v>3276.9</v>
      </c>
      <c r="Q193" s="47">
        <f>'Raw Data'!AT193</f>
        <v>3.21</v>
      </c>
      <c r="R193" s="43"/>
      <c r="S193" s="43">
        <f t="shared" si="74"/>
        <v>419.93660370544757</v>
      </c>
      <c r="T193" s="43">
        <f t="shared" si="75"/>
        <v>338.2873737458595</v>
      </c>
      <c r="U193" s="43">
        <f t="shared" si="76"/>
        <v>465.75934160152076</v>
      </c>
      <c r="V193" s="43">
        <f t="shared" si="77"/>
        <v>469.98130097384126</v>
      </c>
      <c r="W193" s="43">
        <f t="shared" si="78"/>
        <v>222.81633916645603</v>
      </c>
      <c r="X193" s="43">
        <f t="shared" si="79"/>
        <v>265.68066134984912</v>
      </c>
      <c r="Y193" s="43">
        <f t="shared" si="80"/>
        <v>154.47077018088049</v>
      </c>
      <c r="Z193" s="43">
        <f t="shared" si="81"/>
        <v>21.65328279408806</v>
      </c>
      <c r="AA193" s="43">
        <f t="shared" si="82"/>
        <v>398.70533042035083</v>
      </c>
      <c r="AB193" s="43">
        <f t="shared" si="83"/>
        <v>0.48336725200393255</v>
      </c>
      <c r="AC193" s="43">
        <f t="shared" si="84"/>
        <v>-25.855898470908496</v>
      </c>
      <c r="AD193" s="43">
        <f t="shared" si="85"/>
        <v>0.80249999999999999</v>
      </c>
      <c r="AE193" s="43">
        <f>LN('Raw Data'!Y189)*100</f>
        <v>-158.94023834510145</v>
      </c>
      <c r="AF193" s="43">
        <f>LN('Raw Data'!AC189)*100</f>
        <v>-166.46508160244687</v>
      </c>
      <c r="AG193" s="43">
        <f>LN('Raw Data'!AG189)</f>
        <v>-4.1872646718693263</v>
      </c>
      <c r="AI193" s="43">
        <f t="shared" si="86"/>
        <v>0.61385181948838863</v>
      </c>
      <c r="AJ193" s="43">
        <f t="shared" si="87"/>
        <v>2.9245504681611578</v>
      </c>
      <c r="AK193" s="43">
        <f t="shared" si="88"/>
        <v>0.85591849828273325</v>
      </c>
      <c r="AL193" s="43">
        <f t="shared" si="89"/>
        <v>469.98130097384126</v>
      </c>
      <c r="AM193" s="43">
        <f t="shared" si="90"/>
        <v>-3.791002516253883</v>
      </c>
      <c r="AN193" s="43">
        <f t="shared" si="91"/>
        <v>0.24239228435067162</v>
      </c>
      <c r="AO193" s="43">
        <f t="shared" si="92"/>
        <v>-6.017429831140845</v>
      </c>
      <c r="AP193" s="43">
        <f t="shared" si="93"/>
        <v>2.5101492089486683</v>
      </c>
      <c r="AQ193" s="43">
        <f t="shared" si="94"/>
        <v>0.22099746368769502</v>
      </c>
      <c r="AR193" s="43">
        <f t="shared" si="95"/>
        <v>0.48336725200393255</v>
      </c>
      <c r="AS193" s="43">
        <f t="shared" si="96"/>
        <v>-0.89647425853920737</v>
      </c>
      <c r="AT193" s="43">
        <f t="shared" si="97"/>
        <v>0.80249999999999999</v>
      </c>
      <c r="AU193" s="43">
        <f t="shared" si="98"/>
        <v>-158.94023834510145</v>
      </c>
      <c r="AV193" s="43">
        <f t="shared" si="99"/>
        <v>-166.46508160244687</v>
      </c>
      <c r="AW193" s="43">
        <f t="shared" si="100"/>
        <v>-4.1872646718693263</v>
      </c>
    </row>
    <row r="194" spans="1:49">
      <c r="A194" s="41">
        <v>1994.2</v>
      </c>
      <c r="B194" s="43">
        <f>'Raw Data'!N194</f>
        <v>6537.0999999999995</v>
      </c>
      <c r="C194" s="43">
        <f>'Raw Data'!AP194</f>
        <v>74.546999999999997</v>
      </c>
      <c r="D194" s="43">
        <f>'Raw Data'!AQ194</f>
        <v>83.387</v>
      </c>
      <c r="E194" s="43">
        <f>'Raw Data'!AR194</f>
        <v>73.570999999999998</v>
      </c>
      <c r="F194" s="43">
        <f>'Raw Data'!E194</f>
        <v>4104.2</v>
      </c>
      <c r="G194" s="43">
        <f>'Raw Data'!H194</f>
        <v>1863.8</v>
      </c>
      <c r="H194" s="42">
        <f>'Raw Data'!AS194</f>
        <v>196522</v>
      </c>
      <c r="I194" s="43">
        <f t="shared" si="73"/>
        <v>0.83239231997560281</v>
      </c>
      <c r="J194" s="43">
        <f>'Raw Data'!AN194</f>
        <v>92.384955926659202</v>
      </c>
      <c r="K194" s="43">
        <f>'Raw Data'!AO194</f>
        <v>56.976999999999997</v>
      </c>
      <c r="L194" s="43">
        <f>'Raw Data'!M194</f>
        <v>569.09999999999991</v>
      </c>
      <c r="M194" s="43">
        <f>'Raw Data'!Z194</f>
        <v>895.21525014689837</v>
      </c>
      <c r="N194" s="43">
        <f>'Raw Data'!AD194</f>
        <v>301.18474985310166</v>
      </c>
      <c r="O194" s="43">
        <f>'Raw Data'!AH194</f>
        <v>78.599999999999994</v>
      </c>
      <c r="P194" s="43">
        <f>'Raw Data'!AJ194</f>
        <v>3150.3</v>
      </c>
      <c r="Q194" s="47">
        <f>'Raw Data'!AT194</f>
        <v>3.94</v>
      </c>
      <c r="R194" s="43"/>
      <c r="S194" s="43">
        <f t="shared" si="74"/>
        <v>420.496660312595</v>
      </c>
      <c r="T194" s="43">
        <f t="shared" si="75"/>
        <v>341.55731778708412</v>
      </c>
      <c r="U194" s="43">
        <f t="shared" si="76"/>
        <v>467.04494055521064</v>
      </c>
      <c r="V194" s="43">
        <f t="shared" si="77"/>
        <v>470.94155616133736</v>
      </c>
      <c r="W194" s="43">
        <f t="shared" si="78"/>
        <v>222.92566501283645</v>
      </c>
      <c r="X194" s="43">
        <f t="shared" si="79"/>
        <v>268.22646768353701</v>
      </c>
      <c r="Y194" s="43">
        <f t="shared" si="80"/>
        <v>159.29243478654141</v>
      </c>
      <c r="Z194" s="43">
        <f t="shared" si="81"/>
        <v>24.957218395444698</v>
      </c>
      <c r="AA194" s="43">
        <f t="shared" si="82"/>
        <v>394.04534498993439</v>
      </c>
      <c r="AB194" s="43">
        <f t="shared" si="83"/>
        <v>0.49735415274854439</v>
      </c>
      <c r="AC194" s="43">
        <f t="shared" si="84"/>
        <v>-25.56032487176882</v>
      </c>
      <c r="AD194" s="43">
        <f t="shared" si="85"/>
        <v>0.98499999999999999</v>
      </c>
      <c r="AE194" s="43">
        <f>LN('Raw Data'!Y190)*100</f>
        <v>-157.42633164510468</v>
      </c>
      <c r="AF194" s="43">
        <f>LN('Raw Data'!AC190)*100</f>
        <v>-162.29460703395969</v>
      </c>
      <c r="AG194" s="43">
        <f>LN('Raw Data'!AG190)</f>
        <v>-4.1614598147464728</v>
      </c>
      <c r="AI194" s="43">
        <f t="shared" si="86"/>
        <v>0.56005660714743044</v>
      </c>
      <c r="AJ194" s="43">
        <f t="shared" si="87"/>
        <v>3.269944041224619</v>
      </c>
      <c r="AK194" s="43">
        <f t="shared" si="88"/>
        <v>1.2855989536898846</v>
      </c>
      <c r="AL194" s="43">
        <f t="shared" si="89"/>
        <v>470.94155616133736</v>
      </c>
      <c r="AM194" s="43">
        <f t="shared" si="90"/>
        <v>0.10932584638041476</v>
      </c>
      <c r="AN194" s="43">
        <f t="shared" si="91"/>
        <v>2.5458063336878922</v>
      </c>
      <c r="AO194" s="43">
        <f t="shared" si="92"/>
        <v>4.8216646056609136</v>
      </c>
      <c r="AP194" s="43">
        <f t="shared" si="93"/>
        <v>3.3039356013566383</v>
      </c>
      <c r="AQ194" s="43">
        <f t="shared" si="94"/>
        <v>-4.659985430416441</v>
      </c>
      <c r="AR194" s="43">
        <f t="shared" si="95"/>
        <v>0.49735415274854439</v>
      </c>
      <c r="AS194" s="43">
        <f t="shared" si="96"/>
        <v>0.29557359913967574</v>
      </c>
      <c r="AT194" s="43">
        <f t="shared" si="97"/>
        <v>0.98499999999999999</v>
      </c>
      <c r="AU194" s="43">
        <f t="shared" si="98"/>
        <v>-157.42633164510468</v>
      </c>
      <c r="AV194" s="43">
        <f t="shared" si="99"/>
        <v>-162.29460703395969</v>
      </c>
      <c r="AW194" s="43">
        <f t="shared" si="100"/>
        <v>-4.1614598147464728</v>
      </c>
    </row>
    <row r="195" spans="1:49">
      <c r="A195" s="41">
        <v>1994.3</v>
      </c>
      <c r="B195" s="43">
        <f>'Raw Data'!N195</f>
        <v>6608.5999999999985</v>
      </c>
      <c r="C195" s="43">
        <f>'Raw Data'!AP195</f>
        <v>75.078999999999994</v>
      </c>
      <c r="D195" s="43">
        <f>'Raw Data'!AQ195</f>
        <v>83.878</v>
      </c>
      <c r="E195" s="43">
        <f>'Raw Data'!AR195</f>
        <v>73.968999999999994</v>
      </c>
      <c r="F195" s="43">
        <f>'Raw Data'!E195</f>
        <v>4163.7999999999993</v>
      </c>
      <c r="G195" s="43">
        <f>'Raw Data'!H195</f>
        <v>1860.8999999999999</v>
      </c>
      <c r="H195" s="42">
        <f>'Raw Data'!AS195</f>
        <v>197050</v>
      </c>
      <c r="I195" s="43">
        <f t="shared" si="73"/>
        <v>0.83462872681528044</v>
      </c>
      <c r="J195" s="43">
        <f>'Raw Data'!AN195</f>
        <v>92.92972174399587</v>
      </c>
      <c r="K195" s="43">
        <f>'Raw Data'!AO195</f>
        <v>56.924999999999997</v>
      </c>
      <c r="L195" s="43">
        <f>'Raw Data'!M195</f>
        <v>583.9</v>
      </c>
      <c r="M195" s="43">
        <f>'Raw Data'!Z195</f>
        <v>888.82023730843912</v>
      </c>
      <c r="N195" s="43">
        <f>'Raw Data'!AD195</f>
        <v>314.77976269156102</v>
      </c>
      <c r="O195" s="43">
        <f>'Raw Data'!AH195</f>
        <v>80.5</v>
      </c>
      <c r="P195" s="43">
        <f>'Raw Data'!AJ195</f>
        <v>3162.1</v>
      </c>
      <c r="Q195" s="47">
        <f>'Raw Data'!AT195</f>
        <v>4.49</v>
      </c>
      <c r="R195" s="43"/>
      <c r="S195" s="43">
        <f t="shared" si="74"/>
        <v>421.13056028843516</v>
      </c>
      <c r="T195" s="43">
        <f t="shared" si="75"/>
        <v>340.59377256898597</v>
      </c>
      <c r="U195" s="43">
        <f t="shared" si="76"/>
        <v>467.32493151529866</v>
      </c>
      <c r="V195" s="43">
        <f t="shared" si="77"/>
        <v>471.26118188678669</v>
      </c>
      <c r="W195" s="43">
        <f t="shared" si="78"/>
        <v>224.68519403321702</v>
      </c>
      <c r="X195" s="43">
        <f t="shared" si="79"/>
        <v>266.70172123578027</v>
      </c>
      <c r="Y195" s="43">
        <f t="shared" si="80"/>
        <v>162.89954332792016</v>
      </c>
      <c r="Z195" s="43">
        <f t="shared" si="81"/>
        <v>26.537938946719624</v>
      </c>
      <c r="AA195" s="43">
        <f t="shared" si="82"/>
        <v>393.61138478654658</v>
      </c>
      <c r="AB195" s="43">
        <f t="shared" si="83"/>
        <v>0.53951601654694659</v>
      </c>
      <c r="AC195" s="43">
        <f t="shared" si="84"/>
        <v>-26.191147456440373</v>
      </c>
      <c r="AD195" s="43">
        <f t="shared" si="85"/>
        <v>1.1225000000000001</v>
      </c>
      <c r="AE195" s="43">
        <f>LN('Raw Data'!Y191)*100</f>
        <v>-156.76767770404339</v>
      </c>
      <c r="AF195" s="43">
        <f>LN('Raw Data'!AC191)*100</f>
        <v>-164.49676838366528</v>
      </c>
      <c r="AG195" s="43">
        <f>LN('Raw Data'!AG191)</f>
        <v>-4.1678261550462539</v>
      </c>
      <c r="AI195" s="43">
        <f t="shared" si="86"/>
        <v>0.63389997584016555</v>
      </c>
      <c r="AJ195" s="43">
        <f t="shared" si="87"/>
        <v>-0.96354521809814742</v>
      </c>
      <c r="AK195" s="43">
        <f t="shared" si="88"/>
        <v>0.27999096008801416</v>
      </c>
      <c r="AL195" s="43">
        <f t="shared" si="89"/>
        <v>471.26118188678669</v>
      </c>
      <c r="AM195" s="43">
        <f t="shared" si="90"/>
        <v>1.7595290203805689</v>
      </c>
      <c r="AN195" s="43">
        <f t="shared" si="91"/>
        <v>-1.5247464477567405</v>
      </c>
      <c r="AO195" s="43">
        <f t="shared" si="92"/>
        <v>3.60710854137875</v>
      </c>
      <c r="AP195" s="43">
        <f t="shared" si="93"/>
        <v>1.5807205512749256</v>
      </c>
      <c r="AQ195" s="43">
        <f t="shared" si="94"/>
        <v>-0.43396020338781227</v>
      </c>
      <c r="AR195" s="43">
        <f t="shared" si="95"/>
        <v>0.53951601654694659</v>
      </c>
      <c r="AS195" s="43">
        <f t="shared" si="96"/>
        <v>-0.63082258467155228</v>
      </c>
      <c r="AT195" s="43">
        <f t="shared" si="97"/>
        <v>1.1225000000000001</v>
      </c>
      <c r="AU195" s="43">
        <f t="shared" si="98"/>
        <v>-156.76767770404339</v>
      </c>
      <c r="AV195" s="43">
        <f t="shared" si="99"/>
        <v>-164.49676838366528</v>
      </c>
      <c r="AW195" s="43">
        <f t="shared" si="100"/>
        <v>-4.1678261550462539</v>
      </c>
    </row>
    <row r="196" spans="1:49">
      <c r="A196" s="41">
        <v>1994.4</v>
      </c>
      <c r="B196" s="43">
        <f>'Raw Data'!N196</f>
        <v>6727.7</v>
      </c>
      <c r="C196" s="43">
        <f>'Raw Data'!AP196</f>
        <v>75.432000000000002</v>
      </c>
      <c r="D196" s="43">
        <f>'Raw Data'!AQ196</f>
        <v>84.144000000000005</v>
      </c>
      <c r="E196" s="43">
        <f>'Raw Data'!AR196</f>
        <v>74.376000000000005</v>
      </c>
      <c r="F196" s="43">
        <f>'Raw Data'!E196</f>
        <v>4215.3999999999996</v>
      </c>
      <c r="G196" s="43">
        <f>'Raw Data'!H196</f>
        <v>1939</v>
      </c>
      <c r="H196" s="42">
        <f>'Raw Data'!AS196</f>
        <v>197601</v>
      </c>
      <c r="I196" s="43">
        <f t="shared" si="73"/>
        <v>0.83696255289229249</v>
      </c>
      <c r="J196" s="43">
        <f>'Raw Data'!AN196</f>
        <v>93.844570098418984</v>
      </c>
      <c r="K196" s="43">
        <f>'Raw Data'!AO196</f>
        <v>57.26</v>
      </c>
      <c r="L196" s="43">
        <f>'Raw Data'!M196</f>
        <v>573.29999999999995</v>
      </c>
      <c r="M196" s="43">
        <f>'Raw Data'!Z196</f>
        <v>900.94080990263353</v>
      </c>
      <c r="N196" s="43">
        <f>'Raw Data'!AD196</f>
        <v>329.35919009736642</v>
      </c>
      <c r="O196" s="43">
        <f>'Raw Data'!AH196</f>
        <v>81.400000000000006</v>
      </c>
      <c r="P196" s="43">
        <f>'Raw Data'!AJ196</f>
        <v>3162.1</v>
      </c>
      <c r="Q196" s="47">
        <f>'Raw Data'!AT196</f>
        <v>5.17</v>
      </c>
      <c r="R196" s="43"/>
      <c r="S196" s="43">
        <f t="shared" si="74"/>
        <v>421.53424051175807</v>
      </c>
      <c r="T196" s="43">
        <f t="shared" si="75"/>
        <v>343.87702952572863</v>
      </c>
      <c r="U196" s="43">
        <f t="shared" si="76"/>
        <v>468.2831250899186</v>
      </c>
      <c r="V196" s="43">
        <f t="shared" si="77"/>
        <v>471.96158532911016</v>
      </c>
      <c r="W196" s="43">
        <f t="shared" si="78"/>
        <v>222.02517799289714</v>
      </c>
      <c r="X196" s="43">
        <f t="shared" si="79"/>
        <v>267.22822016832805</v>
      </c>
      <c r="Y196" s="43">
        <f t="shared" si="80"/>
        <v>166.59915584538481</v>
      </c>
      <c r="Z196" s="43">
        <f t="shared" si="81"/>
        <v>26.821791302312892</v>
      </c>
      <c r="AA196" s="43">
        <f t="shared" si="82"/>
        <v>392.78342828374218</v>
      </c>
      <c r="AB196" s="43">
        <f t="shared" si="83"/>
        <v>0.54872226393498991</v>
      </c>
      <c r="AC196" s="43">
        <f t="shared" si="84"/>
        <v>-26.153100948358798</v>
      </c>
      <c r="AD196" s="43">
        <f t="shared" si="85"/>
        <v>1.2925</v>
      </c>
      <c r="AE196" s="43">
        <f>LN('Raw Data'!Y192)*100</f>
        <v>-156.75657876975521</v>
      </c>
      <c r="AF196" s="43">
        <f>LN('Raw Data'!AC192)*100</f>
        <v>-157.34189220273262</v>
      </c>
      <c r="AG196" s="43">
        <f>LN('Raw Data'!AG192)</f>
        <v>-4.0690618302651034</v>
      </c>
      <c r="AI196" s="43">
        <f t="shared" si="86"/>
        <v>0.4036802233229082</v>
      </c>
      <c r="AJ196" s="43">
        <f t="shared" si="87"/>
        <v>3.2832569567426617</v>
      </c>
      <c r="AK196" s="43">
        <f t="shared" si="88"/>
        <v>0.95819357461994059</v>
      </c>
      <c r="AL196" s="43">
        <f t="shared" si="89"/>
        <v>471.96158532911016</v>
      </c>
      <c r="AM196" s="43">
        <f t="shared" si="90"/>
        <v>-2.6600160403198743</v>
      </c>
      <c r="AN196" s="43">
        <f t="shared" si="91"/>
        <v>0.52649893254778135</v>
      </c>
      <c r="AO196" s="43">
        <f t="shared" si="92"/>
        <v>3.6996125174646579</v>
      </c>
      <c r="AP196" s="43">
        <f t="shared" si="93"/>
        <v>0.28385235559326816</v>
      </c>
      <c r="AQ196" s="43">
        <f t="shared" si="94"/>
        <v>-0.82795650280439759</v>
      </c>
      <c r="AR196" s="43">
        <f t="shared" si="95"/>
        <v>0.54872226393498991</v>
      </c>
      <c r="AS196" s="43">
        <f t="shared" si="96"/>
        <v>3.8046508081574615E-2</v>
      </c>
      <c r="AT196" s="43">
        <f t="shared" si="97"/>
        <v>1.2925</v>
      </c>
      <c r="AU196" s="43">
        <f t="shared" si="98"/>
        <v>-156.75657876975521</v>
      </c>
      <c r="AV196" s="43">
        <f t="shared" si="99"/>
        <v>-157.34189220273262</v>
      </c>
      <c r="AW196" s="43">
        <f t="shared" si="100"/>
        <v>-4.0690618302651034</v>
      </c>
    </row>
    <row r="197" spans="1:49">
      <c r="A197" s="41">
        <v>1995.1</v>
      </c>
      <c r="B197" s="43">
        <f>'Raw Data'!N197</f>
        <v>6788.3</v>
      </c>
      <c r="C197" s="43">
        <f>'Raw Data'!AP197</f>
        <v>75.793999999999997</v>
      </c>
      <c r="D197" s="43">
        <f>'Raw Data'!AQ197</f>
        <v>84.524000000000001</v>
      </c>
      <c r="E197" s="43">
        <f>'Raw Data'!AR197</f>
        <v>74.802999999999997</v>
      </c>
      <c r="F197" s="43">
        <f>'Raw Data'!E197</f>
        <v>4262.1000000000004</v>
      </c>
      <c r="G197" s="43">
        <f>'Raw Data'!H197</f>
        <v>1948.6</v>
      </c>
      <c r="H197" s="42">
        <f>'Raw Data'!AS197</f>
        <v>197882</v>
      </c>
      <c r="I197" s="43">
        <f t="shared" si="73"/>
        <v>0.83815276183537846</v>
      </c>
      <c r="J197" s="43">
        <f>'Raw Data'!AN197</f>
        <v>93.976179076640562</v>
      </c>
      <c r="K197" s="43">
        <f>'Raw Data'!AO197</f>
        <v>57.459000000000003</v>
      </c>
      <c r="L197" s="43">
        <f>'Raw Data'!M197</f>
        <v>577.59999999999991</v>
      </c>
      <c r="M197" s="43">
        <f>'Raw Data'!Z197</f>
        <v>919.34745555977679</v>
      </c>
      <c r="N197" s="43">
        <f>'Raw Data'!AD197</f>
        <v>336.35254444022314</v>
      </c>
      <c r="O197" s="43">
        <f>'Raw Data'!AH197</f>
        <v>76.599999999999994</v>
      </c>
      <c r="P197" s="43">
        <f>'Raw Data'!AJ197</f>
        <v>3201.7</v>
      </c>
      <c r="Q197" s="47">
        <f>'Raw Data'!AT197</f>
        <v>5.81</v>
      </c>
      <c r="R197" s="43"/>
      <c r="S197" s="43">
        <f t="shared" si="74"/>
        <v>421.92141861719296</v>
      </c>
      <c r="T197" s="43">
        <f t="shared" si="75"/>
        <v>343.65633556170292</v>
      </c>
      <c r="U197" s="43">
        <f t="shared" si="76"/>
        <v>468.46527316426705</v>
      </c>
      <c r="V197" s="43">
        <f t="shared" si="77"/>
        <v>471.95962378307684</v>
      </c>
      <c r="W197" s="43">
        <f t="shared" si="78"/>
        <v>222.05784982044051</v>
      </c>
      <c r="X197" s="43">
        <f t="shared" si="79"/>
        <v>268.53610415705083</v>
      </c>
      <c r="Y197" s="43">
        <f t="shared" si="80"/>
        <v>167.98567599274881</v>
      </c>
      <c r="Z197" s="43">
        <f t="shared" si="81"/>
        <v>20.029398737233393</v>
      </c>
      <c r="AA197" s="43">
        <f t="shared" si="82"/>
        <v>393.31341083502826</v>
      </c>
      <c r="AB197" s="43">
        <f t="shared" si="83"/>
        <v>0.57246819744841149</v>
      </c>
      <c r="AC197" s="43">
        <f t="shared" si="84"/>
        <v>-26.378634113940709</v>
      </c>
      <c r="AD197" s="43">
        <f t="shared" si="85"/>
        <v>1.4524999999999999</v>
      </c>
      <c r="AE197" s="43">
        <f>LN('Raw Data'!Y193)*100</f>
        <v>-156.49258791003686</v>
      </c>
      <c r="AF197" s="43">
        <f>LN('Raw Data'!AC193)*100</f>
        <v>-164.42752158143747</v>
      </c>
      <c r="AG197" s="43">
        <f>LN('Raw Data'!AG193)</f>
        <v>-4.0514048006933168</v>
      </c>
      <c r="AI197" s="43">
        <f t="shared" si="86"/>
        <v>0.3871781054348844</v>
      </c>
      <c r="AJ197" s="43">
        <f t="shared" si="87"/>
        <v>-0.22069396402571329</v>
      </c>
      <c r="AK197" s="43">
        <f t="shared" si="88"/>
        <v>0.18214807434844715</v>
      </c>
      <c r="AL197" s="43">
        <f t="shared" si="89"/>
        <v>471.95962378307684</v>
      </c>
      <c r="AM197" s="43">
        <f t="shared" si="90"/>
        <v>3.2671827543367726E-2</v>
      </c>
      <c r="AN197" s="43">
        <f t="shared" si="91"/>
        <v>1.3078839887227787</v>
      </c>
      <c r="AO197" s="43">
        <f t="shared" si="92"/>
        <v>1.3865201473639956</v>
      </c>
      <c r="AP197" s="43">
        <f t="shared" si="93"/>
        <v>-6.7923925650794992</v>
      </c>
      <c r="AQ197" s="43">
        <f t="shared" si="94"/>
        <v>0.52998255128608207</v>
      </c>
      <c r="AR197" s="43">
        <f t="shared" si="95"/>
        <v>0.57246819744841149</v>
      </c>
      <c r="AS197" s="43">
        <f t="shared" si="96"/>
        <v>-0.22553316558191128</v>
      </c>
      <c r="AT197" s="43">
        <f t="shared" si="97"/>
        <v>1.4524999999999999</v>
      </c>
      <c r="AU197" s="43">
        <f t="shared" si="98"/>
        <v>-156.49258791003686</v>
      </c>
      <c r="AV197" s="43">
        <f t="shared" si="99"/>
        <v>-164.42752158143747</v>
      </c>
      <c r="AW197" s="43">
        <f t="shared" si="100"/>
        <v>-4.0514048006933168</v>
      </c>
    </row>
    <row r="198" spans="1:49">
      <c r="A198" s="41">
        <v>1995.2</v>
      </c>
      <c r="B198" s="43">
        <f>'Raw Data'!N198</f>
        <v>6838.5</v>
      </c>
      <c r="C198" s="43">
        <f>'Raw Data'!AP198</f>
        <v>76.221999999999994</v>
      </c>
      <c r="D198" s="43">
        <f>'Raw Data'!AQ198</f>
        <v>84.789000000000001</v>
      </c>
      <c r="E198" s="43">
        <f>'Raw Data'!AR198</f>
        <v>75.132000000000005</v>
      </c>
      <c r="F198" s="43">
        <f>'Raw Data'!E198</f>
        <v>4328.1000000000004</v>
      </c>
      <c r="G198" s="43">
        <f>'Raw Data'!H198</f>
        <v>1930.6999999999998</v>
      </c>
      <c r="H198" s="42">
        <f>'Raw Data'!AS198</f>
        <v>198296</v>
      </c>
      <c r="I198" s="43">
        <f t="shared" si="73"/>
        <v>0.8399063081073983</v>
      </c>
      <c r="J198" s="43">
        <f>'Raw Data'!AN198</f>
        <v>93.410957110269422</v>
      </c>
      <c r="K198" s="43">
        <f>'Raw Data'!AO198</f>
        <v>57.841000000000001</v>
      </c>
      <c r="L198" s="43">
        <f>'Raw Data'!M198</f>
        <v>579.70000000000005</v>
      </c>
      <c r="M198" s="43">
        <f>'Raw Data'!Z198</f>
        <v>942.42642817635908</v>
      </c>
      <c r="N198" s="43">
        <f>'Raw Data'!AD198</f>
        <v>343.47357182364101</v>
      </c>
      <c r="O198" s="43">
        <f>'Raw Data'!AH198</f>
        <v>75.7</v>
      </c>
      <c r="P198" s="43">
        <f>'Raw Data'!AJ198</f>
        <v>3274.3</v>
      </c>
      <c r="Q198" s="47">
        <f>'Raw Data'!AT198</f>
        <v>6.02</v>
      </c>
      <c r="R198" s="43"/>
      <c r="S198" s="43">
        <f t="shared" si="74"/>
        <v>422.81022904016447</v>
      </c>
      <c r="T198" s="43">
        <f t="shared" si="75"/>
        <v>342.08562752235798</v>
      </c>
      <c r="U198" s="43">
        <f t="shared" si="76"/>
        <v>468.55420531034139</v>
      </c>
      <c r="V198" s="43">
        <f t="shared" si="77"/>
        <v>471.14735835014994</v>
      </c>
      <c r="W198" s="43">
        <f t="shared" si="78"/>
        <v>221.77290931274959</v>
      </c>
      <c r="X198" s="43">
        <f t="shared" si="79"/>
        <v>270.36762207667761</v>
      </c>
      <c r="Y198" s="43">
        <f t="shared" si="80"/>
        <v>169.43285355618963</v>
      </c>
      <c r="Z198" s="43">
        <f t="shared" si="81"/>
        <v>18.199652522521166</v>
      </c>
      <c r="AA198" s="43">
        <f t="shared" si="82"/>
        <v>394.90777495473981</v>
      </c>
      <c r="AB198" s="43">
        <f t="shared" si="83"/>
        <v>0.43885754231328628</v>
      </c>
      <c r="AC198" s="43">
        <f t="shared" si="84"/>
        <v>-26.154869977681315</v>
      </c>
      <c r="AD198" s="43">
        <f t="shared" si="85"/>
        <v>1.5049999999999999</v>
      </c>
      <c r="AE198" s="43">
        <f>LN('Raw Data'!Y194)*100</f>
        <v>-155.18641817959306</v>
      </c>
      <c r="AF198" s="43">
        <f>LN('Raw Data'!AC194)*100</f>
        <v>-161.27700077106718</v>
      </c>
      <c r="AG198" s="43">
        <f>LN('Raw Data'!AG194)</f>
        <v>-4.0234869943449247</v>
      </c>
      <c r="AI198" s="43">
        <f t="shared" si="86"/>
        <v>0.8888104229715168</v>
      </c>
      <c r="AJ198" s="43">
        <f t="shared" si="87"/>
        <v>-1.570708039344936</v>
      </c>
      <c r="AK198" s="43">
        <f t="shared" si="88"/>
        <v>8.8932146074341745E-2</v>
      </c>
      <c r="AL198" s="43">
        <f t="shared" si="89"/>
        <v>471.14735835014994</v>
      </c>
      <c r="AM198" s="43">
        <f t="shared" si="90"/>
        <v>-0.28494050769091928</v>
      </c>
      <c r="AN198" s="43">
        <f t="shared" si="91"/>
        <v>1.8315179196267763</v>
      </c>
      <c r="AO198" s="43">
        <f t="shared" si="92"/>
        <v>1.4471775634408175</v>
      </c>
      <c r="AP198" s="43">
        <f t="shared" si="93"/>
        <v>-1.8297462147122268</v>
      </c>
      <c r="AQ198" s="43">
        <f t="shared" si="94"/>
        <v>1.5943641197115426</v>
      </c>
      <c r="AR198" s="43">
        <f t="shared" si="95"/>
        <v>0.43885754231328628</v>
      </c>
      <c r="AS198" s="43">
        <f t="shared" si="96"/>
        <v>0.22376413625939406</v>
      </c>
      <c r="AT198" s="43">
        <f t="shared" si="97"/>
        <v>1.5049999999999999</v>
      </c>
      <c r="AU198" s="43">
        <f t="shared" si="98"/>
        <v>-155.18641817959306</v>
      </c>
      <c r="AV198" s="43">
        <f t="shared" si="99"/>
        <v>-161.27700077106718</v>
      </c>
      <c r="AW198" s="43">
        <f t="shared" si="100"/>
        <v>-4.0234869943449247</v>
      </c>
    </row>
    <row r="199" spans="1:49">
      <c r="A199" s="41">
        <v>1995.3</v>
      </c>
      <c r="B199" s="43">
        <f>'Raw Data'!N199</f>
        <v>6900.5</v>
      </c>
      <c r="C199" s="43">
        <f>'Raw Data'!AP199</f>
        <v>76.528000000000006</v>
      </c>
      <c r="D199" s="43">
        <f>'Raw Data'!AQ199</f>
        <v>85.254999999999995</v>
      </c>
      <c r="E199" s="43">
        <f>'Raw Data'!AR199</f>
        <v>75.489000000000004</v>
      </c>
      <c r="F199" s="43">
        <f>'Raw Data'!E199</f>
        <v>4377.8999999999996</v>
      </c>
      <c r="G199" s="43">
        <f>'Raw Data'!H199</f>
        <v>1945.7</v>
      </c>
      <c r="H199" s="42">
        <f>'Raw Data'!AS199</f>
        <v>198807</v>
      </c>
      <c r="I199" s="43">
        <f t="shared" si="73"/>
        <v>0.84207070942382878</v>
      </c>
      <c r="J199" s="43">
        <f>'Raw Data'!AN199</f>
        <v>94.121714455826222</v>
      </c>
      <c r="K199" s="43">
        <f>'Raw Data'!AO199</f>
        <v>58.173000000000002</v>
      </c>
      <c r="L199" s="43">
        <f>'Raw Data'!M199</f>
        <v>576.9</v>
      </c>
      <c r="M199" s="43">
        <f>'Raw Data'!Z199</f>
        <v>944.08426977195541</v>
      </c>
      <c r="N199" s="43">
        <f>'Raw Data'!AD199</f>
        <v>350.31573022804469</v>
      </c>
      <c r="O199" s="43">
        <f>'Raw Data'!AH199</f>
        <v>75.400000000000006</v>
      </c>
      <c r="P199" s="43">
        <f>'Raw Data'!AJ199</f>
        <v>3395.3</v>
      </c>
      <c r="Q199" s="47">
        <f>'Raw Data'!AT199</f>
        <v>5.8</v>
      </c>
      <c r="R199" s="43"/>
      <c r="S199" s="43">
        <f t="shared" si="74"/>
        <v>423.22287763933906</v>
      </c>
      <c r="T199" s="43">
        <f t="shared" si="75"/>
        <v>342.12814285289113</v>
      </c>
      <c r="U199" s="43">
        <f t="shared" si="76"/>
        <v>468.72534917796759</v>
      </c>
      <c r="V199" s="43">
        <f t="shared" si="77"/>
        <v>471.64800696587423</v>
      </c>
      <c r="W199" s="43">
        <f t="shared" si="78"/>
        <v>220.55732813144243</v>
      </c>
      <c r="X199" s="43">
        <f t="shared" si="79"/>
        <v>269.81197710390813</v>
      </c>
      <c r="Y199" s="43">
        <f t="shared" si="80"/>
        <v>170.6739174265505</v>
      </c>
      <c r="Z199" s="43">
        <f t="shared" si="81"/>
        <v>17.071161506549146</v>
      </c>
      <c r="AA199" s="43">
        <f t="shared" si="82"/>
        <v>397.80517413834036</v>
      </c>
      <c r="AB199" s="43">
        <f t="shared" si="83"/>
        <v>0.47403837249662839</v>
      </c>
      <c r="AC199" s="43">
        <f t="shared" si="84"/>
        <v>-26.056562070754936</v>
      </c>
      <c r="AD199" s="43">
        <f t="shared" si="85"/>
        <v>1.45</v>
      </c>
      <c r="AE199" s="43">
        <f>LN('Raw Data'!Y195)*100</f>
        <v>-156.82907292125114</v>
      </c>
      <c r="AF199" s="43">
        <f>LN('Raw Data'!AC195)*100</f>
        <v>-159.71968117474756</v>
      </c>
      <c r="AG199" s="43">
        <f>LN('Raw Data'!AG195)</f>
        <v>-4.0145347466817443</v>
      </c>
      <c r="AI199" s="43">
        <f t="shared" si="86"/>
        <v>0.41264859917458807</v>
      </c>
      <c r="AJ199" s="43">
        <f t="shared" si="87"/>
        <v>4.2515330533149154E-2</v>
      </c>
      <c r="AK199" s="43">
        <f t="shared" si="88"/>
        <v>0.17114386762619915</v>
      </c>
      <c r="AL199" s="43">
        <f t="shared" si="89"/>
        <v>471.64800696587423</v>
      </c>
      <c r="AM199" s="43">
        <f t="shared" si="90"/>
        <v>-1.215581181307158</v>
      </c>
      <c r="AN199" s="43">
        <f t="shared" si="91"/>
        <v>-0.55564497276947122</v>
      </c>
      <c r="AO199" s="43">
        <f t="shared" si="92"/>
        <v>1.2410638703608754</v>
      </c>
      <c r="AP199" s="43">
        <f t="shared" si="93"/>
        <v>-1.1284910159720205</v>
      </c>
      <c r="AQ199" s="43">
        <f t="shared" si="94"/>
        <v>2.8973991836005553</v>
      </c>
      <c r="AR199" s="43">
        <f t="shared" si="95"/>
        <v>0.47403837249662839</v>
      </c>
      <c r="AS199" s="43">
        <f t="shared" si="96"/>
        <v>9.8307906926379474E-2</v>
      </c>
      <c r="AT199" s="43">
        <f t="shared" si="97"/>
        <v>1.45</v>
      </c>
      <c r="AU199" s="43">
        <f t="shared" si="98"/>
        <v>-156.82907292125114</v>
      </c>
      <c r="AV199" s="43">
        <f t="shared" si="99"/>
        <v>-159.71968117474756</v>
      </c>
      <c r="AW199" s="43">
        <f t="shared" si="100"/>
        <v>-4.0145347466817443</v>
      </c>
    </row>
    <row r="200" spans="1:49">
      <c r="A200" s="41">
        <v>1995.4</v>
      </c>
      <c r="B200" s="43">
        <f>'Raw Data'!N200</f>
        <v>6980.7999999999993</v>
      </c>
      <c r="C200" s="43">
        <f>'Raw Data'!AP200</f>
        <v>76.864000000000004</v>
      </c>
      <c r="D200" s="43">
        <f>'Raw Data'!AQ200</f>
        <v>85.253</v>
      </c>
      <c r="E200" s="43">
        <f>'Raw Data'!AR200</f>
        <v>75.861000000000004</v>
      </c>
      <c r="F200" s="43">
        <f>'Raw Data'!E200</f>
        <v>4425.7</v>
      </c>
      <c r="G200" s="43">
        <f>'Raw Data'!H200</f>
        <v>1987.8</v>
      </c>
      <c r="H200" s="42">
        <f>'Raw Data'!AS200</f>
        <v>199352</v>
      </c>
      <c r="I200" s="43">
        <f t="shared" si="73"/>
        <v>0.84437912178675356</v>
      </c>
      <c r="J200" s="43">
        <f>'Raw Data'!AN200</f>
        <v>94.14570449198014</v>
      </c>
      <c r="K200" s="43">
        <f>'Raw Data'!AO200</f>
        <v>58.756999999999998</v>
      </c>
      <c r="L200" s="43">
        <f>'Raw Data'!M200</f>
        <v>567.29999999999995</v>
      </c>
      <c r="M200" s="43">
        <f>'Raw Data'!Z200</f>
        <v>959.74855033659742</v>
      </c>
      <c r="N200" s="43">
        <f>'Raw Data'!AD200</f>
        <v>352.45144966340274</v>
      </c>
      <c r="O200" s="43">
        <f>'Raw Data'!AH200</f>
        <v>74.5</v>
      </c>
      <c r="P200" s="43">
        <f>'Raw Data'!AJ200</f>
        <v>3463.4</v>
      </c>
      <c r="Q200" s="47">
        <f>'Raw Data'!AT200</f>
        <v>5.72</v>
      </c>
      <c r="R200" s="43"/>
      <c r="S200" s="43">
        <f t="shared" si="74"/>
        <v>423.54347074847027</v>
      </c>
      <c r="T200" s="43">
        <f t="shared" si="75"/>
        <v>343.50347489972319</v>
      </c>
      <c r="U200" s="43">
        <f t="shared" si="76"/>
        <v>469.11697728326709</v>
      </c>
      <c r="V200" s="43">
        <f t="shared" si="77"/>
        <v>471.39973187878115</v>
      </c>
      <c r="W200" s="43">
        <f t="shared" si="78"/>
        <v>218.1139234795848</v>
      </c>
      <c r="X200" s="43">
        <f t="shared" si="79"/>
        <v>270.69222938836998</v>
      </c>
      <c r="Y200" s="43">
        <f t="shared" si="80"/>
        <v>170.51638517784627</v>
      </c>
      <c r="Z200" s="43">
        <f t="shared" si="81"/>
        <v>15.10500958488403</v>
      </c>
      <c r="AA200" s="43">
        <f t="shared" si="82"/>
        <v>399.02570149813766</v>
      </c>
      <c r="AB200" s="43">
        <f t="shared" si="83"/>
        <v>0.49157680754244165</v>
      </c>
      <c r="AC200" s="43">
        <f t="shared" si="84"/>
        <v>-25.549242348879673</v>
      </c>
      <c r="AD200" s="43">
        <f t="shared" si="85"/>
        <v>1.43</v>
      </c>
      <c r="AE200" s="43">
        <f>LN('Raw Data'!Y196)*100</f>
        <v>-156.87856594949855</v>
      </c>
      <c r="AF200" s="43">
        <f>LN('Raw Data'!AC196)*100</f>
        <v>-157.86392992530062</v>
      </c>
      <c r="AG200" s="43">
        <f>LN('Raw Data'!AG196)</f>
        <v>-4.0190798701697403</v>
      </c>
      <c r="AI200" s="43">
        <f t="shared" si="86"/>
        <v>0.32059310913120953</v>
      </c>
      <c r="AJ200" s="43">
        <f t="shared" si="87"/>
        <v>1.3753320468320567</v>
      </c>
      <c r="AK200" s="43">
        <f t="shared" si="88"/>
        <v>0.3916281052995032</v>
      </c>
      <c r="AL200" s="43">
        <f t="shared" si="89"/>
        <v>471.39973187878115</v>
      </c>
      <c r="AM200" s="43">
        <f t="shared" si="90"/>
        <v>-2.4434046518576338</v>
      </c>
      <c r="AN200" s="43">
        <f t="shared" si="91"/>
        <v>0.88025228446184656</v>
      </c>
      <c r="AO200" s="43">
        <f t="shared" si="92"/>
        <v>-0.15753224870422855</v>
      </c>
      <c r="AP200" s="43">
        <f t="shared" si="93"/>
        <v>-1.9661519216651158</v>
      </c>
      <c r="AQ200" s="43">
        <f t="shared" si="94"/>
        <v>1.2205273597973019</v>
      </c>
      <c r="AR200" s="43">
        <f t="shared" si="95"/>
        <v>0.49157680754244165</v>
      </c>
      <c r="AS200" s="43">
        <f t="shared" si="96"/>
        <v>0.50731972187526253</v>
      </c>
      <c r="AT200" s="43">
        <f t="shared" si="97"/>
        <v>1.43</v>
      </c>
      <c r="AU200" s="43">
        <f t="shared" si="98"/>
        <v>-156.87856594949855</v>
      </c>
      <c r="AV200" s="43">
        <f t="shared" si="99"/>
        <v>-157.86392992530062</v>
      </c>
      <c r="AW200" s="43">
        <f t="shared" si="100"/>
        <v>-4.0190798701697403</v>
      </c>
    </row>
    <row r="201" spans="1:49">
      <c r="A201" s="41">
        <v>1996.1</v>
      </c>
      <c r="B201" s="43">
        <f>'Raw Data'!N201</f>
        <v>7086.2</v>
      </c>
      <c r="C201" s="43">
        <f>'Raw Data'!AP201</f>
        <v>77.295000000000002</v>
      </c>
      <c r="D201" s="43">
        <f>'Raw Data'!AQ201</f>
        <v>85.200999999999993</v>
      </c>
      <c r="E201" s="43">
        <f>'Raw Data'!AR201</f>
        <v>76.272000000000006</v>
      </c>
      <c r="F201" s="43">
        <f>'Raw Data'!E201</f>
        <v>4494</v>
      </c>
      <c r="G201" s="43">
        <f>'Raw Data'!H201</f>
        <v>2015</v>
      </c>
      <c r="H201" s="42">
        <f>'Raw Data'!AS201</f>
        <v>199776</v>
      </c>
      <c r="I201" s="43">
        <f t="shared" si="73"/>
        <v>0.84617502424891888</v>
      </c>
      <c r="J201" s="43">
        <f>'Raw Data'!AN201</f>
        <v>93.587344566870399</v>
      </c>
      <c r="K201" s="43">
        <f>'Raw Data'!AO201</f>
        <v>59.642000000000003</v>
      </c>
      <c r="L201" s="43">
        <f>'Raw Data'!M201</f>
        <v>577.20000000000005</v>
      </c>
      <c r="M201" s="43">
        <f>'Raw Data'!Z201</f>
        <v>982.32735297424938</v>
      </c>
      <c r="N201" s="43">
        <f>'Raw Data'!AD201</f>
        <v>365.27264702575053</v>
      </c>
      <c r="O201" s="43">
        <f>'Raw Data'!AH201</f>
        <v>72.599999999999994</v>
      </c>
      <c r="P201" s="43">
        <f>'Raw Data'!AJ201</f>
        <v>3526.2</v>
      </c>
      <c r="Q201" s="47">
        <f>'Raw Data'!AT201</f>
        <v>5.36</v>
      </c>
      <c r="R201" s="43"/>
      <c r="S201" s="43">
        <f t="shared" si="74"/>
        <v>424.32216106013698</v>
      </c>
      <c r="T201" s="43">
        <f t="shared" si="75"/>
        <v>344.10976322368782</v>
      </c>
      <c r="U201" s="43">
        <f t="shared" si="76"/>
        <v>469.86276675515637</v>
      </c>
      <c r="V201" s="43">
        <f t="shared" si="77"/>
        <v>470.59242230418306</v>
      </c>
      <c r="W201" s="43">
        <f t="shared" si="78"/>
        <v>219.09119847558105</v>
      </c>
      <c r="X201" s="43">
        <f t="shared" si="79"/>
        <v>272.26477639949491</v>
      </c>
      <c r="Y201" s="43">
        <f t="shared" si="80"/>
        <v>173.33672107420014</v>
      </c>
      <c r="Z201" s="43">
        <f t="shared" si="81"/>
        <v>11.768807968684513</v>
      </c>
      <c r="AA201" s="43">
        <f t="shared" si="82"/>
        <v>400.06992407027548</v>
      </c>
      <c r="AB201" s="43">
        <f t="shared" si="83"/>
        <v>0.54031801109052768</v>
      </c>
      <c r="AC201" s="43">
        <f t="shared" si="84"/>
        <v>-24.59458745876255</v>
      </c>
      <c r="AD201" s="43">
        <f t="shared" si="85"/>
        <v>1.34</v>
      </c>
      <c r="AE201" s="43">
        <f>LN('Raw Data'!Y197)*100</f>
        <v>-156.03518908169161</v>
      </c>
      <c r="AF201" s="43">
        <f>LN('Raw Data'!AC197)*100</f>
        <v>-156.33731779706892</v>
      </c>
      <c r="AG201" s="43">
        <f>LN('Raw Data'!AG197)</f>
        <v>-4.0878833505359715</v>
      </c>
      <c r="AI201" s="43">
        <f t="shared" si="86"/>
        <v>0.77869031166670766</v>
      </c>
      <c r="AJ201" s="43">
        <f t="shared" si="87"/>
        <v>0.60628832396463395</v>
      </c>
      <c r="AK201" s="43">
        <f t="shared" si="88"/>
        <v>0.74578947188928169</v>
      </c>
      <c r="AL201" s="43">
        <f t="shared" si="89"/>
        <v>470.59242230418306</v>
      </c>
      <c r="AM201" s="43">
        <f t="shared" si="90"/>
        <v>0.97727499599625389</v>
      </c>
      <c r="AN201" s="43">
        <f t="shared" si="91"/>
        <v>1.5725470111249251</v>
      </c>
      <c r="AO201" s="43">
        <f t="shared" si="92"/>
        <v>2.8203358963538676</v>
      </c>
      <c r="AP201" s="43">
        <f t="shared" si="93"/>
        <v>-3.3362016161995172</v>
      </c>
      <c r="AQ201" s="43">
        <f t="shared" si="94"/>
        <v>1.0442225721378122</v>
      </c>
      <c r="AR201" s="43">
        <f t="shared" si="95"/>
        <v>0.54031801109052768</v>
      </c>
      <c r="AS201" s="43">
        <f t="shared" si="96"/>
        <v>0.95465489011712279</v>
      </c>
      <c r="AT201" s="43">
        <f t="shared" si="97"/>
        <v>1.34</v>
      </c>
      <c r="AU201" s="43">
        <f t="shared" si="98"/>
        <v>-156.03518908169161</v>
      </c>
      <c r="AV201" s="43">
        <f t="shared" si="99"/>
        <v>-156.33731779706892</v>
      </c>
      <c r="AW201" s="43">
        <f t="shared" si="100"/>
        <v>-4.0878833505359715</v>
      </c>
    </row>
    <row r="202" spans="1:49">
      <c r="A202" s="41">
        <v>1996.2</v>
      </c>
      <c r="B202" s="43">
        <f>'Raw Data'!N202</f>
        <v>7245.2</v>
      </c>
      <c r="C202" s="43">
        <f>'Raw Data'!AP202</f>
        <v>77.805000000000007</v>
      </c>
      <c r="D202" s="43">
        <f>'Raw Data'!AQ202</f>
        <v>85.061999999999998</v>
      </c>
      <c r="E202" s="43">
        <f>'Raw Data'!AR202</f>
        <v>76.561999999999998</v>
      </c>
      <c r="F202" s="43">
        <f>'Raw Data'!E202</f>
        <v>4567.8</v>
      </c>
      <c r="G202" s="43">
        <f>'Raw Data'!H202</f>
        <v>2094.8999999999996</v>
      </c>
      <c r="H202" s="42">
        <f>'Raw Data'!AS202</f>
        <v>200279</v>
      </c>
      <c r="I202" s="43">
        <f t="shared" ref="I202:I265" si="101">H202/$H$255</f>
        <v>0.84830554061323293</v>
      </c>
      <c r="J202" s="43">
        <f>'Raw Data'!AN202</f>
        <v>94.291494361711287</v>
      </c>
      <c r="K202" s="43">
        <f>'Raw Data'!AO202</f>
        <v>60.281999999999996</v>
      </c>
      <c r="L202" s="43">
        <f>'Raw Data'!M202</f>
        <v>582.5</v>
      </c>
      <c r="M202" s="43">
        <f>'Raw Data'!Z202</f>
        <v>1016.635585130794</v>
      </c>
      <c r="N202" s="43">
        <f>'Raw Data'!AD202</f>
        <v>385.96441486920605</v>
      </c>
      <c r="O202" s="43">
        <f>'Raw Data'!AH202</f>
        <v>71.2</v>
      </c>
      <c r="P202" s="43">
        <f>'Raw Data'!AJ202</f>
        <v>3438.6</v>
      </c>
      <c r="Q202" s="47">
        <f>'Raw Data'!AT202</f>
        <v>5.24</v>
      </c>
      <c r="R202" s="43"/>
      <c r="S202" s="43">
        <f t="shared" ref="S202:S265" si="102">LN((F202/E202)/I202)*100</f>
        <v>425.3200498193151</v>
      </c>
      <c r="T202" s="43">
        <f t="shared" ref="T202:T265" si="103">LN((G202/E202)/I202)*100</f>
        <v>347.36746291730282</v>
      </c>
      <c r="U202" s="43">
        <f t="shared" ref="U202:U265" si="104">LN((B202/E202)/I202)*100</f>
        <v>471.45079902716907</v>
      </c>
      <c r="V202" s="43">
        <f t="shared" ref="V202:V265" si="105">LN(J202/I202)*100</f>
        <v>471.0905388680892</v>
      </c>
      <c r="W202" s="43">
        <f t="shared" ref="W202:W265" si="106">LN((L202/E202)/I202)*100</f>
        <v>219.37427160927845</v>
      </c>
      <c r="X202" s="43">
        <f t="shared" ref="X202:X265" si="107">LN((M202/E202)/I202)*100</f>
        <v>275.06675391164458</v>
      </c>
      <c r="Y202" s="43">
        <f t="shared" ref="Y202:Y265" si="108">LN((N202/E202)/I202)*100</f>
        <v>178.21587064100351</v>
      </c>
      <c r="Z202" s="43">
        <f t="shared" ref="Z202:Z265" si="109">LN((O202/E202)/I202)*100</f>
        <v>9.190634907085899</v>
      </c>
      <c r="AA202" s="43">
        <f t="shared" ref="AA202:AA265" si="110">LN((P202/E202)/I202)*100</f>
        <v>396.92332214386761</v>
      </c>
      <c r="AB202" s="43">
        <f t="shared" ref="AB202:AB265" si="111">LN(E202/E201)*100</f>
        <v>0.37949716430067798</v>
      </c>
      <c r="AC202" s="43">
        <f t="shared" ref="AC202:AC265" si="112">LN(K202/E202)*100</f>
        <v>-23.906731839724443</v>
      </c>
      <c r="AD202" s="43">
        <f t="shared" si="85"/>
        <v>1.31</v>
      </c>
      <c r="AE202" s="43">
        <f>LN('Raw Data'!Y198)*100</f>
        <v>-154.43505561403242</v>
      </c>
      <c r="AF202" s="43">
        <f>LN('Raw Data'!AC198)*100</f>
        <v>-155.78997420398969</v>
      </c>
      <c r="AG202" s="43">
        <f>LN('Raw Data'!AG198)</f>
        <v>-4.115626827514248</v>
      </c>
      <c r="AI202" s="43">
        <f t="shared" si="86"/>
        <v>0.99788875917812447</v>
      </c>
      <c r="AJ202" s="43">
        <f t="shared" si="87"/>
        <v>3.2576996936149953</v>
      </c>
      <c r="AK202" s="43">
        <f t="shared" si="88"/>
        <v>1.5880322720126969</v>
      </c>
      <c r="AL202" s="43">
        <f t="shared" si="89"/>
        <v>471.0905388680892</v>
      </c>
      <c r="AM202" s="43">
        <f t="shared" si="90"/>
        <v>0.28307313369739973</v>
      </c>
      <c r="AN202" s="43">
        <f t="shared" si="91"/>
        <v>2.8019775121496764</v>
      </c>
      <c r="AO202" s="43">
        <f t="shared" si="92"/>
        <v>4.8791495668033633</v>
      </c>
      <c r="AP202" s="43">
        <f t="shared" si="93"/>
        <v>-2.5781730615986138</v>
      </c>
      <c r="AQ202" s="43">
        <f t="shared" si="94"/>
        <v>-3.1466019264078682</v>
      </c>
      <c r="AR202" s="43">
        <f t="shared" si="95"/>
        <v>0.37949716430067798</v>
      </c>
      <c r="AS202" s="43">
        <f t="shared" si="96"/>
        <v>0.68785561903810688</v>
      </c>
      <c r="AT202" s="43">
        <f t="shared" si="97"/>
        <v>1.31</v>
      </c>
      <c r="AU202" s="43">
        <f t="shared" si="98"/>
        <v>-154.43505561403242</v>
      </c>
      <c r="AV202" s="43">
        <f t="shared" si="99"/>
        <v>-155.78997420398969</v>
      </c>
      <c r="AW202" s="43">
        <f t="shared" si="100"/>
        <v>-4.115626827514248</v>
      </c>
    </row>
    <row r="203" spans="1:49">
      <c r="A203" s="41">
        <v>1996.3</v>
      </c>
      <c r="B203" s="43">
        <f>'Raw Data'!N203</f>
        <v>7349.6</v>
      </c>
      <c r="C203" s="43">
        <f>'Raw Data'!AP203</f>
        <v>78.138000000000005</v>
      </c>
      <c r="D203" s="43">
        <f>'Raw Data'!AQ203</f>
        <v>84.52</v>
      </c>
      <c r="E203" s="43">
        <f>'Raw Data'!AR203</f>
        <v>76.778000000000006</v>
      </c>
      <c r="F203" s="43">
        <f>'Raw Data'!E203</f>
        <v>4618.8999999999996</v>
      </c>
      <c r="G203" s="43">
        <f>'Raw Data'!H203</f>
        <v>2153.8000000000002</v>
      </c>
      <c r="H203" s="42">
        <f>'Raw Data'!AS203</f>
        <v>200850</v>
      </c>
      <c r="I203" s="43">
        <f t="shared" si="101"/>
        <v>0.85072407907053571</v>
      </c>
      <c r="J203" s="43">
        <f>'Raw Data'!AN203</f>
        <v>95.131511233537054</v>
      </c>
      <c r="K203" s="43">
        <f>'Raw Data'!AO203</f>
        <v>60.764000000000003</v>
      </c>
      <c r="L203" s="43">
        <f>'Raw Data'!M203</f>
        <v>576.9</v>
      </c>
      <c r="M203" s="43">
        <f>'Raw Data'!Z203</f>
        <v>1024.8806066592956</v>
      </c>
      <c r="N203" s="43">
        <f>'Raw Data'!AD203</f>
        <v>386.01939334070431</v>
      </c>
      <c r="O203" s="43">
        <f>'Raw Data'!AH203</f>
        <v>71.7</v>
      </c>
      <c r="P203" s="43">
        <f>'Raw Data'!AJ203</f>
        <v>3458.5</v>
      </c>
      <c r="Q203" s="47">
        <f>'Raw Data'!AT203</f>
        <v>5.31</v>
      </c>
      <c r="R203" s="43"/>
      <c r="S203" s="43">
        <f t="shared" si="102"/>
        <v>425.86611540978572</v>
      </c>
      <c r="T203" s="43">
        <f t="shared" si="103"/>
        <v>349.57382965041199</v>
      </c>
      <c r="U203" s="43">
        <f t="shared" si="104"/>
        <v>472.31504625665963</v>
      </c>
      <c r="V203" s="43">
        <f t="shared" si="105"/>
        <v>471.69276974675211</v>
      </c>
      <c r="W203" s="43">
        <f t="shared" si="106"/>
        <v>217.84182348721833</v>
      </c>
      <c r="X203" s="43">
        <f t="shared" si="107"/>
        <v>275.3080697089369</v>
      </c>
      <c r="Y203" s="43">
        <f t="shared" si="108"/>
        <v>177.66369036273886</v>
      </c>
      <c r="Z203" s="43">
        <f t="shared" si="109"/>
        <v>9.3240041214914076</v>
      </c>
      <c r="AA203" s="43">
        <f t="shared" si="110"/>
        <v>396.93395416499789</v>
      </c>
      <c r="AB203" s="43">
        <f t="shared" si="111"/>
        <v>0.28172706777911138</v>
      </c>
      <c r="AC203" s="43">
        <f t="shared" si="112"/>
        <v>-23.392063243785149</v>
      </c>
      <c r="AD203" s="43">
        <f t="shared" si="85"/>
        <v>1.3274999999999999</v>
      </c>
      <c r="AE203" s="43">
        <f>LN('Raw Data'!Y199)*100</f>
        <v>-155.43911996791712</v>
      </c>
      <c r="AF203" s="43">
        <f>LN('Raw Data'!AC199)*100</f>
        <v>-156.37779296475745</v>
      </c>
      <c r="AG203" s="43">
        <f>LN('Raw Data'!AG199)</f>
        <v>-4.1327870701833698</v>
      </c>
      <c r="AI203" s="43">
        <f t="shared" si="86"/>
        <v>0.54606559047061864</v>
      </c>
      <c r="AJ203" s="43">
        <f t="shared" si="87"/>
        <v>2.2063667331091779</v>
      </c>
      <c r="AK203" s="43">
        <f t="shared" si="88"/>
        <v>0.86424722949055877</v>
      </c>
      <c r="AL203" s="43">
        <f t="shared" si="89"/>
        <v>471.69276974675211</v>
      </c>
      <c r="AM203" s="43">
        <f t="shared" si="90"/>
        <v>-1.5324481220601172</v>
      </c>
      <c r="AN203" s="43">
        <f t="shared" si="91"/>
        <v>0.24131579729231589</v>
      </c>
      <c r="AO203" s="43">
        <f t="shared" si="92"/>
        <v>-0.55218027826464322</v>
      </c>
      <c r="AP203" s="43">
        <f t="shared" si="93"/>
        <v>0.13336921440550853</v>
      </c>
      <c r="AQ203" s="43">
        <f t="shared" si="94"/>
        <v>1.063202113027728E-2</v>
      </c>
      <c r="AR203" s="43">
        <f t="shared" si="95"/>
        <v>0.28172706777911138</v>
      </c>
      <c r="AS203" s="43">
        <f t="shared" si="96"/>
        <v>0.5146685959392947</v>
      </c>
      <c r="AT203" s="43">
        <f t="shared" si="97"/>
        <v>1.3274999999999999</v>
      </c>
      <c r="AU203" s="43">
        <f t="shared" si="98"/>
        <v>-155.43911996791712</v>
      </c>
      <c r="AV203" s="43">
        <f t="shared" si="99"/>
        <v>-156.37779296475745</v>
      </c>
      <c r="AW203" s="43">
        <f t="shared" si="100"/>
        <v>-4.1327870701833698</v>
      </c>
    </row>
    <row r="204" spans="1:49">
      <c r="A204" s="41">
        <v>1996.4</v>
      </c>
      <c r="B204" s="43">
        <f>'Raw Data'!N204</f>
        <v>7432.2999999999993</v>
      </c>
      <c r="C204" s="43">
        <f>'Raw Data'!AP204</f>
        <v>78.667000000000002</v>
      </c>
      <c r="D204" s="43">
        <f>'Raw Data'!AQ204</f>
        <v>84.864999999999995</v>
      </c>
      <c r="E204" s="43">
        <f>'Raw Data'!AR204</f>
        <v>77.168000000000006</v>
      </c>
      <c r="F204" s="43">
        <f>'Raw Data'!E204</f>
        <v>4686.3999999999996</v>
      </c>
      <c r="G204" s="43">
        <f>'Raw Data'!H204</f>
        <v>2169.6</v>
      </c>
      <c r="H204" s="42">
        <f>'Raw Data'!AS204</f>
        <v>201457</v>
      </c>
      <c r="I204" s="43">
        <f t="shared" si="101"/>
        <v>0.85329509981236207</v>
      </c>
      <c r="J204" s="43">
        <f>'Raw Data'!AN204</f>
        <v>95.872663625147055</v>
      </c>
      <c r="K204" s="43">
        <f>'Raw Data'!AO204</f>
        <v>61.037999999999997</v>
      </c>
      <c r="L204" s="43">
        <f>'Raw Data'!M204</f>
        <v>576.29999999999995</v>
      </c>
      <c r="M204" s="43">
        <f>'Raw Data'!Z204</f>
        <v>1041.8514026182206</v>
      </c>
      <c r="N204" s="43">
        <f>'Raw Data'!AD204</f>
        <v>394.44859738177934</v>
      </c>
      <c r="O204" s="43">
        <f>'Raw Data'!AH204</f>
        <v>75.900000000000006</v>
      </c>
      <c r="P204" s="43">
        <f>'Raw Data'!AJ204</f>
        <v>3525.4</v>
      </c>
      <c r="Q204" s="47">
        <f>'Raw Data'!AT204</f>
        <v>5.28</v>
      </c>
      <c r="R204" s="43"/>
      <c r="S204" s="43">
        <f t="shared" si="102"/>
        <v>426.50849488346489</v>
      </c>
      <c r="T204" s="43">
        <f t="shared" si="103"/>
        <v>349.49630705072565</v>
      </c>
      <c r="U204" s="43">
        <f t="shared" si="104"/>
        <v>472.62556184251008</v>
      </c>
      <c r="V204" s="43">
        <f t="shared" si="105"/>
        <v>472.16707265098091</v>
      </c>
      <c r="W204" s="43">
        <f t="shared" si="106"/>
        <v>216.92933312038011</v>
      </c>
      <c r="X204" s="43">
        <f t="shared" si="107"/>
        <v>276.14195770530307</v>
      </c>
      <c r="Y204" s="43">
        <f t="shared" si="108"/>
        <v>179.01538064125225</v>
      </c>
      <c r="Z204" s="43">
        <f t="shared" si="109"/>
        <v>14.208165716276481</v>
      </c>
      <c r="AA204" s="43">
        <f t="shared" si="110"/>
        <v>398.04141567470339</v>
      </c>
      <c r="AB204" s="43">
        <f t="shared" si="111"/>
        <v>0.5066722543348442</v>
      </c>
      <c r="AC204" s="43">
        <f t="shared" si="112"/>
        <v>-23.448824228694988</v>
      </c>
      <c r="AD204" s="43">
        <f t="shared" si="85"/>
        <v>1.32</v>
      </c>
      <c r="AE204" s="43">
        <f>LN('Raw Data'!Y200)*100</f>
        <v>-154.96401962146098</v>
      </c>
      <c r="AF204" s="43">
        <f>LN('Raw Data'!AC200)*100</f>
        <v>-157.55273557858848</v>
      </c>
      <c r="AG204" s="43">
        <f>LN('Raw Data'!AG200)</f>
        <v>-4.1563841582764436</v>
      </c>
      <c r="AI204" s="43">
        <f t="shared" si="86"/>
        <v>0.64237947367917059</v>
      </c>
      <c r="AJ204" s="43">
        <f t="shared" si="87"/>
        <v>-7.7522599686346894E-2</v>
      </c>
      <c r="AK204" s="43">
        <f t="shared" si="88"/>
        <v>0.31051558585045314</v>
      </c>
      <c r="AL204" s="43">
        <f t="shared" si="89"/>
        <v>472.16707265098091</v>
      </c>
      <c r="AM204" s="43">
        <f t="shared" si="90"/>
        <v>-0.91249036683822737</v>
      </c>
      <c r="AN204" s="43">
        <f t="shared" si="91"/>
        <v>0.8338879963661725</v>
      </c>
      <c r="AO204" s="43">
        <f t="shared" si="92"/>
        <v>1.351690278513388</v>
      </c>
      <c r="AP204" s="43">
        <f t="shared" si="93"/>
        <v>4.8841615947850734</v>
      </c>
      <c r="AQ204" s="43">
        <f t="shared" si="94"/>
        <v>1.1074615097055016</v>
      </c>
      <c r="AR204" s="43">
        <f t="shared" si="95"/>
        <v>0.5066722543348442</v>
      </c>
      <c r="AS204" s="43">
        <f t="shared" si="96"/>
        <v>-5.6760984909839607E-2</v>
      </c>
      <c r="AT204" s="43">
        <f t="shared" si="97"/>
        <v>1.32</v>
      </c>
      <c r="AU204" s="43">
        <f t="shared" si="98"/>
        <v>-154.96401962146098</v>
      </c>
      <c r="AV204" s="43">
        <f t="shared" si="99"/>
        <v>-157.55273557858848</v>
      </c>
      <c r="AW204" s="43">
        <f t="shared" si="100"/>
        <v>-4.1563841582764436</v>
      </c>
    </row>
    <row r="205" spans="1:49">
      <c r="A205" s="41">
        <v>1997.1</v>
      </c>
      <c r="B205" s="43">
        <f>'Raw Data'!N205</f>
        <v>7550.8</v>
      </c>
      <c r="C205" s="43">
        <f>'Raw Data'!AP205</f>
        <v>79.013999999999996</v>
      </c>
      <c r="D205" s="43">
        <f>'Raw Data'!AQ205</f>
        <v>85.427000000000007</v>
      </c>
      <c r="E205" s="43">
        <f>'Raw Data'!AR205</f>
        <v>77.647000000000006</v>
      </c>
      <c r="F205" s="43">
        <f>'Raw Data'!E205</f>
        <v>4751.1000000000004</v>
      </c>
      <c r="G205" s="43">
        <f>'Raw Data'!H205</f>
        <v>2227.6</v>
      </c>
      <c r="H205" s="42">
        <f>'Raw Data'!AS205</f>
        <v>202396</v>
      </c>
      <c r="I205" s="43">
        <f t="shared" si="101"/>
        <v>0.85727234606701597</v>
      </c>
      <c r="J205" s="43">
        <f>'Raw Data'!AN205</f>
        <v>96.660508565033993</v>
      </c>
      <c r="K205" s="43">
        <f>'Raw Data'!AO205</f>
        <v>61.598999999999997</v>
      </c>
      <c r="L205" s="43">
        <f>'Raw Data'!M205</f>
        <v>572.1</v>
      </c>
      <c r="M205" s="43">
        <f>'Raw Data'!Z205</f>
        <v>1075.9997667455787</v>
      </c>
      <c r="N205" s="43">
        <f>'Raw Data'!AD205</f>
        <v>406.80023325442141</v>
      </c>
      <c r="O205" s="43">
        <f>'Raw Data'!AH205</f>
        <v>72</v>
      </c>
      <c r="P205" s="43">
        <f>'Raw Data'!AJ205</f>
        <v>3512.2</v>
      </c>
      <c r="Q205" s="47">
        <f>'Raw Data'!AT205</f>
        <v>5.28</v>
      </c>
      <c r="R205" s="43"/>
      <c r="S205" s="43">
        <f t="shared" si="102"/>
        <v>426.79581560433587</v>
      </c>
      <c r="T205" s="43">
        <f t="shared" si="103"/>
        <v>351.05067585930828</v>
      </c>
      <c r="U205" s="43">
        <f t="shared" si="104"/>
        <v>473.12355037721477</v>
      </c>
      <c r="V205" s="43">
        <f t="shared" si="105"/>
        <v>472.52045486092686</v>
      </c>
      <c r="W205" s="43">
        <f t="shared" si="106"/>
        <v>215.11405081520522</v>
      </c>
      <c r="X205" s="43">
        <f t="shared" si="107"/>
        <v>278.28322308200734</v>
      </c>
      <c r="Y205" s="43">
        <f t="shared" si="108"/>
        <v>181.01489444402594</v>
      </c>
      <c r="Z205" s="43">
        <f t="shared" si="109"/>
        <v>7.8492825893624465</v>
      </c>
      <c r="AA205" s="43">
        <f t="shared" si="110"/>
        <v>396.58246076193234</v>
      </c>
      <c r="AB205" s="43">
        <f t="shared" si="111"/>
        <v>0.61880506215397557</v>
      </c>
      <c r="AC205" s="43">
        <f t="shared" si="112"/>
        <v>-23.152727730668474</v>
      </c>
      <c r="AD205" s="43">
        <f t="shared" si="85"/>
        <v>1.32</v>
      </c>
      <c r="AE205" s="43">
        <f>LN('Raw Data'!Y201)*100</f>
        <v>-154.05771570986735</v>
      </c>
      <c r="AF205" s="43">
        <f>LN('Raw Data'!AC201)*100</f>
        <v>-156.93521368083771</v>
      </c>
      <c r="AG205" s="43">
        <f>LN('Raw Data'!AG201)</f>
        <v>-4.1973883467427795</v>
      </c>
      <c r="AI205" s="43">
        <f t="shared" si="86"/>
        <v>0.28732072087098004</v>
      </c>
      <c r="AJ205" s="43">
        <f t="shared" si="87"/>
        <v>1.5543688085826375</v>
      </c>
      <c r="AK205" s="43">
        <f t="shared" si="88"/>
        <v>0.49798853470468885</v>
      </c>
      <c r="AL205" s="43">
        <f t="shared" si="89"/>
        <v>472.52045486092686</v>
      </c>
      <c r="AM205" s="43">
        <f t="shared" si="90"/>
        <v>-1.8152823051748896</v>
      </c>
      <c r="AN205" s="43">
        <f t="shared" si="91"/>
        <v>2.1412653767042684</v>
      </c>
      <c r="AO205" s="43">
        <f t="shared" si="92"/>
        <v>1.9995138027736914</v>
      </c>
      <c r="AP205" s="43">
        <f t="shared" si="93"/>
        <v>-6.3588831269140345</v>
      </c>
      <c r="AQ205" s="43">
        <f t="shared" si="94"/>
        <v>-1.4589549127710484</v>
      </c>
      <c r="AR205" s="43">
        <f t="shared" si="95"/>
        <v>0.61880506215397557</v>
      </c>
      <c r="AS205" s="43">
        <f t="shared" si="96"/>
        <v>0.29609649802651461</v>
      </c>
      <c r="AT205" s="43">
        <f t="shared" si="97"/>
        <v>1.32</v>
      </c>
      <c r="AU205" s="43">
        <f t="shared" si="98"/>
        <v>-154.05771570986735</v>
      </c>
      <c r="AV205" s="43">
        <f t="shared" si="99"/>
        <v>-156.93521368083771</v>
      </c>
      <c r="AW205" s="43">
        <f t="shared" si="100"/>
        <v>-4.1973883467427795</v>
      </c>
    </row>
    <row r="206" spans="1:49">
      <c r="A206" s="41">
        <v>1997.2</v>
      </c>
      <c r="B206" s="43">
        <f>'Raw Data'!N206</f>
        <v>7670.7</v>
      </c>
      <c r="C206" s="43">
        <f>'Raw Data'!AP206</f>
        <v>79.209000000000003</v>
      </c>
      <c r="D206" s="43">
        <f>'Raw Data'!AQ206</f>
        <v>84.567999999999998</v>
      </c>
      <c r="E206" s="43">
        <f>'Raw Data'!AR206</f>
        <v>77.856999999999999</v>
      </c>
      <c r="F206" s="43">
        <f>'Raw Data'!E206</f>
        <v>4798.5</v>
      </c>
      <c r="G206" s="43">
        <f>'Raw Data'!H206</f>
        <v>2286.5</v>
      </c>
      <c r="H206" s="42">
        <f>'Raw Data'!AS206</f>
        <v>202835</v>
      </c>
      <c r="I206" s="43">
        <f t="shared" si="101"/>
        <v>0.85913178281439939</v>
      </c>
      <c r="J206" s="43">
        <f>'Raw Data'!AN206</f>
        <v>97.329732432354888</v>
      </c>
      <c r="K206" s="43">
        <f>'Raw Data'!AO206</f>
        <v>62.073</v>
      </c>
      <c r="L206" s="43">
        <f>'Raw Data'!M206</f>
        <v>585.70000000000005</v>
      </c>
      <c r="M206" s="43">
        <f>'Raw Data'!Z206</f>
        <v>1093.1786008230451</v>
      </c>
      <c r="N206" s="43">
        <f>'Raw Data'!AD206</f>
        <v>415.62139917695475</v>
      </c>
      <c r="O206" s="43">
        <f>'Raw Data'!AH206</f>
        <v>79.7</v>
      </c>
      <c r="P206" s="43">
        <f>'Raw Data'!AJ206</f>
        <v>3446.7</v>
      </c>
      <c r="Q206" s="47">
        <f>'Raw Data'!AT206</f>
        <v>5.52</v>
      </c>
      <c r="R206" s="43"/>
      <c r="S206" s="43">
        <f t="shared" si="102"/>
        <v>427.30177918591357</v>
      </c>
      <c r="T206" s="43">
        <f t="shared" si="103"/>
        <v>353.17366868995634</v>
      </c>
      <c r="U206" s="43">
        <f t="shared" si="104"/>
        <v>474.21222986659251</v>
      </c>
      <c r="V206" s="43">
        <f t="shared" si="105"/>
        <v>472.99374719031374</v>
      </c>
      <c r="W206" s="43">
        <f t="shared" si="106"/>
        <v>216.97668568971901</v>
      </c>
      <c r="X206" s="43">
        <f t="shared" si="107"/>
        <v>279.38040228586596</v>
      </c>
      <c r="Y206" s="43">
        <f t="shared" si="108"/>
        <v>182.67338915396479</v>
      </c>
      <c r="Z206" s="43">
        <f t="shared" si="109"/>
        <v>17.522872959762264</v>
      </c>
      <c r="AA206" s="43">
        <f t="shared" si="110"/>
        <v>394.21316743288821</v>
      </c>
      <c r="AB206" s="43">
        <f t="shared" si="111"/>
        <v>0.27008967957061519</v>
      </c>
      <c r="AC206" s="43">
        <f t="shared" si="112"/>
        <v>-22.656269895848848</v>
      </c>
      <c r="AD206" s="43">
        <f t="shared" si="85"/>
        <v>1.38</v>
      </c>
      <c r="AE206" s="43">
        <f>LN('Raw Data'!Y202)*100</f>
        <v>-152.44461865074203</v>
      </c>
      <c r="AF206" s="43">
        <f>LN('Raw Data'!AC202)*100</f>
        <v>-153.55098144804455</v>
      </c>
      <c r="AG206" s="43">
        <f>LN('Raw Data'!AG202)</f>
        <v>-4.2350017233752562</v>
      </c>
      <c r="AI206" s="43">
        <f t="shared" si="86"/>
        <v>0.50596358157770283</v>
      </c>
      <c r="AJ206" s="43">
        <f t="shared" si="87"/>
        <v>2.1229928306480588</v>
      </c>
      <c r="AK206" s="43">
        <f t="shared" si="88"/>
        <v>1.0886794893777392</v>
      </c>
      <c r="AL206" s="43">
        <f t="shared" si="89"/>
        <v>472.99374719031374</v>
      </c>
      <c r="AM206" s="43">
        <f t="shared" si="90"/>
        <v>1.8626348745137875</v>
      </c>
      <c r="AN206" s="43">
        <f t="shared" si="91"/>
        <v>1.0971792038586159</v>
      </c>
      <c r="AO206" s="43">
        <f t="shared" si="92"/>
        <v>1.6584947099388501</v>
      </c>
      <c r="AP206" s="43">
        <f t="shared" si="93"/>
        <v>9.6735903703998183</v>
      </c>
      <c r="AQ206" s="43">
        <f t="shared" si="94"/>
        <v>-2.369293329044126</v>
      </c>
      <c r="AR206" s="43">
        <f t="shared" si="95"/>
        <v>0.27008967957061519</v>
      </c>
      <c r="AS206" s="43">
        <f t="shared" si="96"/>
        <v>0.49645783481962624</v>
      </c>
      <c r="AT206" s="43">
        <f t="shared" si="97"/>
        <v>1.38</v>
      </c>
      <c r="AU206" s="43">
        <f t="shared" si="98"/>
        <v>-152.44461865074203</v>
      </c>
      <c r="AV206" s="43">
        <f t="shared" si="99"/>
        <v>-153.55098144804455</v>
      </c>
      <c r="AW206" s="43">
        <f t="shared" si="100"/>
        <v>-4.2350017233752562</v>
      </c>
    </row>
    <row r="207" spans="1:49">
      <c r="A207" s="41">
        <v>1997.3</v>
      </c>
      <c r="B207" s="43">
        <f>'Raw Data'!N207</f>
        <v>7814.2</v>
      </c>
      <c r="C207" s="43">
        <f>'Raw Data'!AP207</f>
        <v>79.412999999999997</v>
      </c>
      <c r="D207" s="43">
        <f>'Raw Data'!AQ207</f>
        <v>84.935000000000002</v>
      </c>
      <c r="E207" s="43">
        <f>'Raw Data'!AR207</f>
        <v>78.135000000000005</v>
      </c>
      <c r="F207" s="43">
        <f>'Raw Data'!E207</f>
        <v>4880.7</v>
      </c>
      <c r="G207" s="43">
        <f>'Raw Data'!H207</f>
        <v>2348.1</v>
      </c>
      <c r="H207" s="42">
        <f>'Raw Data'!AS207</f>
        <v>203367</v>
      </c>
      <c r="I207" s="43">
        <f t="shared" si="101"/>
        <v>0.86138513213013512</v>
      </c>
      <c r="J207" s="43">
        <f>'Raw Data'!AN207</f>
        <v>97.909015523227438</v>
      </c>
      <c r="K207" s="43">
        <f>'Raw Data'!AO207</f>
        <v>62.673999999999999</v>
      </c>
      <c r="L207" s="43">
        <f>'Raw Data'!M207</f>
        <v>585.4</v>
      </c>
      <c r="M207" s="43">
        <f>'Raw Data'!Z207</f>
        <v>1112.3348558095813</v>
      </c>
      <c r="N207" s="43">
        <f>'Raw Data'!AD207</f>
        <v>432.96514419041864</v>
      </c>
      <c r="O207" s="43">
        <f>'Raw Data'!AH207</f>
        <v>79.900000000000006</v>
      </c>
      <c r="P207" s="43">
        <f>'Raw Data'!AJ207</f>
        <v>3542</v>
      </c>
      <c r="Q207" s="47">
        <f>'Raw Data'!AT207</f>
        <v>5.53</v>
      </c>
      <c r="R207" s="43"/>
      <c r="S207" s="43">
        <f t="shared" si="102"/>
        <v>428.38193979519525</v>
      </c>
      <c r="T207" s="43">
        <f t="shared" si="103"/>
        <v>355.21372362476205</v>
      </c>
      <c r="U207" s="43">
        <f t="shared" si="104"/>
        <v>475.44733371419295</v>
      </c>
      <c r="V207" s="43">
        <f t="shared" si="105"/>
        <v>473.32522010339534</v>
      </c>
      <c r="W207" s="43">
        <f t="shared" si="106"/>
        <v>216.30708410265038</v>
      </c>
      <c r="X207" s="43">
        <f t="shared" si="107"/>
        <v>280.49920255740739</v>
      </c>
      <c r="Y207" s="43">
        <f t="shared" si="108"/>
        <v>186.1432693125538</v>
      </c>
      <c r="Z207" s="43">
        <f t="shared" si="109"/>
        <v>17.155131954094752</v>
      </c>
      <c r="AA207" s="43">
        <f t="shared" si="110"/>
        <v>396.32222851114972</v>
      </c>
      <c r="AB207" s="43">
        <f t="shared" si="111"/>
        <v>0.35642891214026334</v>
      </c>
      <c r="AC207" s="43">
        <f t="shared" si="112"/>
        <v>-22.049141127328483</v>
      </c>
      <c r="AD207" s="43">
        <f t="shared" si="85"/>
        <v>1.3825000000000001</v>
      </c>
      <c r="AE207" s="43">
        <f>LN('Raw Data'!Y203)*100</f>
        <v>-152.96133137057291</v>
      </c>
      <c r="AF207" s="43">
        <f>LN('Raw Data'!AC203)*100</f>
        <v>-154.43930882133802</v>
      </c>
      <c r="AG207" s="43">
        <f>LN('Raw Data'!AG203)</f>
        <v>-4.2386441292266985</v>
      </c>
      <c r="AI207" s="43">
        <f t="shared" si="86"/>
        <v>1.0801606092816769</v>
      </c>
      <c r="AJ207" s="43">
        <f t="shared" si="87"/>
        <v>2.0400549348057098</v>
      </c>
      <c r="AK207" s="43">
        <f t="shared" si="88"/>
        <v>1.2351038476004419</v>
      </c>
      <c r="AL207" s="43">
        <f t="shared" si="89"/>
        <v>473.32522010339534</v>
      </c>
      <c r="AM207" s="43">
        <f t="shared" si="90"/>
        <v>-0.66960158706862671</v>
      </c>
      <c r="AN207" s="43">
        <f t="shared" si="91"/>
        <v>1.1188002715414314</v>
      </c>
      <c r="AO207" s="43">
        <f t="shared" si="92"/>
        <v>3.4698801585890067</v>
      </c>
      <c r="AP207" s="43">
        <f t="shared" si="93"/>
        <v>-0.36774100566751144</v>
      </c>
      <c r="AQ207" s="43">
        <f t="shared" si="94"/>
        <v>2.1090610782615045</v>
      </c>
      <c r="AR207" s="43">
        <f t="shared" si="95"/>
        <v>0.35642891214026334</v>
      </c>
      <c r="AS207" s="43">
        <f t="shared" si="96"/>
        <v>0.60712876852036501</v>
      </c>
      <c r="AT207" s="43">
        <f t="shared" si="97"/>
        <v>1.3825000000000001</v>
      </c>
      <c r="AU207" s="43">
        <f t="shared" si="98"/>
        <v>-152.96133137057291</v>
      </c>
      <c r="AV207" s="43">
        <f t="shared" si="99"/>
        <v>-154.43930882133802</v>
      </c>
      <c r="AW207" s="43">
        <f t="shared" si="100"/>
        <v>-4.2386441292266985</v>
      </c>
    </row>
    <row r="208" spans="1:49">
      <c r="A208" s="41">
        <v>1997.4</v>
      </c>
      <c r="B208" s="43">
        <f>'Raw Data'!N208</f>
        <v>7919.4</v>
      </c>
      <c r="C208" s="43">
        <f>'Raw Data'!AP208</f>
        <v>79.659000000000006</v>
      </c>
      <c r="D208" s="43">
        <f>'Raw Data'!AQ208</f>
        <v>84.777000000000001</v>
      </c>
      <c r="E208" s="43">
        <f>'Raw Data'!AR208</f>
        <v>78.394999999999996</v>
      </c>
      <c r="F208" s="43">
        <f>'Raw Data'!E208</f>
        <v>4950.3999999999996</v>
      </c>
      <c r="G208" s="43">
        <f>'Raw Data'!H208</f>
        <v>2382.5</v>
      </c>
      <c r="H208" s="42">
        <f>'Raw Data'!AS208</f>
        <v>203935</v>
      </c>
      <c r="I208" s="43">
        <f t="shared" si="101"/>
        <v>0.86379096373039432</v>
      </c>
      <c r="J208" s="43">
        <f>'Raw Data'!AN208</f>
        <v>98.177570170152961</v>
      </c>
      <c r="K208" s="43">
        <f>'Raw Data'!AO208</f>
        <v>63.802999999999997</v>
      </c>
      <c r="L208" s="43">
        <f>'Raw Data'!M208</f>
        <v>586.5</v>
      </c>
      <c r="M208" s="43">
        <f>'Raw Data'!Z208</f>
        <v>1141.436892434227</v>
      </c>
      <c r="N208" s="43">
        <f>'Raw Data'!AD208</f>
        <v>427.96310756577316</v>
      </c>
      <c r="O208" s="43">
        <f>'Raw Data'!AH208</f>
        <v>79.7</v>
      </c>
      <c r="P208" s="43">
        <f>'Raw Data'!AJ208</f>
        <v>3561.3</v>
      </c>
      <c r="Q208" s="47">
        <f>'Raw Data'!AT208</f>
        <v>5.51</v>
      </c>
      <c r="R208" s="43"/>
      <c r="S208" s="43">
        <f t="shared" si="102"/>
        <v>429.18879901435065</v>
      </c>
      <c r="T208" s="43">
        <f t="shared" si="103"/>
        <v>356.05699652931173</v>
      </c>
      <c r="U208" s="43">
        <f t="shared" si="104"/>
        <v>476.17350541277244</v>
      </c>
      <c r="V208" s="43">
        <f t="shared" si="105"/>
        <v>473.32022591755549</v>
      </c>
      <c r="W208" s="43">
        <f t="shared" si="106"/>
        <v>215.88369978582901</v>
      </c>
      <c r="X208" s="43">
        <f t="shared" si="107"/>
        <v>282.47075094356347</v>
      </c>
      <c r="Y208" s="43">
        <f t="shared" si="108"/>
        <v>184.37013243551272</v>
      </c>
      <c r="Z208" s="43">
        <f t="shared" si="109"/>
        <v>16.293391556092956</v>
      </c>
      <c r="AA208" s="43">
        <f t="shared" si="110"/>
        <v>396.25452554923584</v>
      </c>
      <c r="AB208" s="43">
        <f t="shared" si="111"/>
        <v>0.33220499471489928</v>
      </c>
      <c r="AC208" s="43">
        <f t="shared" si="112"/>
        <v>-20.595993862359283</v>
      </c>
      <c r="AD208" s="43">
        <f t="shared" si="85"/>
        <v>1.3774999999999999</v>
      </c>
      <c r="AE208" s="43">
        <f>LN('Raw Data'!Y204)*100</f>
        <v>-152.72415222740491</v>
      </c>
      <c r="AF208" s="43">
        <f>LN('Raw Data'!AC204)*100</f>
        <v>-154.44786378025981</v>
      </c>
      <c r="AG208" s="43">
        <f>LN('Raw Data'!AG204)</f>
        <v>-4.1957843584161818</v>
      </c>
      <c r="AI208" s="43">
        <f t="shared" si="86"/>
        <v>0.80685921915539893</v>
      </c>
      <c r="AJ208" s="43">
        <f t="shared" si="87"/>
        <v>0.84327290454967851</v>
      </c>
      <c r="AK208" s="43">
        <f t="shared" si="88"/>
        <v>0.72617169857949193</v>
      </c>
      <c r="AL208" s="43">
        <f t="shared" si="89"/>
        <v>473.32022591755549</v>
      </c>
      <c r="AM208" s="43">
        <f t="shared" si="90"/>
        <v>-0.42338431682136957</v>
      </c>
      <c r="AN208" s="43">
        <f t="shared" si="91"/>
        <v>1.971548386156087</v>
      </c>
      <c r="AO208" s="43">
        <f t="shared" si="92"/>
        <v>-1.7731368770410825</v>
      </c>
      <c r="AP208" s="43">
        <f t="shared" si="93"/>
        <v>-0.86174039800179614</v>
      </c>
      <c r="AQ208" s="43">
        <f t="shared" si="94"/>
        <v>-6.7702961913880699E-2</v>
      </c>
      <c r="AR208" s="43">
        <f t="shared" si="95"/>
        <v>0.33220499471489928</v>
      </c>
      <c r="AS208" s="43">
        <f t="shared" si="96"/>
        <v>1.4531472649691999</v>
      </c>
      <c r="AT208" s="43">
        <f t="shared" si="97"/>
        <v>1.3774999999999999</v>
      </c>
      <c r="AU208" s="43">
        <f t="shared" si="98"/>
        <v>-152.72415222740491</v>
      </c>
      <c r="AV208" s="43">
        <f t="shared" si="99"/>
        <v>-154.44786378025981</v>
      </c>
      <c r="AW208" s="43">
        <f t="shared" si="100"/>
        <v>-4.1957843584161818</v>
      </c>
    </row>
    <row r="209" spans="1:49">
      <c r="A209" s="41">
        <v>1998.1</v>
      </c>
      <c r="B209" s="43">
        <f>'Raw Data'!N209</f>
        <v>8029.7999999999993</v>
      </c>
      <c r="C209" s="43">
        <f>'Raw Data'!AP209</f>
        <v>79.655000000000001</v>
      </c>
      <c r="D209" s="43">
        <f>'Raw Data'!AQ209</f>
        <v>84.47</v>
      </c>
      <c r="E209" s="43">
        <f>'Raw Data'!AR209</f>
        <v>78.522999999999996</v>
      </c>
      <c r="F209" s="43">
        <f>'Raw Data'!E209</f>
        <v>5008.2999999999993</v>
      </c>
      <c r="G209" s="43">
        <f>'Raw Data'!H209</f>
        <v>2450</v>
      </c>
      <c r="H209" s="42">
        <f>'Raw Data'!AS209</f>
        <v>204395</v>
      </c>
      <c r="I209" s="43">
        <f t="shared" si="101"/>
        <v>0.86573934847708323</v>
      </c>
      <c r="J209" s="43">
        <f>'Raw Data'!AN209</f>
        <v>98.405471335112338</v>
      </c>
      <c r="K209" s="43">
        <f>'Raw Data'!AO209</f>
        <v>64.944000000000003</v>
      </c>
      <c r="L209" s="43">
        <f>'Raw Data'!M209</f>
        <v>571.5</v>
      </c>
      <c r="M209" s="43">
        <f>'Raw Data'!Z209</f>
        <v>1173.2124469682135</v>
      </c>
      <c r="N209" s="43">
        <f>'Raw Data'!AD209</f>
        <v>430.88755303178652</v>
      </c>
      <c r="O209" s="43">
        <f>'Raw Data'!AH209</f>
        <v>79.5</v>
      </c>
      <c r="P209" s="43">
        <f>'Raw Data'!AJ209</f>
        <v>3598.7</v>
      </c>
      <c r="Q209" s="47">
        <f>'Raw Data'!AT209</f>
        <v>5.52</v>
      </c>
      <c r="R209" s="43"/>
      <c r="S209" s="43">
        <f t="shared" si="102"/>
        <v>429.96316386414969</v>
      </c>
      <c r="T209" s="43">
        <f t="shared" si="103"/>
        <v>358.4623127041163</v>
      </c>
      <c r="U209" s="43">
        <f t="shared" si="104"/>
        <v>477.1694723532774</v>
      </c>
      <c r="V209" s="43">
        <f t="shared" si="105"/>
        <v>473.32678045186026</v>
      </c>
      <c r="W209" s="43">
        <f t="shared" si="106"/>
        <v>212.90443067372559</v>
      </c>
      <c r="X209" s="43">
        <f t="shared" si="107"/>
        <v>284.82807699665682</v>
      </c>
      <c r="Y209" s="43">
        <f t="shared" si="108"/>
        <v>184.66269817282944</v>
      </c>
      <c r="Z209" s="43">
        <f t="shared" si="109"/>
        <v>15.653684516267688</v>
      </c>
      <c r="AA209" s="43">
        <f t="shared" si="110"/>
        <v>396.91077716191631</v>
      </c>
      <c r="AB209" s="43">
        <f t="shared" si="111"/>
        <v>0.16314256922706744</v>
      </c>
      <c r="AC209" s="43">
        <f t="shared" si="112"/>
        <v>-18.986621540814241</v>
      </c>
      <c r="AD209" s="43">
        <f t="shared" si="85"/>
        <v>1.38</v>
      </c>
      <c r="AE209" s="43">
        <f>LN('Raw Data'!Y205)*100</f>
        <v>-151.37784459606033</v>
      </c>
      <c r="AF209" s="43">
        <f>LN('Raw Data'!AC205)*100</f>
        <v>-154.01283619769677</v>
      </c>
      <c r="AG209" s="43">
        <f>LN('Raw Data'!AG205)</f>
        <v>-4.2646146239292424</v>
      </c>
      <c r="AI209" s="43">
        <f t="shared" si="86"/>
        <v>0.77436484979904208</v>
      </c>
      <c r="AJ209" s="43">
        <f t="shared" si="87"/>
        <v>2.4053161748045682</v>
      </c>
      <c r="AK209" s="43">
        <f t="shared" si="88"/>
        <v>0.99596694050495671</v>
      </c>
      <c r="AL209" s="43">
        <f t="shared" si="89"/>
        <v>473.32678045186026</v>
      </c>
      <c r="AM209" s="43">
        <f t="shared" si="90"/>
        <v>-2.9792691121034238</v>
      </c>
      <c r="AN209" s="43">
        <f t="shared" si="91"/>
        <v>2.3573260530933453</v>
      </c>
      <c r="AO209" s="43">
        <f t="shared" si="92"/>
        <v>0.2925657373167212</v>
      </c>
      <c r="AP209" s="43">
        <f t="shared" si="93"/>
        <v>-0.639707039825268</v>
      </c>
      <c r="AQ209" s="43">
        <f t="shared" si="94"/>
        <v>0.65625161268047805</v>
      </c>
      <c r="AR209" s="43">
        <f t="shared" si="95"/>
        <v>0.16314256922706744</v>
      </c>
      <c r="AS209" s="43">
        <f t="shared" si="96"/>
        <v>1.6093723215450417</v>
      </c>
      <c r="AT209" s="43">
        <f t="shared" si="97"/>
        <v>1.38</v>
      </c>
      <c r="AU209" s="43">
        <f t="shared" si="98"/>
        <v>-151.37784459606033</v>
      </c>
      <c r="AV209" s="43">
        <f t="shared" si="99"/>
        <v>-154.01283619769677</v>
      </c>
      <c r="AW209" s="43">
        <f t="shared" si="100"/>
        <v>-4.2646146239292424</v>
      </c>
    </row>
    <row r="210" spans="1:49">
      <c r="A210" s="41">
        <v>1998.2</v>
      </c>
      <c r="B210" s="43">
        <f>'Raw Data'!N210</f>
        <v>8139.3</v>
      </c>
      <c r="C210" s="43">
        <f>'Raw Data'!AP210</f>
        <v>79.796000000000006</v>
      </c>
      <c r="D210" s="43">
        <f>'Raw Data'!AQ210</f>
        <v>84.174000000000007</v>
      </c>
      <c r="E210" s="43">
        <f>'Raw Data'!AR210</f>
        <v>78.686999999999998</v>
      </c>
      <c r="F210" s="43">
        <f>'Raw Data'!E210</f>
        <v>5088.6000000000004</v>
      </c>
      <c r="G210" s="43">
        <f>'Raw Data'!H210</f>
        <v>2464</v>
      </c>
      <c r="H210" s="42">
        <f>'Raw Data'!AS210</f>
        <v>204905</v>
      </c>
      <c r="I210" s="43">
        <f t="shared" si="101"/>
        <v>0.86789951417449906</v>
      </c>
      <c r="J210" s="43">
        <f>'Raw Data'!AN210</f>
        <v>98.550647714556234</v>
      </c>
      <c r="K210" s="43">
        <f>'Raw Data'!AO210</f>
        <v>65.799000000000007</v>
      </c>
      <c r="L210" s="43">
        <f>'Raw Data'!M210</f>
        <v>586.70000000000005</v>
      </c>
      <c r="M210" s="43">
        <f>'Raw Data'!Z210</f>
        <v>1196.6004180105585</v>
      </c>
      <c r="N210" s="43">
        <f>'Raw Data'!AD210</f>
        <v>433.19958198944147</v>
      </c>
      <c r="O210" s="43">
        <f>'Raw Data'!AH210</f>
        <v>80.099999999999994</v>
      </c>
      <c r="P210" s="43">
        <f>'Raw Data'!AJ210</f>
        <v>3526</v>
      </c>
      <c r="Q210" s="47">
        <f>'Raw Data'!AT210</f>
        <v>5.5</v>
      </c>
      <c r="R210" s="43"/>
      <c r="S210" s="43">
        <f t="shared" si="102"/>
        <v>431.09594031641183</v>
      </c>
      <c r="T210" s="43">
        <f t="shared" si="103"/>
        <v>358.57427052218196</v>
      </c>
      <c r="U210" s="43">
        <f t="shared" si="104"/>
        <v>478.06608407812109</v>
      </c>
      <c r="V210" s="43">
        <f t="shared" si="105"/>
        <v>473.22499441265438</v>
      </c>
      <c r="W210" s="43">
        <f t="shared" si="106"/>
        <v>215.07149965002236</v>
      </c>
      <c r="X210" s="43">
        <f t="shared" si="107"/>
        <v>286.34412108561855</v>
      </c>
      <c r="Y210" s="43">
        <f t="shared" si="108"/>
        <v>184.73999307581252</v>
      </c>
      <c r="Z210" s="43">
        <f t="shared" si="109"/>
        <v>15.947723464272281</v>
      </c>
      <c r="AA210" s="43">
        <f t="shared" si="110"/>
        <v>394.41207435262248</v>
      </c>
      <c r="AB210" s="43">
        <f t="shared" si="111"/>
        <v>0.20863820302888819</v>
      </c>
      <c r="AC210" s="43">
        <f t="shared" si="112"/>
        <v>-17.887331688757488</v>
      </c>
      <c r="AD210" s="43">
        <f t="shared" si="85"/>
        <v>1.375</v>
      </c>
      <c r="AE210" s="43">
        <f>LN('Raw Data'!Y206)*100</f>
        <v>-151.13681107782509</v>
      </c>
      <c r="AF210" s="43">
        <f>LN('Raw Data'!AC206)*100</f>
        <v>-153.52932587946717</v>
      </c>
      <c r="AG210" s="43">
        <f>LN('Raw Data'!AG206)</f>
        <v>-4.1682105262449607</v>
      </c>
      <c r="AI210" s="43">
        <f t="shared" si="86"/>
        <v>1.1327764522621351</v>
      </c>
      <c r="AJ210" s="43">
        <f t="shared" si="87"/>
        <v>0.11195781806566174</v>
      </c>
      <c r="AK210" s="43">
        <f t="shared" si="88"/>
        <v>0.89661172484369445</v>
      </c>
      <c r="AL210" s="43">
        <f t="shared" si="89"/>
        <v>473.22499441265438</v>
      </c>
      <c r="AM210" s="43">
        <f t="shared" si="90"/>
        <v>2.1670689762967754</v>
      </c>
      <c r="AN210" s="43">
        <f t="shared" si="91"/>
        <v>1.5160440889617348</v>
      </c>
      <c r="AO210" s="43">
        <f t="shared" si="92"/>
        <v>7.7294902983084057E-2</v>
      </c>
      <c r="AP210" s="43">
        <f t="shared" si="93"/>
        <v>0.29403894800459263</v>
      </c>
      <c r="AQ210" s="43">
        <f t="shared" si="94"/>
        <v>-2.4987028092938317</v>
      </c>
      <c r="AR210" s="43">
        <f t="shared" si="95"/>
        <v>0.20863820302888819</v>
      </c>
      <c r="AS210" s="43">
        <f t="shared" si="96"/>
        <v>1.0992898520567529</v>
      </c>
      <c r="AT210" s="43">
        <f t="shared" si="97"/>
        <v>1.375</v>
      </c>
      <c r="AU210" s="43">
        <f t="shared" si="98"/>
        <v>-151.13681107782509</v>
      </c>
      <c r="AV210" s="43">
        <f t="shared" si="99"/>
        <v>-153.52932587946717</v>
      </c>
      <c r="AW210" s="43">
        <f t="shared" si="100"/>
        <v>-4.1682105262449607</v>
      </c>
    </row>
    <row r="211" spans="1:49">
      <c r="A211" s="41">
        <v>1998.3</v>
      </c>
      <c r="B211" s="43">
        <f>'Raw Data'!N211</f>
        <v>8277.4</v>
      </c>
      <c r="C211" s="43">
        <f>'Raw Data'!AP211</f>
        <v>80.037000000000006</v>
      </c>
      <c r="D211" s="43">
        <f>'Raw Data'!AQ211</f>
        <v>84.161000000000001</v>
      </c>
      <c r="E211" s="43">
        <f>'Raw Data'!AR211</f>
        <v>78.980999999999995</v>
      </c>
      <c r="F211" s="43">
        <f>'Raw Data'!E211</f>
        <v>5167.7999999999993</v>
      </c>
      <c r="G211" s="43">
        <f>'Raw Data'!H211</f>
        <v>2524.8000000000002</v>
      </c>
      <c r="H211" s="42">
        <f>'Raw Data'!AS211</f>
        <v>205483</v>
      </c>
      <c r="I211" s="43">
        <f t="shared" si="101"/>
        <v>0.87034770196490363</v>
      </c>
      <c r="J211" s="43">
        <f>'Raw Data'!AN211</f>
        <v>98.508949298441948</v>
      </c>
      <c r="K211" s="43">
        <f>'Raw Data'!AO211</f>
        <v>66.834999999999994</v>
      </c>
      <c r="L211" s="43">
        <f>'Raw Data'!M211</f>
        <v>584.79999999999995</v>
      </c>
      <c r="M211" s="43">
        <f>'Raw Data'!Z211</f>
        <v>1220.2781061729174</v>
      </c>
      <c r="N211" s="43">
        <f>'Raw Data'!AD211</f>
        <v>444.02189382708264</v>
      </c>
      <c r="O211" s="43">
        <f>'Raw Data'!AH211</f>
        <v>81.5</v>
      </c>
      <c r="P211" s="43">
        <f>'Raw Data'!AJ211</f>
        <v>3516.4</v>
      </c>
      <c r="Q211" s="47">
        <f>'Raw Data'!AT211</f>
        <v>5.53</v>
      </c>
      <c r="R211" s="43"/>
      <c r="S211" s="43">
        <f t="shared" si="102"/>
        <v>431.9857517555904</v>
      </c>
      <c r="T211" s="43">
        <f t="shared" si="103"/>
        <v>360.35723031842758</v>
      </c>
      <c r="U211" s="43">
        <f t="shared" si="104"/>
        <v>479.09393609388331</v>
      </c>
      <c r="V211" s="43">
        <f t="shared" si="105"/>
        <v>472.90098896169911</v>
      </c>
      <c r="W211" s="43">
        <f t="shared" si="106"/>
        <v>214.09250809682891</v>
      </c>
      <c r="X211" s="43">
        <f t="shared" si="107"/>
        <v>287.64892401614696</v>
      </c>
      <c r="Y211" s="43">
        <f t="shared" si="108"/>
        <v>186.55290441705836</v>
      </c>
      <c r="Z211" s="43">
        <f t="shared" si="109"/>
        <v>17.025819277953754</v>
      </c>
      <c r="AA211" s="43">
        <f t="shared" si="110"/>
        <v>393.48481905097441</v>
      </c>
      <c r="AB211" s="43">
        <f t="shared" si="111"/>
        <v>0.37293596766490211</v>
      </c>
      <c r="AC211" s="43">
        <f t="shared" si="112"/>
        <v>-16.6980421788186</v>
      </c>
      <c r="AD211" s="43">
        <f t="shared" si="85"/>
        <v>1.3825000000000001</v>
      </c>
      <c r="AE211" s="43">
        <f>LN('Raw Data'!Y207)*100</f>
        <v>-151.12721296349889</v>
      </c>
      <c r="AF211" s="43">
        <f>LN('Raw Data'!AC207)*100</f>
        <v>-152.13306157956885</v>
      </c>
      <c r="AG211" s="43">
        <f>LN('Raw Data'!AG207)</f>
        <v>-4.1857978047414459</v>
      </c>
      <c r="AI211" s="43">
        <f t="shared" si="86"/>
        <v>0.88981143917857253</v>
      </c>
      <c r="AJ211" s="43">
        <f t="shared" si="87"/>
        <v>1.7829597962456205</v>
      </c>
      <c r="AK211" s="43">
        <f t="shared" si="88"/>
        <v>1.0278520157622211</v>
      </c>
      <c r="AL211" s="43">
        <f t="shared" si="89"/>
        <v>472.90098896169911</v>
      </c>
      <c r="AM211" s="43">
        <f t="shared" si="90"/>
        <v>-0.97899155319345255</v>
      </c>
      <c r="AN211" s="43">
        <f t="shared" si="91"/>
        <v>1.3048029305284103</v>
      </c>
      <c r="AO211" s="43">
        <f t="shared" si="92"/>
        <v>1.8129113412458366</v>
      </c>
      <c r="AP211" s="43">
        <f t="shared" si="93"/>
        <v>1.0780958136814736</v>
      </c>
      <c r="AQ211" s="43">
        <f t="shared" si="94"/>
        <v>-0.92725530164807424</v>
      </c>
      <c r="AR211" s="43">
        <f t="shared" si="95"/>
        <v>0.37293596766490211</v>
      </c>
      <c r="AS211" s="43">
        <f t="shared" si="96"/>
        <v>1.189289509938888</v>
      </c>
      <c r="AT211" s="43">
        <f t="shared" si="97"/>
        <v>1.3825000000000001</v>
      </c>
      <c r="AU211" s="43">
        <f t="shared" si="98"/>
        <v>-151.12721296349889</v>
      </c>
      <c r="AV211" s="43">
        <f t="shared" si="99"/>
        <v>-152.13306157956885</v>
      </c>
      <c r="AW211" s="43">
        <f t="shared" si="100"/>
        <v>-4.1857978047414459</v>
      </c>
    </row>
    <row r="212" spans="1:49">
      <c r="A212" s="41">
        <v>1998.4</v>
      </c>
      <c r="B212" s="43">
        <f>'Raw Data'!N212</f>
        <v>8443.6</v>
      </c>
      <c r="C212" s="43">
        <f>'Raw Data'!AP212</f>
        <v>80.239999999999995</v>
      </c>
      <c r="D212" s="43">
        <f>'Raw Data'!AQ212</f>
        <v>84.421999999999997</v>
      </c>
      <c r="E212" s="43">
        <f>'Raw Data'!AR212</f>
        <v>79.227999999999994</v>
      </c>
      <c r="F212" s="43">
        <f>'Raw Data'!E212</f>
        <v>5230.3999999999996</v>
      </c>
      <c r="G212" s="43">
        <f>'Raw Data'!H212</f>
        <v>2619.6000000000004</v>
      </c>
      <c r="H212" s="42">
        <f>'Raw Data'!AS212</f>
        <v>206098</v>
      </c>
      <c r="I212" s="43">
        <f t="shared" si="101"/>
        <v>0.8729526076588463</v>
      </c>
      <c r="J212" s="43">
        <f>'Raw Data'!AN212</f>
        <v>99.944584832572943</v>
      </c>
      <c r="K212" s="43">
        <f>'Raw Data'!AO212</f>
        <v>67.078999999999994</v>
      </c>
      <c r="L212" s="43">
        <f>'Raw Data'!M212</f>
        <v>593.6</v>
      </c>
      <c r="M212" s="43">
        <f>'Raw Data'!Z212</f>
        <v>1247.6438475099851</v>
      </c>
      <c r="N212" s="43">
        <f>'Raw Data'!AD212</f>
        <v>441.45615249001497</v>
      </c>
      <c r="O212" s="43">
        <f>'Raw Data'!AH212</f>
        <v>81.7</v>
      </c>
      <c r="P212" s="43">
        <f>'Raw Data'!AJ212</f>
        <v>3603.4</v>
      </c>
      <c r="Q212" s="47">
        <f>'Raw Data'!AT212</f>
        <v>4.8600000000000003</v>
      </c>
      <c r="R212" s="43"/>
      <c r="S212" s="43">
        <f t="shared" si="102"/>
        <v>432.57872756506697</v>
      </c>
      <c r="T212" s="43">
        <f t="shared" si="103"/>
        <v>363.43211530246219</v>
      </c>
      <c r="U212" s="43">
        <f t="shared" si="104"/>
        <v>480.47082766126385</v>
      </c>
      <c r="V212" s="43">
        <f t="shared" si="105"/>
        <v>474.04898920907749</v>
      </c>
      <c r="W212" s="43">
        <f t="shared" si="106"/>
        <v>214.97499315338939</v>
      </c>
      <c r="X212" s="43">
        <f t="shared" si="107"/>
        <v>289.25563692841069</v>
      </c>
      <c r="Y212" s="43">
        <f t="shared" si="108"/>
        <v>185.36229399342875</v>
      </c>
      <c r="Z212" s="43">
        <f t="shared" si="109"/>
        <v>16.659824154668033</v>
      </c>
      <c r="AA212" s="43">
        <f t="shared" si="110"/>
        <v>395.31773628623228</v>
      </c>
      <c r="AB212" s="43">
        <f t="shared" si="111"/>
        <v>0.31224544833952128</v>
      </c>
      <c r="AC212" s="43">
        <f t="shared" si="112"/>
        <v>-16.645874242417559</v>
      </c>
      <c r="AD212" s="43">
        <f t="shared" si="85"/>
        <v>1.2150000000000001</v>
      </c>
      <c r="AE212" s="43">
        <f>LN('Raw Data'!Y208)*100</f>
        <v>-150.63980861043484</v>
      </c>
      <c r="AF212" s="43">
        <f>LN('Raw Data'!AC208)*100</f>
        <v>-153.71041478500047</v>
      </c>
      <c r="AG212" s="43">
        <f>LN('Raw Data'!AG208)</f>
        <v>-4.2034746266795144</v>
      </c>
      <c r="AI212" s="43">
        <f t="shared" si="86"/>
        <v>0.59297580947657025</v>
      </c>
      <c r="AJ212" s="43">
        <f t="shared" si="87"/>
        <v>3.0748849840346111</v>
      </c>
      <c r="AK212" s="43">
        <f t="shared" si="88"/>
        <v>1.3768915673805395</v>
      </c>
      <c r="AL212" s="43">
        <f t="shared" si="89"/>
        <v>474.04898920907749</v>
      </c>
      <c r="AM212" s="43">
        <f t="shared" si="90"/>
        <v>0.88248505656048337</v>
      </c>
      <c r="AN212" s="43">
        <f t="shared" si="91"/>
        <v>1.6067129122637311</v>
      </c>
      <c r="AO212" s="43">
        <f t="shared" si="92"/>
        <v>-1.1906104236296073</v>
      </c>
      <c r="AP212" s="43">
        <f t="shared" si="93"/>
        <v>-0.36599512328572104</v>
      </c>
      <c r="AQ212" s="43">
        <f t="shared" si="94"/>
        <v>1.8329172352578667</v>
      </c>
      <c r="AR212" s="43">
        <f t="shared" si="95"/>
        <v>0.31224544833952128</v>
      </c>
      <c r="AS212" s="43">
        <f t="shared" si="96"/>
        <v>5.2167936401041004E-2</v>
      </c>
      <c r="AT212" s="43">
        <f t="shared" si="97"/>
        <v>1.2150000000000001</v>
      </c>
      <c r="AU212" s="43">
        <f t="shared" si="98"/>
        <v>-150.63980861043484</v>
      </c>
      <c r="AV212" s="43">
        <f t="shared" si="99"/>
        <v>-153.71041478500047</v>
      </c>
      <c r="AW212" s="43">
        <f t="shared" si="100"/>
        <v>-4.2034746266795144</v>
      </c>
    </row>
    <row r="213" spans="1:49">
      <c r="A213" s="41">
        <v>1999.1</v>
      </c>
      <c r="B213" s="43">
        <f>'Raw Data'!N213</f>
        <v>8574</v>
      </c>
      <c r="C213" s="43">
        <f>'Raw Data'!AP213</f>
        <v>80.447000000000003</v>
      </c>
      <c r="D213" s="43">
        <f>'Raw Data'!AQ213</f>
        <v>84.656000000000006</v>
      </c>
      <c r="E213" s="43">
        <f>'Raw Data'!AR213</f>
        <v>79.623999999999995</v>
      </c>
      <c r="F213" s="43">
        <f>'Raw Data'!E213</f>
        <v>5309</v>
      </c>
      <c r="G213" s="43">
        <f>'Raw Data'!H213</f>
        <v>2670.5</v>
      </c>
      <c r="H213" s="42">
        <f>'Raw Data'!AS213</f>
        <v>206876</v>
      </c>
      <c r="I213" s="43">
        <f t="shared" si="101"/>
        <v>0.87624791925215906</v>
      </c>
      <c r="J213" s="43">
        <f>'Raw Data'!AN213</f>
        <v>100.26322951995637</v>
      </c>
      <c r="K213" s="43">
        <f>'Raw Data'!AO213</f>
        <v>68.162999999999997</v>
      </c>
      <c r="L213" s="43">
        <f>'Raw Data'!M213</f>
        <v>594.5</v>
      </c>
      <c r="M213" s="43">
        <f>'Raw Data'!Z213</f>
        <v>1268.2417670314908</v>
      </c>
      <c r="N213" s="43">
        <f>'Raw Data'!AD213</f>
        <v>452.95823296850915</v>
      </c>
      <c r="O213" s="43">
        <f>'Raw Data'!AH213</f>
        <v>81.3</v>
      </c>
      <c r="P213" s="43">
        <f>'Raw Data'!AJ213</f>
        <v>3562.7</v>
      </c>
      <c r="Q213" s="47">
        <f>'Raw Data'!AT213</f>
        <v>4.7300000000000004</v>
      </c>
      <c r="R213" s="43"/>
      <c r="S213" s="43">
        <f t="shared" si="102"/>
        <v>433.1949432881305</v>
      </c>
      <c r="T213" s="43">
        <f t="shared" si="103"/>
        <v>364.48116600774586</v>
      </c>
      <c r="U213" s="43">
        <f t="shared" si="104"/>
        <v>481.12803074555563</v>
      </c>
      <c r="V213" s="43">
        <f t="shared" si="105"/>
        <v>473.990523800777</v>
      </c>
      <c r="W213" s="43">
        <f t="shared" si="106"/>
        <v>214.251137642847</v>
      </c>
      <c r="X213" s="43">
        <f t="shared" si="107"/>
        <v>290.0177445125878</v>
      </c>
      <c r="Y213" s="43">
        <f t="shared" si="108"/>
        <v>187.05905805773801</v>
      </c>
      <c r="Z213" s="43">
        <f t="shared" si="109"/>
        <v>15.293667685139853</v>
      </c>
      <c r="AA213" s="43">
        <f t="shared" si="110"/>
        <v>393.30646236496062</v>
      </c>
      <c r="AB213" s="43">
        <f t="shared" si="111"/>
        <v>0.49857832487447301</v>
      </c>
      <c r="AC213" s="43">
        <f t="shared" si="112"/>
        <v>-15.541365930678641</v>
      </c>
      <c r="AD213" s="43">
        <f t="shared" si="85"/>
        <v>1.1825000000000001</v>
      </c>
      <c r="AE213" s="43">
        <f>LN('Raw Data'!Y209)*100</f>
        <v>-150.05944628791789</v>
      </c>
      <c r="AF213" s="43">
        <f>LN('Raw Data'!AC209)*100</f>
        <v>-151.9586270412247</v>
      </c>
      <c r="AG213" s="43">
        <f>LN('Raw Data'!AG209)</f>
        <v>-4.2163580962732103</v>
      </c>
      <c r="AI213" s="43">
        <f t="shared" si="86"/>
        <v>0.61621572306353301</v>
      </c>
      <c r="AJ213" s="43">
        <f t="shared" si="87"/>
        <v>1.049050705283662</v>
      </c>
      <c r="AK213" s="43">
        <f t="shared" si="88"/>
        <v>0.65720308429177976</v>
      </c>
      <c r="AL213" s="43">
        <f t="shared" si="89"/>
        <v>473.990523800777</v>
      </c>
      <c r="AM213" s="43">
        <f t="shared" si="90"/>
        <v>-0.72385551054239272</v>
      </c>
      <c r="AN213" s="43">
        <f t="shared" si="91"/>
        <v>0.76210758417710167</v>
      </c>
      <c r="AO213" s="43">
        <f t="shared" si="92"/>
        <v>1.6967640643092636</v>
      </c>
      <c r="AP213" s="43">
        <f t="shared" si="93"/>
        <v>-1.36615646952818</v>
      </c>
      <c r="AQ213" s="43">
        <f t="shared" si="94"/>
        <v>-2.0112739212716519</v>
      </c>
      <c r="AR213" s="43">
        <f t="shared" si="95"/>
        <v>0.49857832487447301</v>
      </c>
      <c r="AS213" s="43">
        <f t="shared" si="96"/>
        <v>1.1045083117389183</v>
      </c>
      <c r="AT213" s="43">
        <f t="shared" si="97"/>
        <v>1.1825000000000001</v>
      </c>
      <c r="AU213" s="43">
        <f t="shared" si="98"/>
        <v>-150.05944628791789</v>
      </c>
      <c r="AV213" s="43">
        <f t="shared" si="99"/>
        <v>-151.9586270412247</v>
      </c>
      <c r="AW213" s="43">
        <f t="shared" si="100"/>
        <v>-4.2163580962732103</v>
      </c>
    </row>
    <row r="214" spans="1:49">
      <c r="A214" s="41">
        <v>1999.2</v>
      </c>
      <c r="B214" s="43">
        <f>'Raw Data'!N214</f>
        <v>8699.8000000000011</v>
      </c>
      <c r="C214" s="43">
        <f>'Raw Data'!AP214</f>
        <v>80.876000000000005</v>
      </c>
      <c r="D214" s="43">
        <f>'Raw Data'!AQ214</f>
        <v>84.358999999999995</v>
      </c>
      <c r="E214" s="43">
        <f>'Raw Data'!AR214</f>
        <v>79.891000000000005</v>
      </c>
      <c r="F214" s="43">
        <f>'Raw Data'!E214</f>
        <v>5398.2000000000007</v>
      </c>
      <c r="G214" s="43">
        <f>'Raw Data'!H214</f>
        <v>2700.6</v>
      </c>
      <c r="H214" s="42">
        <f>'Raw Data'!AS214</f>
        <v>207432</v>
      </c>
      <c r="I214" s="43">
        <f t="shared" si="101"/>
        <v>0.87860292342424384</v>
      </c>
      <c r="J214" s="43">
        <f>'Raw Data'!AN214</f>
        <v>100.5285700912456</v>
      </c>
      <c r="K214" s="43">
        <f>'Raw Data'!AO214</f>
        <v>68.320999999999998</v>
      </c>
      <c r="L214" s="43">
        <f>'Raw Data'!M214</f>
        <v>601</v>
      </c>
      <c r="M214" s="43">
        <f>'Raw Data'!Z214</f>
        <v>1285.0679746183669</v>
      </c>
      <c r="N214" s="43">
        <f>'Raw Data'!AD214</f>
        <v>455.33202538163312</v>
      </c>
      <c r="O214" s="43">
        <f>'Raw Data'!AH214</f>
        <v>81.599999999999994</v>
      </c>
      <c r="P214" s="43">
        <f>'Raw Data'!AJ214</f>
        <v>3401.3</v>
      </c>
      <c r="Q214" s="47">
        <f>'Raw Data'!AT214</f>
        <v>4.75</v>
      </c>
      <c r="R214" s="43"/>
      <c r="S214" s="43">
        <f t="shared" si="102"/>
        <v>434.25798581038026</v>
      </c>
      <c r="T214" s="43">
        <f t="shared" si="103"/>
        <v>364.99882639796175</v>
      </c>
      <c r="U214" s="43">
        <f t="shared" si="104"/>
        <v>481.98143303253636</v>
      </c>
      <c r="V214" s="43">
        <f t="shared" si="105"/>
        <v>473.98641866936987</v>
      </c>
      <c r="W214" s="43">
        <f t="shared" si="106"/>
        <v>214.73539489878829</v>
      </c>
      <c r="X214" s="43">
        <f t="shared" si="107"/>
        <v>290.73259089186109</v>
      </c>
      <c r="Y214" s="43">
        <f t="shared" si="108"/>
        <v>186.97858933964602</v>
      </c>
      <c r="Z214" s="43">
        <f t="shared" si="109"/>
        <v>15.058827642273636</v>
      </c>
      <c r="AA214" s="43">
        <f t="shared" si="110"/>
        <v>388.06720049198458</v>
      </c>
      <c r="AB214" s="43">
        <f t="shared" si="111"/>
        <v>0.33476506830139779</v>
      </c>
      <c r="AC214" s="43">
        <f t="shared" si="112"/>
        <v>-15.644601925123991</v>
      </c>
      <c r="AD214" s="43">
        <f t="shared" si="85"/>
        <v>1.1875</v>
      </c>
      <c r="AE214" s="43">
        <f>LN('Raw Data'!Y210)*100</f>
        <v>-149.81258962315101</v>
      </c>
      <c r="AF214" s="43">
        <f>LN('Raw Data'!AC210)*100</f>
        <v>-152.89286088846148</v>
      </c>
      <c r="AG214" s="43">
        <f>LN('Raw Data'!AG210)</f>
        <v>-4.2285363692676601</v>
      </c>
      <c r="AI214" s="43">
        <f t="shared" si="86"/>
        <v>1.0630425222497593</v>
      </c>
      <c r="AJ214" s="43">
        <f t="shared" si="87"/>
        <v>0.51766039021589449</v>
      </c>
      <c r="AK214" s="43">
        <f t="shared" si="88"/>
        <v>0.85340228698072451</v>
      </c>
      <c r="AL214" s="43">
        <f t="shared" si="89"/>
        <v>473.98641866936987</v>
      </c>
      <c r="AM214" s="43">
        <f t="shared" si="90"/>
        <v>0.48425725594128721</v>
      </c>
      <c r="AN214" s="43">
        <f t="shared" si="91"/>
        <v>0.71484637927329686</v>
      </c>
      <c r="AO214" s="43">
        <f t="shared" si="92"/>
        <v>-8.0468718091992741E-2</v>
      </c>
      <c r="AP214" s="43">
        <f t="shared" si="93"/>
        <v>-0.2348400428662174</v>
      </c>
      <c r="AQ214" s="43">
        <f t="shared" si="94"/>
        <v>-5.2392618729760443</v>
      </c>
      <c r="AR214" s="43">
        <f t="shared" si="95"/>
        <v>0.33476506830139779</v>
      </c>
      <c r="AS214" s="43">
        <f t="shared" si="96"/>
        <v>-0.1032359944453507</v>
      </c>
      <c r="AT214" s="43">
        <f t="shared" si="97"/>
        <v>1.1875</v>
      </c>
      <c r="AU214" s="43">
        <f t="shared" si="98"/>
        <v>-149.81258962315101</v>
      </c>
      <c r="AV214" s="43">
        <f t="shared" si="99"/>
        <v>-152.89286088846148</v>
      </c>
      <c r="AW214" s="43">
        <f t="shared" si="100"/>
        <v>-4.2285363692676601</v>
      </c>
    </row>
    <row r="215" spans="1:49">
      <c r="A215" s="41">
        <v>1999.3</v>
      </c>
      <c r="B215" s="43">
        <f>'Raw Data'!N215</f>
        <v>8862.7000000000007</v>
      </c>
      <c r="C215" s="43">
        <f>'Raw Data'!AP215</f>
        <v>81.302000000000007</v>
      </c>
      <c r="D215" s="43">
        <f>'Raw Data'!AQ215</f>
        <v>84.311000000000007</v>
      </c>
      <c r="E215" s="43">
        <f>'Raw Data'!AR215</f>
        <v>80.180000000000007</v>
      </c>
      <c r="F215" s="43">
        <f>'Raw Data'!E215</f>
        <v>5486</v>
      </c>
      <c r="G215" s="43">
        <f>'Raw Data'!H215</f>
        <v>2762.1000000000004</v>
      </c>
      <c r="H215" s="42">
        <f>'Raw Data'!AS215</f>
        <v>208044</v>
      </c>
      <c r="I215" s="43">
        <f t="shared" si="101"/>
        <v>0.88119512226114283</v>
      </c>
      <c r="J215" s="43">
        <f>'Raw Data'!AN215</f>
        <v>100.90261713437204</v>
      </c>
      <c r="K215" s="43">
        <f>'Raw Data'!AO215</f>
        <v>68.896000000000001</v>
      </c>
      <c r="L215" s="43">
        <f>'Raw Data'!M215</f>
        <v>614.6</v>
      </c>
      <c r="M215" s="43">
        <f>'Raw Data'!Z215</f>
        <v>1306.7344659029568</v>
      </c>
      <c r="N215" s="43">
        <f>'Raw Data'!AD215</f>
        <v>461.96553409704313</v>
      </c>
      <c r="O215" s="43">
        <f>'Raw Data'!AH215</f>
        <v>83.8</v>
      </c>
      <c r="P215" s="43">
        <f>'Raw Data'!AJ215</f>
        <v>3308.2</v>
      </c>
      <c r="Q215" s="47">
        <f>'Raw Data'!AT215</f>
        <v>5.09</v>
      </c>
      <c r="R215" s="43"/>
      <c r="S215" s="43">
        <f t="shared" si="102"/>
        <v>435.21567636893349</v>
      </c>
      <c r="T215" s="43">
        <f t="shared" si="103"/>
        <v>366.59486311536961</v>
      </c>
      <c r="U215" s="43">
        <f t="shared" si="104"/>
        <v>483.18088297733073</v>
      </c>
      <c r="V215" s="43">
        <f t="shared" si="105"/>
        <v>474.06320643319259</v>
      </c>
      <c r="W215" s="43">
        <f t="shared" si="106"/>
        <v>216.31737418881704</v>
      </c>
      <c r="X215" s="43">
        <f t="shared" si="107"/>
        <v>291.74886221327222</v>
      </c>
      <c r="Y215" s="43">
        <f t="shared" si="108"/>
        <v>187.76923789691418</v>
      </c>
      <c r="Z215" s="43">
        <f t="shared" si="109"/>
        <v>17.063509967982363</v>
      </c>
      <c r="AA215" s="43">
        <f t="shared" si="110"/>
        <v>384.63616059999072</v>
      </c>
      <c r="AB215" s="43">
        <f t="shared" si="111"/>
        <v>0.36109015875845524</v>
      </c>
      <c r="AC215" s="43">
        <f t="shared" si="112"/>
        <v>-15.167598603240846</v>
      </c>
      <c r="AD215" s="43">
        <f t="shared" si="85"/>
        <v>1.2725</v>
      </c>
      <c r="AE215" s="43">
        <f>LN('Raw Data'!Y211)*100</f>
        <v>-149.56924269317628</v>
      </c>
      <c r="AF215" s="43">
        <f>LN('Raw Data'!AC211)*100</f>
        <v>-152.05081587526055</v>
      </c>
      <c r="AG215" s="43">
        <f>LN('Raw Data'!AG211)</f>
        <v>-4.2273799218221315</v>
      </c>
      <c r="AI215" s="43">
        <f t="shared" si="86"/>
        <v>0.95769055855322449</v>
      </c>
      <c r="AJ215" s="43">
        <f t="shared" si="87"/>
        <v>1.5960367174078556</v>
      </c>
      <c r="AK215" s="43">
        <f t="shared" si="88"/>
        <v>1.1994499447943667</v>
      </c>
      <c r="AL215" s="43">
        <f t="shared" si="89"/>
        <v>474.06320643319259</v>
      </c>
      <c r="AM215" s="43">
        <f t="shared" si="90"/>
        <v>1.5819792900287553</v>
      </c>
      <c r="AN215" s="43">
        <f t="shared" si="91"/>
        <v>1.016271321411125</v>
      </c>
      <c r="AO215" s="43">
        <f t="shared" si="92"/>
        <v>0.79064855726815608</v>
      </c>
      <c r="AP215" s="43">
        <f t="shared" si="93"/>
        <v>2.0046823257087265</v>
      </c>
      <c r="AQ215" s="43">
        <f t="shared" si="94"/>
        <v>-3.4310398919938621</v>
      </c>
      <c r="AR215" s="43">
        <f t="shared" si="95"/>
        <v>0.36109015875845524</v>
      </c>
      <c r="AS215" s="43">
        <f t="shared" si="96"/>
        <v>0.47700332188314576</v>
      </c>
      <c r="AT215" s="43">
        <f t="shared" si="97"/>
        <v>1.2725</v>
      </c>
      <c r="AU215" s="43">
        <f t="shared" si="98"/>
        <v>-149.56924269317628</v>
      </c>
      <c r="AV215" s="43">
        <f t="shared" si="99"/>
        <v>-152.05081587526055</v>
      </c>
      <c r="AW215" s="43">
        <f t="shared" si="100"/>
        <v>-4.2273799218221315</v>
      </c>
    </row>
    <row r="216" spans="1:49">
      <c r="A216" s="41">
        <v>1999.4</v>
      </c>
      <c r="B216" s="43">
        <f>'Raw Data'!N216</f>
        <v>9069.9</v>
      </c>
      <c r="C216" s="43">
        <f>'Raw Data'!AP216</f>
        <v>81.784000000000006</v>
      </c>
      <c r="D216" s="43">
        <f>'Raw Data'!AQ216</f>
        <v>84.441000000000003</v>
      </c>
      <c r="E216" s="43">
        <f>'Raw Data'!AR216</f>
        <v>80.546999999999997</v>
      </c>
      <c r="F216" s="43">
        <f>'Raw Data'!E216</f>
        <v>5612.6</v>
      </c>
      <c r="G216" s="43">
        <f>'Raw Data'!H216</f>
        <v>2825.7</v>
      </c>
      <c r="H216" s="42">
        <f>'Raw Data'!AS216</f>
        <v>208660</v>
      </c>
      <c r="I216" s="43">
        <f t="shared" si="101"/>
        <v>0.88380426357410002</v>
      </c>
      <c r="J216" s="43">
        <f>'Raw Data'!AN216</f>
        <v>101.33811422197356</v>
      </c>
      <c r="K216" s="43">
        <f>'Raw Data'!AO216</f>
        <v>70.334999999999994</v>
      </c>
      <c r="L216" s="43">
        <f>'Raw Data'!M216</f>
        <v>631.6</v>
      </c>
      <c r="M216" s="43">
        <f>'Raw Data'!Z216</f>
        <v>1338.4097662612064</v>
      </c>
      <c r="N216" s="43">
        <f>'Raw Data'!AD216</f>
        <v>474.59023373879359</v>
      </c>
      <c r="O216" s="43">
        <f>'Raw Data'!AH216</f>
        <v>87</v>
      </c>
      <c r="P216" s="43">
        <f>'Raw Data'!AJ216</f>
        <v>3273.3</v>
      </c>
      <c r="Q216" s="47">
        <f>'Raw Data'!AT216</f>
        <v>5.31</v>
      </c>
      <c r="R216" s="43"/>
      <c r="S216" s="43">
        <f t="shared" si="102"/>
        <v>436.74481464402436</v>
      </c>
      <c r="T216" s="43">
        <f t="shared" si="103"/>
        <v>368.11901976734043</v>
      </c>
      <c r="U216" s="43">
        <f t="shared" si="104"/>
        <v>484.73953148666016</v>
      </c>
      <c r="V216" s="43">
        <f t="shared" si="105"/>
        <v>474.19822536053618</v>
      </c>
      <c r="W216" s="43">
        <f t="shared" si="106"/>
        <v>218.293507955801</v>
      </c>
      <c r="X216" s="43">
        <f t="shared" si="107"/>
        <v>293.39162437899432</v>
      </c>
      <c r="Y216" s="43">
        <f t="shared" si="108"/>
        <v>189.71305630878106</v>
      </c>
      <c r="Z216" s="43">
        <f t="shared" si="109"/>
        <v>20.058691583110676</v>
      </c>
      <c r="AA216" s="43">
        <f t="shared" si="110"/>
        <v>382.82327265056864</v>
      </c>
      <c r="AB216" s="43">
        <f t="shared" si="111"/>
        <v>0.45667577671909032</v>
      </c>
      <c r="AC216" s="43">
        <f t="shared" si="112"/>
        <v>-13.55713237718926</v>
      </c>
      <c r="AD216" s="43">
        <f t="shared" si="85"/>
        <v>1.3274999999999999</v>
      </c>
      <c r="AE216" s="43">
        <f>LN('Raw Data'!Y212)*100</f>
        <v>-149.08369231885527</v>
      </c>
      <c r="AF216" s="43">
        <f>LN('Raw Data'!AC212)*100</f>
        <v>-152.11947937127351</v>
      </c>
      <c r="AG216" s="43">
        <f>LN('Raw Data'!AG212)</f>
        <v>-4.242180539431164</v>
      </c>
      <c r="AI216" s="43">
        <f t="shared" si="86"/>
        <v>1.5291382750908724</v>
      </c>
      <c r="AJ216" s="43">
        <f t="shared" si="87"/>
        <v>1.5241566519708272</v>
      </c>
      <c r="AK216" s="43">
        <f t="shared" si="88"/>
        <v>1.55864850932943</v>
      </c>
      <c r="AL216" s="43">
        <f t="shared" si="89"/>
        <v>474.19822536053618</v>
      </c>
      <c r="AM216" s="43">
        <f t="shared" si="90"/>
        <v>1.9761337669839634</v>
      </c>
      <c r="AN216" s="43">
        <f t="shared" si="91"/>
        <v>1.6427621657221039</v>
      </c>
      <c r="AO216" s="43">
        <f t="shared" si="92"/>
        <v>1.9438184118668858</v>
      </c>
      <c r="AP216" s="43">
        <f t="shared" si="93"/>
        <v>2.9951816151283133</v>
      </c>
      <c r="AQ216" s="43">
        <f t="shared" si="94"/>
        <v>-1.8128879494220769</v>
      </c>
      <c r="AR216" s="43">
        <f t="shared" si="95"/>
        <v>0.45667577671909032</v>
      </c>
      <c r="AS216" s="43">
        <f t="shared" si="96"/>
        <v>1.6104662260515852</v>
      </c>
      <c r="AT216" s="43">
        <f t="shared" si="97"/>
        <v>1.3274999999999999</v>
      </c>
      <c r="AU216" s="43">
        <f t="shared" si="98"/>
        <v>-149.08369231885527</v>
      </c>
      <c r="AV216" s="43">
        <f t="shared" si="99"/>
        <v>-152.11947937127351</v>
      </c>
      <c r="AW216" s="43">
        <f t="shared" si="100"/>
        <v>-4.242180539431164</v>
      </c>
    </row>
    <row r="217" spans="1:49">
      <c r="A217" s="41">
        <v>2000.1</v>
      </c>
      <c r="B217" s="43">
        <f>'Raw Data'!N217</f>
        <v>9206.7000000000007</v>
      </c>
      <c r="C217" s="43">
        <f>'Raw Data'!AP217</f>
        <v>82.468999999999994</v>
      </c>
      <c r="D217" s="43">
        <f>'Raw Data'!AQ217</f>
        <v>85.055000000000007</v>
      </c>
      <c r="E217" s="43">
        <f>'Raw Data'!AR217</f>
        <v>81.162999999999997</v>
      </c>
      <c r="F217" s="43">
        <f>'Raw Data'!E217</f>
        <v>5721.8</v>
      </c>
      <c r="G217" s="43">
        <f>'Raw Data'!H217</f>
        <v>2866.8</v>
      </c>
      <c r="H217" s="42">
        <f>'Raw Data'!AS217</f>
        <v>211586</v>
      </c>
      <c r="I217" s="43">
        <f t="shared" si="101"/>
        <v>0.89619768481064666</v>
      </c>
      <c r="J217" s="43">
        <f>'Raw Data'!AN217</f>
        <v>102.8082377550142</v>
      </c>
      <c r="K217" s="43">
        <f>'Raw Data'!AO217</f>
        <v>72.963999999999999</v>
      </c>
      <c r="L217" s="43">
        <f>'Raw Data'!M217</f>
        <v>618.1</v>
      </c>
      <c r="M217" s="43">
        <f>'Raw Data'!Z217</f>
        <v>1400.3115958872854</v>
      </c>
      <c r="N217" s="43">
        <f>'Raw Data'!AD217</f>
        <v>489.98840411271465</v>
      </c>
      <c r="O217" s="43">
        <f>'Raw Data'!AH217</f>
        <v>86.1</v>
      </c>
      <c r="P217" s="43">
        <f>'Raw Data'!AJ217</f>
        <v>3168.6</v>
      </c>
      <c r="Q217" s="47">
        <f>'Raw Data'!AT217</f>
        <v>5.68</v>
      </c>
      <c r="R217" s="43"/>
      <c r="S217" s="43">
        <f t="shared" si="102"/>
        <v>436.51735018628256</v>
      </c>
      <c r="T217" s="43">
        <f t="shared" si="103"/>
        <v>367.4086485797099</v>
      </c>
      <c r="U217" s="43">
        <f t="shared" si="104"/>
        <v>484.08215405307624</v>
      </c>
      <c r="V217" s="43">
        <f t="shared" si="105"/>
        <v>474.2459743587645</v>
      </c>
      <c r="W217" s="43">
        <f t="shared" si="106"/>
        <v>213.97850383425629</v>
      </c>
      <c r="X217" s="43">
        <f t="shared" si="107"/>
        <v>295.75848410069108</v>
      </c>
      <c r="Y217" s="43">
        <f t="shared" si="108"/>
        <v>190.75165074258922</v>
      </c>
      <c r="Z217" s="43">
        <f t="shared" si="109"/>
        <v>16.864419311101987</v>
      </c>
      <c r="AA217" s="43">
        <f t="shared" si="110"/>
        <v>377.41799106182776</v>
      </c>
      <c r="AB217" s="43">
        <f t="shared" si="111"/>
        <v>0.7618613314595124</v>
      </c>
      <c r="AC217" s="43">
        <f t="shared" si="112"/>
        <v>-10.649330947147874</v>
      </c>
      <c r="AD217" s="43">
        <f t="shared" si="85"/>
        <v>1.42</v>
      </c>
      <c r="AE217" s="43">
        <f>LN('Raw Data'!Y213)*100</f>
        <v>-149.25716576828415</v>
      </c>
      <c r="AF217" s="43">
        <f>LN('Raw Data'!AC213)*100</f>
        <v>-152.29761916904175</v>
      </c>
      <c r="AG217" s="43">
        <f>LN('Raw Data'!AG213)</f>
        <v>-4.2596435516091127</v>
      </c>
      <c r="AI217" s="43">
        <f t="shared" si="86"/>
        <v>-0.22746445774180302</v>
      </c>
      <c r="AJ217" s="43">
        <f t="shared" si="87"/>
        <v>-0.71037118763052831</v>
      </c>
      <c r="AK217" s="43">
        <f t="shared" si="88"/>
        <v>-0.65737743358391754</v>
      </c>
      <c r="AL217" s="43">
        <f t="shared" si="89"/>
        <v>474.2459743587645</v>
      </c>
      <c r="AM217" s="43">
        <f t="shared" si="90"/>
        <v>-4.3150041215447175</v>
      </c>
      <c r="AN217" s="43">
        <f t="shared" si="91"/>
        <v>2.3668597216967555</v>
      </c>
      <c r="AO217" s="43">
        <f t="shared" si="92"/>
        <v>1.0385944338081572</v>
      </c>
      <c r="AP217" s="43">
        <f t="shared" si="93"/>
        <v>-3.1942722720086891</v>
      </c>
      <c r="AQ217" s="43">
        <f t="shared" si="94"/>
        <v>-5.4052815887408769</v>
      </c>
      <c r="AR217" s="43">
        <f t="shared" si="95"/>
        <v>0.7618613314595124</v>
      </c>
      <c r="AS217" s="43">
        <f t="shared" si="96"/>
        <v>2.9078014300413866</v>
      </c>
      <c r="AT217" s="43">
        <f t="shared" si="97"/>
        <v>1.42</v>
      </c>
      <c r="AU217" s="43">
        <f t="shared" si="98"/>
        <v>-149.25716576828415</v>
      </c>
      <c r="AV217" s="43">
        <f t="shared" si="99"/>
        <v>-152.29761916904175</v>
      </c>
      <c r="AW217" s="43">
        <f t="shared" si="100"/>
        <v>-4.2596435516091127</v>
      </c>
    </row>
    <row r="218" spans="1:49">
      <c r="A218" s="41">
        <v>2000.2</v>
      </c>
      <c r="B218" s="43">
        <f>'Raw Data'!N218</f>
        <v>9448.2999999999993</v>
      </c>
      <c r="C218" s="43">
        <f>'Raw Data'!AP218</f>
        <v>82.846999999999994</v>
      </c>
      <c r="D218" s="43">
        <f>'Raw Data'!AQ218</f>
        <v>85.448999999999998</v>
      </c>
      <c r="E218" s="43">
        <f>'Raw Data'!AR218</f>
        <v>81.623000000000005</v>
      </c>
      <c r="F218" s="43">
        <f>'Raw Data'!E218</f>
        <v>5835.3</v>
      </c>
      <c r="G218" s="43">
        <f>'Raw Data'!H218</f>
        <v>2973.7000000000003</v>
      </c>
      <c r="H218" s="42">
        <f>'Raw Data'!AS218</f>
        <v>212242</v>
      </c>
      <c r="I218" s="43">
        <f t="shared" si="101"/>
        <v>0.89897625088418542</v>
      </c>
      <c r="J218" s="43">
        <f>'Raw Data'!AN218</f>
        <v>102.82224074632003</v>
      </c>
      <c r="K218" s="43">
        <f>'Raw Data'!AO218</f>
        <v>73.197999999999993</v>
      </c>
      <c r="L218" s="43">
        <f>'Raw Data'!M218</f>
        <v>639.29999999999995</v>
      </c>
      <c r="M218" s="43">
        <f>'Raw Data'!Z218</f>
        <v>1408.1913559489662</v>
      </c>
      <c r="N218" s="43">
        <f>'Raw Data'!AD218</f>
        <v>492.60864405103348</v>
      </c>
      <c r="O218" s="43">
        <f>'Raw Data'!AH218</f>
        <v>88.4</v>
      </c>
      <c r="P218" s="43">
        <f>'Raw Data'!AJ218</f>
        <v>3150</v>
      </c>
      <c r="Q218" s="47">
        <f>'Raw Data'!AT218</f>
        <v>6.27</v>
      </c>
      <c r="R218" s="43"/>
      <c r="S218" s="43">
        <f t="shared" si="102"/>
        <v>437.60685343998665</v>
      </c>
      <c r="T218" s="43">
        <f t="shared" si="103"/>
        <v>370.19498248076195</v>
      </c>
      <c r="U218" s="43">
        <f t="shared" si="104"/>
        <v>485.79776872441062</v>
      </c>
      <c r="V218" s="43">
        <f t="shared" si="105"/>
        <v>473.95003414116525</v>
      </c>
      <c r="W218" s="43">
        <f t="shared" si="106"/>
        <v>216.47614048917916</v>
      </c>
      <c r="X218" s="43">
        <f t="shared" si="107"/>
        <v>295.44490108164399</v>
      </c>
      <c r="Y218" s="43">
        <f t="shared" si="108"/>
        <v>190.41026104612371</v>
      </c>
      <c r="Z218" s="43">
        <f t="shared" si="109"/>
        <v>18.625954676270847</v>
      </c>
      <c r="AA218" s="43">
        <f t="shared" si="110"/>
        <v>375.95453089387894</v>
      </c>
      <c r="AB218" s="43">
        <f t="shared" si="111"/>
        <v>0.56516067031717543</v>
      </c>
      <c r="AC218" s="43">
        <f t="shared" si="112"/>
        <v>-10.894298680968815</v>
      </c>
      <c r="AD218" s="43">
        <f t="shared" si="85"/>
        <v>1.5674999999999999</v>
      </c>
      <c r="AE218" s="43">
        <f>LN('Raw Data'!Y214)*100</f>
        <v>-148.95756088717769</v>
      </c>
      <c r="AF218" s="43">
        <f>LN('Raw Data'!AC214)*100</f>
        <v>-152.2336231787061</v>
      </c>
      <c r="AG218" s="43">
        <f>LN('Raw Data'!AG214)</f>
        <v>-4.276206454563007</v>
      </c>
      <c r="AI218" s="43">
        <f t="shared" si="86"/>
        <v>1.0895032537040947</v>
      </c>
      <c r="AJ218" s="43">
        <f t="shared" si="87"/>
        <v>2.7863339010520463</v>
      </c>
      <c r="AK218" s="43">
        <f t="shared" si="88"/>
        <v>1.7156146713343787</v>
      </c>
      <c r="AL218" s="43">
        <f t="shared" si="89"/>
        <v>473.95003414116525</v>
      </c>
      <c r="AM218" s="43">
        <f t="shared" si="90"/>
        <v>2.4976366549228715</v>
      </c>
      <c r="AN218" s="43">
        <f t="shared" si="91"/>
        <v>-0.31358301904708696</v>
      </c>
      <c r="AO218" s="43">
        <f t="shared" si="92"/>
        <v>-0.34138969646551232</v>
      </c>
      <c r="AP218" s="43">
        <f t="shared" si="93"/>
        <v>1.7615353651688608</v>
      </c>
      <c r="AQ218" s="43">
        <f t="shared" si="94"/>
        <v>-1.4634601679488242</v>
      </c>
      <c r="AR218" s="43">
        <f t="shared" si="95"/>
        <v>0.56516067031717543</v>
      </c>
      <c r="AS218" s="43">
        <f t="shared" si="96"/>
        <v>-0.24496773382094084</v>
      </c>
      <c r="AT218" s="43">
        <f t="shared" si="97"/>
        <v>1.5674999999999999</v>
      </c>
      <c r="AU218" s="43">
        <f t="shared" si="98"/>
        <v>-148.95756088717769</v>
      </c>
      <c r="AV218" s="43">
        <f t="shared" si="99"/>
        <v>-152.2336231787061</v>
      </c>
      <c r="AW218" s="43">
        <f t="shared" si="100"/>
        <v>-4.276206454563007</v>
      </c>
    </row>
    <row r="219" spans="1:49">
      <c r="A219" s="41">
        <v>2000.3</v>
      </c>
      <c r="B219" s="43">
        <f>'Raw Data'!N219</f>
        <v>9537.2000000000007</v>
      </c>
      <c r="C219" s="43">
        <f>'Raw Data'!AP219</f>
        <v>83.363</v>
      </c>
      <c r="D219" s="43">
        <f>'Raw Data'!AQ219</f>
        <v>85.867000000000004</v>
      </c>
      <c r="E219" s="43">
        <f>'Raw Data'!AR219</f>
        <v>82.152000000000001</v>
      </c>
      <c r="F219" s="43">
        <f>'Raw Data'!E219</f>
        <v>5933.5</v>
      </c>
      <c r="G219" s="43">
        <f>'Raw Data'!H219</f>
        <v>2967.5</v>
      </c>
      <c r="H219" s="42">
        <f>'Raw Data'!AS219</f>
        <v>212919</v>
      </c>
      <c r="I219" s="43">
        <f t="shared" si="101"/>
        <v>0.90184376495702967</v>
      </c>
      <c r="J219" s="43">
        <f>'Raw Data'!AN219</f>
        <v>102.44672688732031</v>
      </c>
      <c r="K219" s="43">
        <f>'Raw Data'!AO219</f>
        <v>74.674999999999997</v>
      </c>
      <c r="L219" s="43">
        <f>'Raw Data'!M219</f>
        <v>636.20000000000005</v>
      </c>
      <c r="M219" s="43">
        <f>'Raw Data'!Z219</f>
        <v>1441.3987788047343</v>
      </c>
      <c r="N219" s="43">
        <f>'Raw Data'!AD219</f>
        <v>480.50122119526571</v>
      </c>
      <c r="O219" s="43">
        <f>'Raw Data'!AH219</f>
        <v>87.5</v>
      </c>
      <c r="P219" s="43">
        <f>'Raw Data'!AJ219</f>
        <v>3049.9</v>
      </c>
      <c r="Q219" s="47">
        <f>'Raw Data'!AT219</f>
        <v>6.52</v>
      </c>
      <c r="R219" s="43"/>
      <c r="S219" s="43">
        <f t="shared" si="102"/>
        <v>438.31123307132327</v>
      </c>
      <c r="T219" s="43">
        <f t="shared" si="103"/>
        <v>369.02179200918613</v>
      </c>
      <c r="U219" s="43">
        <f t="shared" si="104"/>
        <v>485.76980139222911</v>
      </c>
      <c r="V219" s="43">
        <f t="shared" si="105"/>
        <v>473.26569092873683</v>
      </c>
      <c r="W219" s="43">
        <f t="shared" si="106"/>
        <v>215.02557729230824</v>
      </c>
      <c r="X219" s="43">
        <f t="shared" si="107"/>
        <v>296.81120888694471</v>
      </c>
      <c r="Y219" s="43">
        <f t="shared" si="108"/>
        <v>186.9572563524554</v>
      </c>
      <c r="Z219" s="43">
        <f t="shared" si="109"/>
        <v>16.638158697160733</v>
      </c>
      <c r="AA219" s="43">
        <f t="shared" si="110"/>
        <v>371.76068757867483</v>
      </c>
      <c r="AB219" s="43">
        <f t="shared" si="111"/>
        <v>0.64601048966752894</v>
      </c>
      <c r="AC219" s="43">
        <f t="shared" si="112"/>
        <v>-9.542582579382044</v>
      </c>
      <c r="AD219" s="43">
        <f t="shared" si="85"/>
        <v>1.63</v>
      </c>
      <c r="AE219" s="43">
        <f>LN('Raw Data'!Y215)*100</f>
        <v>-148.71492100278351</v>
      </c>
      <c r="AF219" s="43">
        <f>LN('Raw Data'!AC215)*100</f>
        <v>-150.92855072086974</v>
      </c>
      <c r="AG219" s="43">
        <f>LN('Raw Data'!AG215)</f>
        <v>-4.2657676458983858</v>
      </c>
      <c r="AI219" s="43">
        <f t="shared" si="86"/>
        <v>0.70437963133662151</v>
      </c>
      <c r="AJ219" s="43">
        <f t="shared" si="87"/>
        <v>-1.1731904715758219</v>
      </c>
      <c r="AK219" s="43">
        <f t="shared" si="88"/>
        <v>-2.7967332181503934E-2</v>
      </c>
      <c r="AL219" s="43">
        <f t="shared" si="89"/>
        <v>473.26569092873683</v>
      </c>
      <c r="AM219" s="43">
        <f t="shared" si="90"/>
        <v>-1.4505631968709167</v>
      </c>
      <c r="AN219" s="43">
        <f t="shared" si="91"/>
        <v>1.3663078053007212</v>
      </c>
      <c r="AO219" s="43">
        <f t="shared" si="92"/>
        <v>-3.453004693668305</v>
      </c>
      <c r="AP219" s="43">
        <f t="shared" si="93"/>
        <v>-1.9877959791101141</v>
      </c>
      <c r="AQ219" s="43">
        <f t="shared" si="94"/>
        <v>-4.1938433152041057</v>
      </c>
      <c r="AR219" s="43">
        <f t="shared" si="95"/>
        <v>0.64601048966752894</v>
      </c>
      <c r="AS219" s="43">
        <f t="shared" si="96"/>
        <v>1.3517161015867707</v>
      </c>
      <c r="AT219" s="43">
        <f t="shared" si="97"/>
        <v>1.63</v>
      </c>
      <c r="AU219" s="43">
        <f t="shared" si="98"/>
        <v>-148.71492100278351</v>
      </c>
      <c r="AV219" s="43">
        <f t="shared" si="99"/>
        <v>-150.92855072086974</v>
      </c>
      <c r="AW219" s="43">
        <f t="shared" si="100"/>
        <v>-4.2657676458983858</v>
      </c>
    </row>
    <row r="220" spans="1:49">
      <c r="A220" s="41">
        <v>2000.4</v>
      </c>
      <c r="B220" s="43">
        <f>'Raw Data'!N220</f>
        <v>9642.1</v>
      </c>
      <c r="C220" s="43">
        <f>'Raw Data'!AP220</f>
        <v>83.825000000000003</v>
      </c>
      <c r="D220" s="43">
        <f>'Raw Data'!AQ220</f>
        <v>86.058000000000007</v>
      </c>
      <c r="E220" s="43">
        <f>'Raw Data'!AR220</f>
        <v>82.593000000000004</v>
      </c>
      <c r="F220" s="43">
        <f>'Raw Data'!E220</f>
        <v>6028.6</v>
      </c>
      <c r="G220" s="43">
        <f>'Raw Data'!H220</f>
        <v>2977.3999999999996</v>
      </c>
      <c r="H220" s="42">
        <f>'Raw Data'!AS220</f>
        <v>213560</v>
      </c>
      <c r="I220" s="43">
        <f t="shared" si="101"/>
        <v>0.90455879674535034</v>
      </c>
      <c r="J220" s="43">
        <f>'Raw Data'!AN220</f>
        <v>102.57324663567761</v>
      </c>
      <c r="K220" s="43">
        <f>'Raw Data'!AO220</f>
        <v>75.090999999999994</v>
      </c>
      <c r="L220" s="43">
        <f>'Raw Data'!M220</f>
        <v>636.1</v>
      </c>
      <c r="M220" s="43">
        <f>'Raw Data'!Z220</f>
        <v>1456.4913724918824</v>
      </c>
      <c r="N220" s="43">
        <f>'Raw Data'!AD220</f>
        <v>484.80862750811758</v>
      </c>
      <c r="O220" s="43">
        <f>'Raw Data'!AH220</f>
        <v>87</v>
      </c>
      <c r="P220" s="43">
        <f>'Raw Data'!AJ220</f>
        <v>2993.1</v>
      </c>
      <c r="Q220" s="47">
        <f>'Raw Data'!AT220</f>
        <v>6.47</v>
      </c>
      <c r="R220" s="43"/>
      <c r="S220" s="43">
        <f t="shared" si="102"/>
        <v>439.06531306868698</v>
      </c>
      <c r="T220" s="43">
        <f t="shared" si="103"/>
        <v>368.51887558357737</v>
      </c>
      <c r="U220" s="43">
        <f t="shared" si="104"/>
        <v>486.02772465968667</v>
      </c>
      <c r="V220" s="43">
        <f t="shared" si="105"/>
        <v>473.08851162621062</v>
      </c>
      <c r="W220" s="43">
        <f t="shared" si="106"/>
        <v>214.17388240775756</v>
      </c>
      <c r="X220" s="43">
        <f t="shared" si="107"/>
        <v>297.0168693322571</v>
      </c>
      <c r="Y220" s="43">
        <f t="shared" si="108"/>
        <v>187.01372710046687</v>
      </c>
      <c r="Z220" s="43">
        <f t="shared" si="109"/>
        <v>15.229115904740089</v>
      </c>
      <c r="AA220" s="43">
        <f t="shared" si="110"/>
        <v>369.04479589803884</v>
      </c>
      <c r="AB220" s="43">
        <f t="shared" si="111"/>
        <v>0.53537412771016046</v>
      </c>
      <c r="AC220" s="43">
        <f t="shared" si="112"/>
        <v>-9.5224219797467917</v>
      </c>
      <c r="AD220" s="43">
        <f t="shared" si="85"/>
        <v>1.6174999999999999</v>
      </c>
      <c r="AE220" s="43">
        <f>LN('Raw Data'!Y216)*100</f>
        <v>-148.67106898748</v>
      </c>
      <c r="AF220" s="43">
        <f>LN('Raw Data'!AC216)*100</f>
        <v>-149.83927295973285</v>
      </c>
      <c r="AG220" s="43">
        <f>LN('Raw Data'!AG216)</f>
        <v>-4.2489056668447773</v>
      </c>
      <c r="AI220" s="43">
        <f t="shared" si="86"/>
        <v>0.75407999736370357</v>
      </c>
      <c r="AJ220" s="43">
        <f t="shared" si="87"/>
        <v>-0.50291642560875971</v>
      </c>
      <c r="AK220" s="43">
        <f t="shared" si="88"/>
        <v>0.25792326745755645</v>
      </c>
      <c r="AL220" s="43">
        <f t="shared" si="89"/>
        <v>473.08851162621062</v>
      </c>
      <c r="AM220" s="43">
        <f t="shared" si="90"/>
        <v>-0.85169488455068176</v>
      </c>
      <c r="AN220" s="43">
        <f t="shared" si="91"/>
        <v>0.20566044531238958</v>
      </c>
      <c r="AO220" s="43">
        <f t="shared" si="92"/>
        <v>5.6470748011463456E-2</v>
      </c>
      <c r="AP220" s="43">
        <f t="shared" si="93"/>
        <v>-1.4090427924206441</v>
      </c>
      <c r="AQ220" s="43">
        <f t="shared" si="94"/>
        <v>-2.7158916806359912</v>
      </c>
      <c r="AR220" s="43">
        <f t="shared" si="95"/>
        <v>0.53537412771016046</v>
      </c>
      <c r="AS220" s="43">
        <f t="shared" si="96"/>
        <v>2.0160599635252296E-2</v>
      </c>
      <c r="AT220" s="43">
        <f t="shared" si="97"/>
        <v>1.6174999999999999</v>
      </c>
      <c r="AU220" s="43">
        <f t="shared" si="98"/>
        <v>-148.67106898748</v>
      </c>
      <c r="AV220" s="43">
        <f t="shared" si="99"/>
        <v>-149.83927295973285</v>
      </c>
      <c r="AW220" s="43">
        <f t="shared" si="100"/>
        <v>-4.2489056668447773</v>
      </c>
    </row>
    <row r="221" spans="1:49">
      <c r="A221" s="41">
        <v>2001.1</v>
      </c>
      <c r="B221" s="43">
        <f>'Raw Data'!N221</f>
        <v>9640.3000000000011</v>
      </c>
      <c r="C221" s="43">
        <f>'Raw Data'!AP221</f>
        <v>84.385999999999996</v>
      </c>
      <c r="D221" s="43">
        <f>'Raw Data'!AQ221</f>
        <v>86.096999999999994</v>
      </c>
      <c r="E221" s="43">
        <f>'Raw Data'!AR221</f>
        <v>83.111999999999995</v>
      </c>
      <c r="F221" s="43">
        <f>'Raw Data'!E221</f>
        <v>6093.6</v>
      </c>
      <c r="G221" s="43">
        <f>'Raw Data'!H221</f>
        <v>2894.3</v>
      </c>
      <c r="H221" s="42">
        <f>'Raw Data'!AS221</f>
        <v>214101</v>
      </c>
      <c r="I221" s="43">
        <f t="shared" si="101"/>
        <v>0.90685026663221702</v>
      </c>
      <c r="J221" s="43">
        <f>'Raw Data'!AN221</f>
        <v>102.28134053542222</v>
      </c>
      <c r="K221" s="43">
        <f>'Raw Data'!AO221</f>
        <v>76.923000000000002</v>
      </c>
      <c r="L221" s="43">
        <f>'Raw Data'!M221</f>
        <v>652.4</v>
      </c>
      <c r="M221" s="43">
        <f>'Raw Data'!Z221</f>
        <v>1497.3227884234536</v>
      </c>
      <c r="N221" s="43">
        <f>'Raw Data'!AD221</f>
        <v>460.77721157654645</v>
      </c>
      <c r="O221" s="43">
        <f>'Raw Data'!AH221</f>
        <v>87.1</v>
      </c>
      <c r="P221" s="43">
        <f>'Raw Data'!AJ221</f>
        <v>3035.5</v>
      </c>
      <c r="Q221" s="47">
        <f>'Raw Data'!AT221</f>
        <v>5.59</v>
      </c>
      <c r="R221" s="43"/>
      <c r="S221" s="43">
        <f t="shared" si="102"/>
        <v>439.25831521888972</v>
      </c>
      <c r="T221" s="43">
        <f t="shared" si="103"/>
        <v>364.80873976996548</v>
      </c>
      <c r="U221" s="43">
        <f t="shared" si="104"/>
        <v>485.12963405826326</v>
      </c>
      <c r="V221" s="43">
        <f t="shared" si="105"/>
        <v>472.55051857610874</v>
      </c>
      <c r="W221" s="43">
        <f t="shared" si="106"/>
        <v>215.82467038771779</v>
      </c>
      <c r="X221" s="43">
        <f t="shared" si="107"/>
        <v>298.90228178358967</v>
      </c>
      <c r="Y221" s="43">
        <f t="shared" si="108"/>
        <v>181.0503487245156</v>
      </c>
      <c r="Z221" s="43">
        <f t="shared" si="109"/>
        <v>14.464571698877599</v>
      </c>
      <c r="AA221" s="43">
        <f t="shared" si="110"/>
        <v>369.57202677008081</v>
      </c>
      <c r="AB221" s="43">
        <f t="shared" si="111"/>
        <v>0.62641645951349001</v>
      </c>
      <c r="AC221" s="43">
        <f t="shared" si="112"/>
        <v>-7.7384174248130142</v>
      </c>
      <c r="AD221" s="43">
        <f t="shared" si="85"/>
        <v>1.3975</v>
      </c>
      <c r="AE221" s="43">
        <f>LN('Raw Data'!Y217)*100</f>
        <v>-147.52512294007866</v>
      </c>
      <c r="AF221" s="43">
        <f>LN('Raw Data'!AC217)*100</f>
        <v>-147.76546449517244</v>
      </c>
      <c r="AG221" s="43">
        <f>LN('Raw Data'!AG217)</f>
        <v>-4.2836266107202432</v>
      </c>
      <c r="AI221" s="43">
        <f t="shared" si="86"/>
        <v>0.19300215020274436</v>
      </c>
      <c r="AJ221" s="43">
        <f t="shared" si="87"/>
        <v>-3.7101358136118847</v>
      </c>
      <c r="AK221" s="43">
        <f t="shared" si="88"/>
        <v>-0.89809060142340513</v>
      </c>
      <c r="AL221" s="43">
        <f t="shared" si="89"/>
        <v>472.55051857610874</v>
      </c>
      <c r="AM221" s="43">
        <f t="shared" si="90"/>
        <v>1.6507879799602279</v>
      </c>
      <c r="AN221" s="43">
        <f t="shared" si="91"/>
        <v>1.8854124513325701</v>
      </c>
      <c r="AO221" s="43">
        <f t="shared" si="92"/>
        <v>-5.9633783759512653</v>
      </c>
      <c r="AP221" s="43">
        <f t="shared" si="93"/>
        <v>-0.7645442058624905</v>
      </c>
      <c r="AQ221" s="43">
        <f t="shared" si="94"/>
        <v>0.52723087204196872</v>
      </c>
      <c r="AR221" s="43">
        <f t="shared" si="95"/>
        <v>0.62641645951349001</v>
      </c>
      <c r="AS221" s="43">
        <f t="shared" si="96"/>
        <v>1.7840045549337775</v>
      </c>
      <c r="AT221" s="43">
        <f t="shared" si="97"/>
        <v>1.3975</v>
      </c>
      <c r="AU221" s="43">
        <f t="shared" si="98"/>
        <v>-147.52512294007866</v>
      </c>
      <c r="AV221" s="43">
        <f t="shared" si="99"/>
        <v>-147.76546449517244</v>
      </c>
      <c r="AW221" s="43">
        <f t="shared" si="100"/>
        <v>-4.2836266107202432</v>
      </c>
    </row>
    <row r="222" spans="1:49">
      <c r="A222" s="41">
        <v>2001.2</v>
      </c>
      <c r="B222" s="43">
        <f>'Raw Data'!N222</f>
        <v>9705.5</v>
      </c>
      <c r="C222" s="43">
        <f>'Raw Data'!AP222</f>
        <v>84.79</v>
      </c>
      <c r="D222" s="43">
        <f>'Raw Data'!AQ222</f>
        <v>86.382999999999996</v>
      </c>
      <c r="E222" s="43">
        <f>'Raw Data'!AR222</f>
        <v>83.698999999999998</v>
      </c>
      <c r="F222" s="43">
        <f>'Raw Data'!E222</f>
        <v>6152.5999999999995</v>
      </c>
      <c r="G222" s="43">
        <f>'Raw Data'!H222</f>
        <v>2886.5</v>
      </c>
      <c r="H222" s="42">
        <f>'Raw Data'!AS222</f>
        <v>214736</v>
      </c>
      <c r="I222" s="43">
        <f t="shared" si="101"/>
        <v>0.90953988470645042</v>
      </c>
      <c r="J222" s="43">
        <f>'Raw Data'!AN222</f>
        <v>101.44122578979082</v>
      </c>
      <c r="K222" s="43">
        <f>'Raw Data'!AO222</f>
        <v>77.116</v>
      </c>
      <c r="L222" s="43">
        <f>'Raw Data'!M222</f>
        <v>666.4</v>
      </c>
      <c r="M222" s="43">
        <f>'Raw Data'!Z222</f>
        <v>1488.573649365127</v>
      </c>
      <c r="N222" s="43">
        <f>'Raw Data'!AD222</f>
        <v>457.02635063487321</v>
      </c>
      <c r="O222" s="43">
        <f>'Raw Data'!AH222</f>
        <v>86.3</v>
      </c>
      <c r="P222" s="43">
        <f>'Raw Data'!AJ222</f>
        <v>2912.1</v>
      </c>
      <c r="Q222" s="47">
        <f>'Raw Data'!AT222</f>
        <v>4.33</v>
      </c>
      <c r="R222" s="43"/>
      <c r="S222" s="43">
        <f t="shared" si="102"/>
        <v>439.22194342382807</v>
      </c>
      <c r="T222" s="43">
        <f t="shared" si="103"/>
        <v>363.53893730506803</v>
      </c>
      <c r="U222" s="43">
        <f t="shared" si="104"/>
        <v>484.80374126608376</v>
      </c>
      <c r="V222" s="43">
        <f t="shared" si="105"/>
        <v>471.42960030482482</v>
      </c>
      <c r="W222" s="43">
        <f t="shared" si="106"/>
        <v>216.94794894023249</v>
      </c>
      <c r="X222" s="43">
        <f t="shared" si="107"/>
        <v>297.31630566965822</v>
      </c>
      <c r="Y222" s="43">
        <f t="shared" si="108"/>
        <v>179.23304478141662</v>
      </c>
      <c r="Z222" s="43">
        <f t="shared" si="109"/>
        <v>12.541899663907428</v>
      </c>
      <c r="AA222" s="43">
        <f t="shared" si="110"/>
        <v>364.42191479359821</v>
      </c>
      <c r="AB222" s="43">
        <f t="shared" si="111"/>
        <v>0.70379342245256904</v>
      </c>
      <c r="AC222" s="43">
        <f t="shared" si="112"/>
        <v>-8.1916248255533777</v>
      </c>
      <c r="AD222" s="43">
        <f t="shared" si="85"/>
        <v>1.0825</v>
      </c>
      <c r="AE222" s="43">
        <f>LN('Raw Data'!Y218)*100</f>
        <v>-147.87531835577249</v>
      </c>
      <c r="AF222" s="43">
        <f>LN('Raw Data'!AC218)*100</f>
        <v>-148.42869953695305</v>
      </c>
      <c r="AG222" s="43">
        <f>LN('Raw Data'!AG218)</f>
        <v>-4.2715310364554586</v>
      </c>
      <c r="AI222" s="43">
        <f t="shared" si="86"/>
        <v>-3.6371795061654666E-2</v>
      </c>
      <c r="AJ222" s="43">
        <f t="shared" si="87"/>
        <v>-1.2698024648974524</v>
      </c>
      <c r="AK222" s="43">
        <f t="shared" si="88"/>
        <v>-0.32589279217950207</v>
      </c>
      <c r="AL222" s="43">
        <f t="shared" si="89"/>
        <v>471.42960030482482</v>
      </c>
      <c r="AM222" s="43">
        <f t="shared" si="90"/>
        <v>1.1232785525147051</v>
      </c>
      <c r="AN222" s="43">
        <f t="shared" si="91"/>
        <v>-1.5859761139314514</v>
      </c>
      <c r="AO222" s="43">
        <f t="shared" si="92"/>
        <v>-1.8173039430989775</v>
      </c>
      <c r="AP222" s="43">
        <f t="shared" si="93"/>
        <v>-1.9226720349701711</v>
      </c>
      <c r="AQ222" s="43">
        <f t="shared" si="94"/>
        <v>-5.1501119764826058</v>
      </c>
      <c r="AR222" s="43">
        <f t="shared" si="95"/>
        <v>0.70379342245256904</v>
      </c>
      <c r="AS222" s="43">
        <f t="shared" si="96"/>
        <v>-0.45320740074036348</v>
      </c>
      <c r="AT222" s="43">
        <f t="shared" si="97"/>
        <v>1.0825</v>
      </c>
      <c r="AU222" s="43">
        <f t="shared" si="98"/>
        <v>-147.87531835577249</v>
      </c>
      <c r="AV222" s="43">
        <f t="shared" si="99"/>
        <v>-148.42869953695305</v>
      </c>
      <c r="AW222" s="43">
        <f t="shared" si="100"/>
        <v>-4.2715310364554586</v>
      </c>
    </row>
    <row r="223" spans="1:49">
      <c r="A223" s="41">
        <v>2001.3</v>
      </c>
      <c r="B223" s="43">
        <f>'Raw Data'!N223</f>
        <v>9715.5</v>
      </c>
      <c r="C223" s="43">
        <f>'Raw Data'!AP223</f>
        <v>84.853999999999999</v>
      </c>
      <c r="D223" s="43">
        <f>'Raw Data'!AQ223</f>
        <v>86.62</v>
      </c>
      <c r="E223" s="43">
        <f>'Raw Data'!AR223</f>
        <v>83.972999999999999</v>
      </c>
      <c r="F223" s="43">
        <f>'Raw Data'!E223</f>
        <v>6179.5</v>
      </c>
      <c r="G223" s="43">
        <f>'Raw Data'!H223</f>
        <v>2861.2</v>
      </c>
      <c r="H223" s="42">
        <f>'Raw Data'!AS223</f>
        <v>215422</v>
      </c>
      <c r="I223" s="43">
        <f t="shared" si="101"/>
        <v>0.9124455193504255</v>
      </c>
      <c r="J223" s="43">
        <f>'Raw Data'!AN223</f>
        <v>100.82393673065334</v>
      </c>
      <c r="K223" s="43">
        <f>'Raw Data'!AO223</f>
        <v>77.206000000000003</v>
      </c>
      <c r="L223" s="43">
        <f>'Raw Data'!M223</f>
        <v>674.8</v>
      </c>
      <c r="M223" s="43">
        <f>'Raw Data'!Z223</f>
        <v>1365.3162067266232</v>
      </c>
      <c r="N223" s="43">
        <f>'Raw Data'!AD223</f>
        <v>390.68379327337686</v>
      </c>
      <c r="O223" s="43">
        <f>'Raw Data'!AH223</f>
        <v>83.6</v>
      </c>
      <c r="P223" s="43">
        <f>'Raw Data'!AJ223</f>
        <v>2894.3</v>
      </c>
      <c r="Q223" s="47">
        <f>'Raw Data'!AT223</f>
        <v>3.5</v>
      </c>
      <c r="R223" s="43"/>
      <c r="S223" s="43">
        <f t="shared" si="102"/>
        <v>439.01242225564863</v>
      </c>
      <c r="T223" s="43">
        <f t="shared" si="103"/>
        <v>362.0127977760925</v>
      </c>
      <c r="U223" s="43">
        <f t="shared" si="104"/>
        <v>484.26094088177774</v>
      </c>
      <c r="V223" s="43">
        <f t="shared" si="105"/>
        <v>470.50026951416601</v>
      </c>
      <c r="W223" s="43">
        <f t="shared" si="106"/>
        <v>217.55479321985095</v>
      </c>
      <c r="X223" s="43">
        <f t="shared" si="107"/>
        <v>288.02729155978557</v>
      </c>
      <c r="Y223" s="43">
        <f t="shared" si="108"/>
        <v>162.90301014715959</v>
      </c>
      <c r="Z223" s="43">
        <f t="shared" si="109"/>
        <v>8.7175101617352126</v>
      </c>
      <c r="AA223" s="43">
        <f t="shared" si="110"/>
        <v>363.16301460960318</v>
      </c>
      <c r="AB223" s="43">
        <f t="shared" si="111"/>
        <v>0.3268288609893234</v>
      </c>
      <c r="AC223" s="43">
        <f t="shared" si="112"/>
        <v>-8.4018144384723925</v>
      </c>
      <c r="AD223" s="43">
        <f t="shared" si="85"/>
        <v>0.875</v>
      </c>
      <c r="AE223" s="43">
        <f>LN('Raw Data'!Y219)*100</f>
        <v>-147.43560841420509</v>
      </c>
      <c r="AF223" s="43">
        <f>LN('Raw Data'!AC219)*100</f>
        <v>-150.970126806514</v>
      </c>
      <c r="AG223" s="43">
        <f>LN('Raw Data'!AG219)</f>
        <v>-4.2988158186023142</v>
      </c>
      <c r="AI223" s="43">
        <f t="shared" si="86"/>
        <v>-0.20952116817943534</v>
      </c>
      <c r="AJ223" s="43">
        <f t="shared" si="87"/>
        <v>-1.5261395289755342</v>
      </c>
      <c r="AK223" s="43">
        <f t="shared" si="88"/>
        <v>-0.54280038430601962</v>
      </c>
      <c r="AL223" s="43">
        <f t="shared" si="89"/>
        <v>470.50026951416601</v>
      </c>
      <c r="AM223" s="43">
        <f t="shared" si="90"/>
        <v>0.60684427961845699</v>
      </c>
      <c r="AN223" s="43">
        <f t="shared" si="91"/>
        <v>-9.2890141098726531</v>
      </c>
      <c r="AO223" s="43">
        <f t="shared" si="92"/>
        <v>-16.330034634257032</v>
      </c>
      <c r="AP223" s="43">
        <f t="shared" si="93"/>
        <v>-3.824389502172215</v>
      </c>
      <c r="AQ223" s="43">
        <f t="shared" si="94"/>
        <v>-1.2589001839950242</v>
      </c>
      <c r="AR223" s="43">
        <f t="shared" si="95"/>
        <v>0.3268288609893234</v>
      </c>
      <c r="AS223" s="43">
        <f t="shared" si="96"/>
        <v>-0.21018961291901483</v>
      </c>
      <c r="AT223" s="43">
        <f t="shared" si="97"/>
        <v>0.875</v>
      </c>
      <c r="AU223" s="43">
        <f t="shared" si="98"/>
        <v>-147.43560841420509</v>
      </c>
      <c r="AV223" s="43">
        <f t="shared" si="99"/>
        <v>-150.970126806514</v>
      </c>
      <c r="AW223" s="43">
        <f t="shared" si="100"/>
        <v>-4.2988158186023142</v>
      </c>
    </row>
    <row r="224" spans="1:49">
      <c r="A224" s="41">
        <v>2001.4</v>
      </c>
      <c r="B224" s="43">
        <f>'Raw Data'!N224</f>
        <v>9742.5</v>
      </c>
      <c r="C224" s="43">
        <f>'Raw Data'!AP224</f>
        <v>84.91</v>
      </c>
      <c r="D224" s="43">
        <f>'Raw Data'!AQ224</f>
        <v>86.638000000000005</v>
      </c>
      <c r="E224" s="43">
        <f>'Raw Data'!AR224</f>
        <v>84.227000000000004</v>
      </c>
      <c r="F224" s="43">
        <f>'Raw Data'!E224</f>
        <v>6220.7000000000007</v>
      </c>
      <c r="G224" s="43">
        <f>'Raw Data'!H224</f>
        <v>2838.6</v>
      </c>
      <c r="H224" s="42">
        <f>'Raw Data'!AS224</f>
        <v>216112</v>
      </c>
      <c r="I224" s="43">
        <f t="shared" si="101"/>
        <v>0.91536809647045869</v>
      </c>
      <c r="J224" s="43">
        <f>'Raw Data'!AN224</f>
        <v>100.24050137729189</v>
      </c>
      <c r="K224" s="43">
        <f>'Raw Data'!AO224</f>
        <v>77.875</v>
      </c>
      <c r="L224" s="43">
        <f>'Raw Data'!M224</f>
        <v>683.19999999999993</v>
      </c>
      <c r="M224" s="43">
        <f>'Raw Data'!Z224</f>
        <v>1453.9899040307102</v>
      </c>
      <c r="N224" s="43">
        <f>'Raw Data'!AD224</f>
        <v>405.11009596928983</v>
      </c>
      <c r="O224" s="43">
        <f>'Raw Data'!AH224</f>
        <v>84.1</v>
      </c>
      <c r="P224" s="43">
        <f>'Raw Data'!AJ224</f>
        <v>3036.5</v>
      </c>
      <c r="Q224" s="47">
        <f>'Raw Data'!AT224</f>
        <v>2.13</v>
      </c>
      <c r="R224" s="43"/>
      <c r="S224" s="43">
        <f t="shared" si="102"/>
        <v>439.05511880441111</v>
      </c>
      <c r="T224" s="43">
        <f t="shared" si="103"/>
        <v>360.59797203152903</v>
      </c>
      <c r="U224" s="43">
        <f t="shared" si="104"/>
        <v>483.91665056629972</v>
      </c>
      <c r="V224" s="43">
        <f t="shared" si="105"/>
        <v>469.60013157234675</v>
      </c>
      <c r="W224" s="43">
        <f t="shared" si="106"/>
        <v>218.1701110924493</v>
      </c>
      <c r="X224" s="43">
        <f t="shared" si="107"/>
        <v>293.69801829367606</v>
      </c>
      <c r="Y224" s="43">
        <f t="shared" si="108"/>
        <v>165.90723405138388</v>
      </c>
      <c r="Z224" s="43">
        <f t="shared" si="109"/>
        <v>8.6920035429035085</v>
      </c>
      <c r="AA224" s="43">
        <f t="shared" si="110"/>
        <v>367.33742837877628</v>
      </c>
      <c r="AB224" s="43">
        <f t="shared" si="111"/>
        <v>0.30202163267074095</v>
      </c>
      <c r="AC224" s="43">
        <f t="shared" si="112"/>
        <v>-7.8410557821739735</v>
      </c>
      <c r="AD224" s="43">
        <f t="shared" si="85"/>
        <v>0.53249999999999997</v>
      </c>
      <c r="AE224" s="43">
        <f>LN('Raw Data'!Y220)*100</f>
        <v>-147.16130862773508</v>
      </c>
      <c r="AF224" s="43">
        <f>LN('Raw Data'!AC220)*100</f>
        <v>-150.08227949531647</v>
      </c>
      <c r="AG224" s="43">
        <f>LN('Raw Data'!AG220)</f>
        <v>-4.3193866932344909</v>
      </c>
      <c r="AI224" s="43">
        <f t="shared" si="86"/>
        <v>4.2696548762478415E-2</v>
      </c>
      <c r="AJ224" s="43">
        <f t="shared" si="87"/>
        <v>-1.4148257445634727</v>
      </c>
      <c r="AK224" s="43">
        <f t="shared" si="88"/>
        <v>-0.34429031547801969</v>
      </c>
      <c r="AL224" s="43">
        <f t="shared" si="89"/>
        <v>469.60013157234675</v>
      </c>
      <c r="AM224" s="43">
        <f t="shared" si="90"/>
        <v>0.61531787259835369</v>
      </c>
      <c r="AN224" s="43">
        <f t="shared" si="91"/>
        <v>5.6707267338904899</v>
      </c>
      <c r="AO224" s="43">
        <f t="shared" si="92"/>
        <v>3.0042239042242898</v>
      </c>
      <c r="AP224" s="43">
        <f t="shared" si="93"/>
        <v>-2.5506618831704131E-2</v>
      </c>
      <c r="AQ224" s="43">
        <f t="shared" si="94"/>
        <v>4.1744137691730998</v>
      </c>
      <c r="AR224" s="43">
        <f t="shared" si="95"/>
        <v>0.30202163267074095</v>
      </c>
      <c r="AS224" s="43">
        <f t="shared" si="96"/>
        <v>0.56075865629841903</v>
      </c>
      <c r="AT224" s="43">
        <f t="shared" si="97"/>
        <v>0.53249999999999997</v>
      </c>
      <c r="AU224" s="43">
        <f t="shared" si="98"/>
        <v>-147.16130862773508</v>
      </c>
      <c r="AV224" s="43">
        <f t="shared" si="99"/>
        <v>-150.08227949531647</v>
      </c>
      <c r="AW224" s="43">
        <f t="shared" si="100"/>
        <v>-4.3193866932344909</v>
      </c>
    </row>
    <row r="225" spans="1:49">
      <c r="A225" s="41">
        <v>2002.1</v>
      </c>
      <c r="B225" s="43">
        <f>'Raw Data'!N225</f>
        <v>9875.5999999999985</v>
      </c>
      <c r="C225" s="43">
        <f>'Raw Data'!AP225</f>
        <v>85.063999999999993</v>
      </c>
      <c r="D225" s="43">
        <f>'Raw Data'!AQ225</f>
        <v>86.71</v>
      </c>
      <c r="E225" s="43">
        <f>'Raw Data'!AR225</f>
        <v>84.497</v>
      </c>
      <c r="F225" s="43">
        <f>'Raw Data'!E225</f>
        <v>6276.4</v>
      </c>
      <c r="G225" s="43">
        <f>'Raw Data'!H225</f>
        <v>2884.9</v>
      </c>
      <c r="H225" s="42">
        <f>'Raw Data'!AS225</f>
        <v>216664</v>
      </c>
      <c r="I225" s="43">
        <f t="shared" si="101"/>
        <v>0.91770615816648526</v>
      </c>
      <c r="J225" s="43">
        <f>'Raw Data'!AN225</f>
        <v>100.17782581561505</v>
      </c>
      <c r="K225" s="43">
        <f>'Raw Data'!AO225</f>
        <v>78.289000000000001</v>
      </c>
      <c r="L225" s="43">
        <f>'Raw Data'!M225</f>
        <v>714.3</v>
      </c>
      <c r="M225" s="43">
        <f>'Raw Data'!Z225</f>
        <v>1348.0195728840126</v>
      </c>
      <c r="N225" s="43">
        <f>'Raw Data'!AD225</f>
        <v>370.88042711598746</v>
      </c>
      <c r="O225" s="43">
        <f>'Raw Data'!AH225</f>
        <v>84.5</v>
      </c>
      <c r="P225" s="43">
        <f>'Raw Data'!AJ225</f>
        <v>2967.9</v>
      </c>
      <c r="Q225" s="47">
        <f>'Raw Data'!AT225</f>
        <v>1.73</v>
      </c>
      <c r="R225" s="43"/>
      <c r="S225" s="43">
        <f t="shared" si="102"/>
        <v>439.37138446549824</v>
      </c>
      <c r="T225" s="43">
        <f t="shared" si="103"/>
        <v>361.64075142664666</v>
      </c>
      <c r="U225" s="43">
        <f t="shared" si="104"/>
        <v>484.69843453872795</v>
      </c>
      <c r="V225" s="43">
        <f t="shared" si="105"/>
        <v>469.28248936594878</v>
      </c>
      <c r="W225" s="43">
        <f t="shared" si="106"/>
        <v>222.04650401309968</v>
      </c>
      <c r="X225" s="43">
        <f t="shared" si="107"/>
        <v>285.55538092805381</v>
      </c>
      <c r="Y225" s="43">
        <f t="shared" si="108"/>
        <v>156.50417097493187</v>
      </c>
      <c r="Z225" s="43">
        <f t="shared" si="109"/>
        <v>8.5913532333198006</v>
      </c>
      <c r="AA225" s="43">
        <f t="shared" si="110"/>
        <v>364.47719089673564</v>
      </c>
      <c r="AB225" s="43">
        <f t="shared" si="111"/>
        <v>0.32004958449463455</v>
      </c>
      <c r="AC225" s="43">
        <f t="shared" si="112"/>
        <v>-7.6308922959430845</v>
      </c>
      <c r="AD225" s="43">
        <f t="shared" si="85"/>
        <v>0.4325</v>
      </c>
      <c r="AE225" s="43">
        <f>LN('Raw Data'!Y221)*100</f>
        <v>-146.31109293546066</v>
      </c>
      <c r="AF225" s="43">
        <f>LN('Raw Data'!AC221)*100</f>
        <v>-155.98830701315012</v>
      </c>
      <c r="AG225" s="43">
        <f>LN('Raw Data'!AG221)</f>
        <v>-4.3294333234751212</v>
      </c>
      <c r="AI225" s="43">
        <f t="shared" si="86"/>
        <v>0.3162656610871295</v>
      </c>
      <c r="AJ225" s="43">
        <f t="shared" si="87"/>
        <v>1.0427793951176341</v>
      </c>
      <c r="AK225" s="43">
        <f t="shared" si="88"/>
        <v>0.78178397242822939</v>
      </c>
      <c r="AL225" s="43">
        <f t="shared" si="89"/>
        <v>469.28248936594878</v>
      </c>
      <c r="AM225" s="43">
        <f t="shared" si="90"/>
        <v>3.8763929206503747</v>
      </c>
      <c r="AN225" s="43">
        <f t="shared" si="91"/>
        <v>-8.1426373656222495</v>
      </c>
      <c r="AO225" s="43">
        <f t="shared" si="92"/>
        <v>-9.403063076452014</v>
      </c>
      <c r="AP225" s="43">
        <f t="shared" si="93"/>
        <v>-0.10065030958370791</v>
      </c>
      <c r="AQ225" s="43">
        <f t="shared" si="94"/>
        <v>-2.8602374820406453</v>
      </c>
      <c r="AR225" s="43">
        <f t="shared" si="95"/>
        <v>0.32004958449463455</v>
      </c>
      <c r="AS225" s="43">
        <f t="shared" si="96"/>
        <v>0.21016348623088899</v>
      </c>
      <c r="AT225" s="43">
        <f t="shared" si="97"/>
        <v>0.4325</v>
      </c>
      <c r="AU225" s="43">
        <f t="shared" si="98"/>
        <v>-146.31109293546066</v>
      </c>
      <c r="AV225" s="43">
        <f t="shared" si="99"/>
        <v>-155.98830701315012</v>
      </c>
      <c r="AW225" s="43">
        <f t="shared" si="100"/>
        <v>-4.3294333234751212</v>
      </c>
    </row>
    <row r="226" spans="1:49">
      <c r="A226" s="41">
        <v>2002.2</v>
      </c>
      <c r="B226" s="43">
        <f>'Raw Data'!N226</f>
        <v>10003.299999999999</v>
      </c>
      <c r="C226" s="43">
        <f>'Raw Data'!AP226</f>
        <v>85.718999999999994</v>
      </c>
      <c r="D226" s="43">
        <f>'Raw Data'!AQ226</f>
        <v>86.546999999999997</v>
      </c>
      <c r="E226" s="43">
        <f>'Raw Data'!AR226</f>
        <v>84.811999999999998</v>
      </c>
      <c r="F226" s="43">
        <f>'Raw Data'!E226</f>
        <v>6364.9</v>
      </c>
      <c r="G226" s="43">
        <f>'Raw Data'!H226</f>
        <v>2905.3</v>
      </c>
      <c r="H226" s="42">
        <f>'Raw Data'!AS226</f>
        <v>217204</v>
      </c>
      <c r="I226" s="43">
        <f t="shared" si="101"/>
        <v>0.91999339243433731</v>
      </c>
      <c r="J226" s="43">
        <f>'Raw Data'!AN226</f>
        <v>100.79199391696078</v>
      </c>
      <c r="K226" s="43">
        <f>'Raw Data'!AO226</f>
        <v>78.980999999999995</v>
      </c>
      <c r="L226" s="43">
        <f>'Raw Data'!M226</f>
        <v>733.1</v>
      </c>
      <c r="M226" s="43">
        <f>'Raw Data'!Z226</f>
        <v>1347.4818737926594</v>
      </c>
      <c r="N226" s="43">
        <f>'Raw Data'!AD226</f>
        <v>371.01812620734063</v>
      </c>
      <c r="O226" s="43">
        <f>'Raw Data'!AH226</f>
        <v>87.2</v>
      </c>
      <c r="P226" s="43">
        <f>'Raw Data'!AJ226</f>
        <v>2961.1</v>
      </c>
      <c r="Q226" s="47">
        <f>'Raw Data'!AT226</f>
        <v>1.75</v>
      </c>
      <c r="R226" s="43"/>
      <c r="S226" s="43">
        <f t="shared" si="102"/>
        <v>440.15055488301289</v>
      </c>
      <c r="T226" s="43">
        <f t="shared" si="103"/>
        <v>361.72436830588902</v>
      </c>
      <c r="U226" s="43">
        <f t="shared" si="104"/>
        <v>485.36220664192876</v>
      </c>
      <c r="V226" s="43">
        <f t="shared" si="105"/>
        <v>469.64477181573585</v>
      </c>
      <c r="W226" s="43">
        <f t="shared" si="106"/>
        <v>224.02338671106693</v>
      </c>
      <c r="X226" s="43">
        <f t="shared" si="107"/>
        <v>284.89445998429403</v>
      </c>
      <c r="Y226" s="43">
        <f t="shared" si="108"/>
        <v>155.92026679967915</v>
      </c>
      <c r="Z226" s="43">
        <f t="shared" si="109"/>
        <v>11.115607979606237</v>
      </c>
      <c r="AA226" s="43">
        <f t="shared" si="110"/>
        <v>363.62678487866435</v>
      </c>
      <c r="AB226" s="43">
        <f t="shared" si="111"/>
        <v>0.37210114460008881</v>
      </c>
      <c r="AC226" s="43">
        <f t="shared" si="112"/>
        <v>-7.1229725008681912</v>
      </c>
      <c r="AD226" s="43">
        <f t="shared" si="85"/>
        <v>0.4375</v>
      </c>
      <c r="AE226" s="43">
        <f>LN('Raw Data'!Y222)*100</f>
        <v>-146.90021792851809</v>
      </c>
      <c r="AF226" s="43">
        <f>LN('Raw Data'!AC222)*100</f>
        <v>-158.94008058841189</v>
      </c>
      <c r="AG226" s="43">
        <f>LN('Raw Data'!AG222)</f>
        <v>-4.3469006552651193</v>
      </c>
      <c r="AI226" s="43">
        <f t="shared" si="86"/>
        <v>0.77917041751464922</v>
      </c>
      <c r="AJ226" s="43">
        <f t="shared" si="87"/>
        <v>8.361687924235639E-2</v>
      </c>
      <c r="AK226" s="43">
        <f t="shared" si="88"/>
        <v>0.66377210320081304</v>
      </c>
      <c r="AL226" s="43">
        <f t="shared" si="89"/>
        <v>469.64477181573585</v>
      </c>
      <c r="AM226" s="43">
        <f t="shared" si="90"/>
        <v>1.9768826979672554</v>
      </c>
      <c r="AN226" s="43">
        <f t="shared" si="91"/>
        <v>-0.66092094375977695</v>
      </c>
      <c r="AO226" s="43">
        <f t="shared" si="92"/>
        <v>-0.58390417525271232</v>
      </c>
      <c r="AP226" s="43">
        <f t="shared" si="93"/>
        <v>2.5242547462864362</v>
      </c>
      <c r="AQ226" s="43">
        <f t="shared" si="94"/>
        <v>-0.85040601807128269</v>
      </c>
      <c r="AR226" s="43">
        <f t="shared" si="95"/>
        <v>0.37210114460008881</v>
      </c>
      <c r="AS226" s="43">
        <f t="shared" si="96"/>
        <v>0.50791979507489327</v>
      </c>
      <c r="AT226" s="43">
        <f t="shared" si="97"/>
        <v>0.4375</v>
      </c>
      <c r="AU226" s="43">
        <f t="shared" si="98"/>
        <v>-146.90021792851809</v>
      </c>
      <c r="AV226" s="43">
        <f t="shared" si="99"/>
        <v>-158.94008058841189</v>
      </c>
      <c r="AW226" s="43">
        <f t="shared" si="100"/>
        <v>-4.3469006552651193</v>
      </c>
    </row>
    <row r="227" spans="1:49">
      <c r="A227" s="41">
        <v>2002.3</v>
      </c>
      <c r="B227" s="43">
        <f>'Raw Data'!N227</f>
        <v>10107.200000000001</v>
      </c>
      <c r="C227" s="43">
        <f>'Raw Data'!AP227</f>
        <v>86.150999999999996</v>
      </c>
      <c r="D227" s="43">
        <f>'Raw Data'!AQ227</f>
        <v>86.66</v>
      </c>
      <c r="E227" s="43">
        <f>'Raw Data'!AR227</f>
        <v>85.19</v>
      </c>
      <c r="F227" s="43">
        <f>'Raw Data'!E227</f>
        <v>6429.6</v>
      </c>
      <c r="G227" s="43">
        <f>'Raw Data'!H227</f>
        <v>2931.4</v>
      </c>
      <c r="H227" s="42">
        <f>'Raw Data'!AS227</f>
        <v>217868</v>
      </c>
      <c r="I227" s="43">
        <f t="shared" si="101"/>
        <v>0.9228058434599925</v>
      </c>
      <c r="J227" s="43">
        <f>'Raw Data'!AN227</f>
        <v>100.91925515049783</v>
      </c>
      <c r="K227" s="43">
        <f>'Raw Data'!AO227</f>
        <v>79.358999999999995</v>
      </c>
      <c r="L227" s="43">
        <f>'Raw Data'!M227</f>
        <v>746.2</v>
      </c>
      <c r="M227" s="43">
        <f>'Raw Data'!Z227</f>
        <v>1338.9413151779036</v>
      </c>
      <c r="N227" s="43">
        <f>'Raw Data'!AD227</f>
        <v>374.55868482209644</v>
      </c>
      <c r="O227" s="43">
        <f>'Raw Data'!AH227</f>
        <v>88</v>
      </c>
      <c r="P227" s="43">
        <f>'Raw Data'!AJ227</f>
        <v>3092.2</v>
      </c>
      <c r="Q227" s="47">
        <f>'Raw Data'!AT227</f>
        <v>1.74</v>
      </c>
      <c r="R227" s="43"/>
      <c r="S227" s="43">
        <f t="shared" si="102"/>
        <v>440.41199712316609</v>
      </c>
      <c r="T227" s="43">
        <f t="shared" si="103"/>
        <v>361.86877679263523</v>
      </c>
      <c r="U227" s="43">
        <f t="shared" si="104"/>
        <v>485.64556844775882</v>
      </c>
      <c r="V227" s="43">
        <f t="shared" si="105"/>
        <v>469.46571635399607</v>
      </c>
      <c r="W227" s="43">
        <f t="shared" si="106"/>
        <v>225.04460251202096</v>
      </c>
      <c r="X227" s="43">
        <f t="shared" si="107"/>
        <v>283.50868817135449</v>
      </c>
      <c r="Y227" s="43">
        <f t="shared" si="108"/>
        <v>156.12008568086327</v>
      </c>
      <c r="Z227" s="43">
        <f t="shared" si="109"/>
        <v>11.278917881135865</v>
      </c>
      <c r="AA227" s="43">
        <f t="shared" si="110"/>
        <v>367.20904550016462</v>
      </c>
      <c r="AB227" s="43">
        <f t="shared" si="111"/>
        <v>0.44470138344448307</v>
      </c>
      <c r="AC227" s="43">
        <f t="shared" si="112"/>
        <v>-7.0902193963974263</v>
      </c>
      <c r="AD227" s="43">
        <f t="shared" si="85"/>
        <v>0.435</v>
      </c>
      <c r="AE227" s="43">
        <f>LN('Raw Data'!Y223)*100</f>
        <v>-155.41581197620448</v>
      </c>
      <c r="AF227" s="43">
        <f>LN('Raw Data'!AC223)*100</f>
        <v>-173.40928449040865</v>
      </c>
      <c r="AG227" s="43">
        <f>LN('Raw Data'!AG223)</f>
        <v>-4.3838640604053838</v>
      </c>
      <c r="AI227" s="43">
        <f t="shared" si="86"/>
        <v>0.26144224015320106</v>
      </c>
      <c r="AJ227" s="43">
        <f t="shared" si="87"/>
        <v>0.1444084867462152</v>
      </c>
      <c r="AK227" s="43">
        <f t="shared" si="88"/>
        <v>0.28336180583005444</v>
      </c>
      <c r="AL227" s="43">
        <f t="shared" si="89"/>
        <v>469.46571635399607</v>
      </c>
      <c r="AM227" s="43">
        <f t="shared" si="90"/>
        <v>1.0212158009540246</v>
      </c>
      <c r="AN227" s="43">
        <f t="shared" si="91"/>
        <v>-1.385771812939538</v>
      </c>
      <c r="AO227" s="43">
        <f t="shared" si="92"/>
        <v>0.19981888118411462</v>
      </c>
      <c r="AP227" s="43">
        <f t="shared" si="93"/>
        <v>0.16330990152962777</v>
      </c>
      <c r="AQ227" s="43">
        <f t="shared" si="94"/>
        <v>3.5822606215002679</v>
      </c>
      <c r="AR227" s="43">
        <f t="shared" si="95"/>
        <v>0.44470138344448307</v>
      </c>
      <c r="AS227" s="43">
        <f t="shared" si="96"/>
        <v>3.275310447076496E-2</v>
      </c>
      <c r="AT227" s="43">
        <f t="shared" si="97"/>
        <v>0.435</v>
      </c>
      <c r="AU227" s="43">
        <f t="shared" si="98"/>
        <v>-155.41581197620448</v>
      </c>
      <c r="AV227" s="43">
        <f t="shared" si="99"/>
        <v>-173.40928449040865</v>
      </c>
      <c r="AW227" s="43">
        <f t="shared" si="100"/>
        <v>-4.3838640604053838</v>
      </c>
    </row>
    <row r="228" spans="1:49">
      <c r="A228" s="41">
        <v>2002.4</v>
      </c>
      <c r="B228" s="43">
        <f>'Raw Data'!N228</f>
        <v>10212.5</v>
      </c>
      <c r="C228" s="43">
        <f>'Raw Data'!AP228</f>
        <v>86.545000000000002</v>
      </c>
      <c r="D228" s="43">
        <f>'Raw Data'!AQ228</f>
        <v>87.203999999999994</v>
      </c>
      <c r="E228" s="43">
        <f>'Raw Data'!AR228</f>
        <v>85.650999999999996</v>
      </c>
      <c r="F228" s="43">
        <f>'Raw Data'!E228</f>
        <v>6523.9</v>
      </c>
      <c r="G228" s="43">
        <f>'Raw Data'!H228</f>
        <v>2919.8</v>
      </c>
      <c r="H228" s="42">
        <f>'Raw Data'!AS228</f>
        <v>218543</v>
      </c>
      <c r="I228" s="43">
        <f t="shared" si="101"/>
        <v>0.92566488629480759</v>
      </c>
      <c r="J228" s="43">
        <f>'Raw Data'!AN228</f>
        <v>100.74413930733695</v>
      </c>
      <c r="K228" s="43">
        <f>'Raw Data'!AO228</f>
        <v>79.563999999999993</v>
      </c>
      <c r="L228" s="43">
        <f>'Raw Data'!M228</f>
        <v>768.8</v>
      </c>
      <c r="M228" s="43">
        <f>'Raw Data'!Z228</f>
        <v>1329.1971036746099</v>
      </c>
      <c r="N228" s="43">
        <f>'Raw Data'!AD228</f>
        <v>393.30289632539018</v>
      </c>
      <c r="O228" s="43">
        <f>'Raw Data'!AH228</f>
        <v>87.5</v>
      </c>
      <c r="P228" s="43">
        <f>'Raw Data'!AJ228</f>
        <v>3241</v>
      </c>
      <c r="Q228" s="47">
        <f>'Raw Data'!AT228</f>
        <v>1.44</v>
      </c>
      <c r="R228" s="43"/>
      <c r="S228" s="43">
        <f t="shared" si="102"/>
        <v>441.01897391640438</v>
      </c>
      <c r="T228" s="43">
        <f t="shared" si="103"/>
        <v>360.62325033261141</v>
      </c>
      <c r="U228" s="43">
        <f t="shared" si="104"/>
        <v>485.83298427284927</v>
      </c>
      <c r="V228" s="43">
        <f t="shared" si="105"/>
        <v>468.98270321734748</v>
      </c>
      <c r="W228" s="43">
        <f t="shared" si="106"/>
        <v>227.17929612163169</v>
      </c>
      <c r="X228" s="43">
        <f t="shared" si="107"/>
        <v>281.92924610393601</v>
      </c>
      <c r="Y228" s="43">
        <f t="shared" si="108"/>
        <v>160.15421471340917</v>
      </c>
      <c r="Z228" s="43">
        <f t="shared" si="109"/>
        <v>9.8600896923802939</v>
      </c>
      <c r="AA228" s="43">
        <f t="shared" si="110"/>
        <v>371.05993067017818</v>
      </c>
      <c r="AB228" s="43">
        <f t="shared" si="111"/>
        <v>0.53968440704566889</v>
      </c>
      <c r="AC228" s="43">
        <f t="shared" si="112"/>
        <v>-7.3719170882391563</v>
      </c>
      <c r="AD228" s="43">
        <f t="shared" ref="AD228:AD274" si="113">Q228/4</f>
        <v>0.36</v>
      </c>
      <c r="AE228" s="43">
        <f>LN('Raw Data'!Y224)*100</f>
        <v>-149.21070445038023</v>
      </c>
      <c r="AF228" s="43">
        <f>LN('Raw Data'!AC224)*100</f>
        <v>-169.77195048183788</v>
      </c>
      <c r="AG228" s="43">
        <f>LN('Raw Data'!AG224)</f>
        <v>-4.3937295875564448</v>
      </c>
      <c r="AI228" s="43">
        <f t="shared" ref="AI228:AI274" si="114">S228-S227</f>
        <v>0.60697679323828879</v>
      </c>
      <c r="AJ228" s="43">
        <f t="shared" ref="AJ228:AJ274" si="115">T228-T227</f>
        <v>-1.2455264600238252</v>
      </c>
      <c r="AK228" s="43">
        <f t="shared" ref="AK228:AK274" si="116">U228-U227</f>
        <v>0.18741582509045429</v>
      </c>
      <c r="AL228" s="43">
        <f t="shared" ref="AL228:AL274" si="117">V228</f>
        <v>468.98270321734748</v>
      </c>
      <c r="AM228" s="43">
        <f t="shared" ref="AM228:AM274" si="118">W228-W227</f>
        <v>2.1346936096107356</v>
      </c>
      <c r="AN228" s="43">
        <f t="shared" ref="AN228:AN274" si="119">X228-X227</f>
        <v>-1.5794420674184835</v>
      </c>
      <c r="AO228" s="43">
        <f t="shared" ref="AO228:AO274" si="120">Y228-Y227</f>
        <v>4.0341290325459056</v>
      </c>
      <c r="AP228" s="43">
        <f t="shared" ref="AP228:AP274" si="121">Z228-Z227</f>
        <v>-1.4188281887555707</v>
      </c>
      <c r="AQ228" s="43">
        <f t="shared" ref="AQ228:AQ274" si="122">AA228-AA227</f>
        <v>3.8508851700135551</v>
      </c>
      <c r="AR228" s="43">
        <f t="shared" ref="AR228:AR274" si="123">AB228</f>
        <v>0.53968440704566889</v>
      </c>
      <c r="AS228" s="43">
        <f t="shared" ref="AS228:AS274" si="124">AC228-AC227</f>
        <v>-0.28169769184172999</v>
      </c>
      <c r="AT228" s="43">
        <f t="shared" ref="AT228:AT274" si="125">AD228</f>
        <v>0.36</v>
      </c>
      <c r="AU228" s="43">
        <f t="shared" ref="AU228:AU274" si="126">AE228</f>
        <v>-149.21070445038023</v>
      </c>
      <c r="AV228" s="43">
        <f t="shared" ref="AV228:AV274" si="127">AF228</f>
        <v>-169.77195048183788</v>
      </c>
      <c r="AW228" s="43">
        <f t="shared" ref="AW228:AW274" si="128">AG228</f>
        <v>-4.3937295875564448</v>
      </c>
    </row>
    <row r="229" spans="1:49">
      <c r="A229" s="41">
        <v>2003.1</v>
      </c>
      <c r="B229" s="43">
        <f>'Raw Data'!N229</f>
        <v>10343</v>
      </c>
      <c r="C229" s="43">
        <f>'Raw Data'!AP229</f>
        <v>87.156000000000006</v>
      </c>
      <c r="D229" s="43">
        <f>'Raw Data'!AQ229</f>
        <v>87.528999999999996</v>
      </c>
      <c r="E229" s="43">
        <f>'Raw Data'!AR229</f>
        <v>86.179000000000002</v>
      </c>
      <c r="F229" s="43">
        <f>'Raw Data'!E229</f>
        <v>6619.5</v>
      </c>
      <c r="G229" s="43">
        <f>'Raw Data'!H229</f>
        <v>2934.2</v>
      </c>
      <c r="H229" s="42">
        <f>'Raw Data'!AS229</f>
        <v>220109</v>
      </c>
      <c r="I229" s="43">
        <f t="shared" si="101"/>
        <v>0.93229786567157857</v>
      </c>
      <c r="J229" s="43">
        <f>'Raw Data'!AN229</f>
        <v>100.918861381309</v>
      </c>
      <c r="K229" s="43">
        <f>'Raw Data'!AO229</f>
        <v>80.055000000000007</v>
      </c>
      <c r="L229" s="43">
        <f>'Raw Data'!M229</f>
        <v>789.3</v>
      </c>
      <c r="M229" s="43">
        <f>'Raw Data'!Z229</f>
        <v>1324.4253043695248</v>
      </c>
      <c r="N229" s="43">
        <f>'Raw Data'!AD229</f>
        <v>410.27469563047504</v>
      </c>
      <c r="O229" s="43">
        <f>'Raw Data'!AH229</f>
        <v>89.9</v>
      </c>
      <c r="P229" s="43">
        <f>'Raw Data'!AJ229</f>
        <v>3271.1</v>
      </c>
      <c r="Q229" s="47">
        <f>'Raw Data'!AT229</f>
        <v>1.25</v>
      </c>
      <c r="R229" s="43"/>
      <c r="S229" s="43">
        <f t="shared" si="102"/>
        <v>441.14515058748316</v>
      </c>
      <c r="T229" s="43">
        <f t="shared" si="103"/>
        <v>359.78665112026636</v>
      </c>
      <c r="U229" s="43">
        <f t="shared" si="104"/>
        <v>485.77416298749239</v>
      </c>
      <c r="V229" s="43">
        <f t="shared" si="105"/>
        <v>468.44197583174383</v>
      </c>
      <c r="W229" s="43">
        <f t="shared" si="106"/>
        <v>228.48228652114767</v>
      </c>
      <c r="X229" s="43">
        <f t="shared" si="107"/>
        <v>280.24103002769704</v>
      </c>
      <c r="Y229" s="43">
        <f t="shared" si="108"/>
        <v>163.05033131954352</v>
      </c>
      <c r="Z229" s="43">
        <f t="shared" si="109"/>
        <v>11.237432997469462</v>
      </c>
      <c r="AA229" s="43">
        <f t="shared" si="110"/>
        <v>370.65579872588137</v>
      </c>
      <c r="AB229" s="43">
        <f t="shared" si="111"/>
        <v>0.614562837483422</v>
      </c>
      <c r="AC229" s="43">
        <f t="shared" si="112"/>
        <v>-7.3712630046022003</v>
      </c>
      <c r="AD229" s="43">
        <f t="shared" si="113"/>
        <v>0.3125</v>
      </c>
      <c r="AE229" s="43">
        <f>LN('Raw Data'!Y225)*100</f>
        <v>-157.39883829542777</v>
      </c>
      <c r="AF229" s="43">
        <f>LN('Raw Data'!AC225)*100</f>
        <v>-182.44150566145464</v>
      </c>
      <c r="AG229" s="43">
        <f>LN('Raw Data'!AG225)</f>
        <v>-4.3940253670275435</v>
      </c>
      <c r="AI229" s="43">
        <f t="shared" si="114"/>
        <v>0.12617667107878106</v>
      </c>
      <c r="AJ229" s="43">
        <f t="shared" si="115"/>
        <v>-0.83659921234504964</v>
      </c>
      <c r="AK229" s="43">
        <f t="shared" si="116"/>
        <v>-5.88212853568848E-2</v>
      </c>
      <c r="AL229" s="43">
        <f t="shared" si="117"/>
        <v>468.44197583174383</v>
      </c>
      <c r="AM229" s="43">
        <f t="shared" si="118"/>
        <v>1.3029903995159771</v>
      </c>
      <c r="AN229" s="43">
        <f t="shared" si="119"/>
        <v>-1.6882160762389731</v>
      </c>
      <c r="AO229" s="43">
        <f t="shared" si="120"/>
        <v>2.896116606134342</v>
      </c>
      <c r="AP229" s="43">
        <f t="shared" si="121"/>
        <v>1.3773433050891679</v>
      </c>
      <c r="AQ229" s="43">
        <f t="shared" si="122"/>
        <v>-0.40413194429680743</v>
      </c>
      <c r="AR229" s="43">
        <f t="shared" si="123"/>
        <v>0.614562837483422</v>
      </c>
      <c r="AS229" s="43">
        <f t="shared" si="124"/>
        <v>6.5408363695595995E-4</v>
      </c>
      <c r="AT229" s="43">
        <f t="shared" si="125"/>
        <v>0.3125</v>
      </c>
      <c r="AU229" s="43">
        <f t="shared" si="126"/>
        <v>-157.39883829542777</v>
      </c>
      <c r="AV229" s="43">
        <f t="shared" si="127"/>
        <v>-182.44150566145464</v>
      </c>
      <c r="AW229" s="43">
        <f t="shared" si="128"/>
        <v>-4.3940253670275435</v>
      </c>
    </row>
    <row r="230" spans="1:49">
      <c r="A230" s="41">
        <v>2003.2</v>
      </c>
      <c r="B230" s="43">
        <f>'Raw Data'!N230</f>
        <v>10486.5</v>
      </c>
      <c r="C230" s="43">
        <f>'Raw Data'!AP230</f>
        <v>87.230999999999995</v>
      </c>
      <c r="D230" s="43">
        <f>'Raw Data'!AQ230</f>
        <v>87.53</v>
      </c>
      <c r="E230" s="43">
        <f>'Raw Data'!AR230</f>
        <v>86.454999999999998</v>
      </c>
      <c r="F230" s="43">
        <f>'Raw Data'!E230</f>
        <v>6676.8</v>
      </c>
      <c r="G230" s="43">
        <f>'Raw Data'!H230</f>
        <v>2978.3</v>
      </c>
      <c r="H230" s="42">
        <f>'Raw Data'!AS230</f>
        <v>220774</v>
      </c>
      <c r="I230" s="43">
        <f t="shared" si="101"/>
        <v>0.93511455231624829</v>
      </c>
      <c r="J230" s="43">
        <f>'Raw Data'!AN230</f>
        <v>101.0685985481048</v>
      </c>
      <c r="K230" s="43">
        <f>'Raw Data'!AO230</f>
        <v>81.474999999999994</v>
      </c>
      <c r="L230" s="43">
        <f>'Raw Data'!M230</f>
        <v>831.40000000000009</v>
      </c>
      <c r="M230" s="43">
        <f>'Raw Data'!Z230</f>
        <v>1337.5955576522897</v>
      </c>
      <c r="N230" s="43">
        <f>'Raw Data'!AD230</f>
        <v>411.9044423477103</v>
      </c>
      <c r="O230" s="43">
        <f>'Raw Data'!AH230</f>
        <v>89.8</v>
      </c>
      <c r="P230" s="43">
        <f>'Raw Data'!AJ230</f>
        <v>3325.3</v>
      </c>
      <c r="Q230" s="47">
        <f>'Raw Data'!AT230</f>
        <v>1.25</v>
      </c>
      <c r="R230" s="43"/>
      <c r="S230" s="43">
        <f t="shared" si="102"/>
        <v>441.38563038321843</v>
      </c>
      <c r="T230" s="43">
        <f t="shared" si="103"/>
        <v>360.65701409158828</v>
      </c>
      <c r="U230" s="43">
        <f t="shared" si="104"/>
        <v>486.53061886150459</v>
      </c>
      <c r="V230" s="43">
        <f t="shared" si="105"/>
        <v>468.28857211909497</v>
      </c>
      <c r="W230" s="43">
        <f t="shared" si="106"/>
        <v>233.0573220813433</v>
      </c>
      <c r="X230" s="43">
        <f t="shared" si="107"/>
        <v>280.60911151866617</v>
      </c>
      <c r="Y230" s="43">
        <f t="shared" si="108"/>
        <v>162.82535803938504</v>
      </c>
      <c r="Z230" s="43">
        <f t="shared" si="109"/>
        <v>10.504716930304969</v>
      </c>
      <c r="AA230" s="43">
        <f t="shared" si="110"/>
        <v>371.67773685786784</v>
      </c>
      <c r="AB230" s="43">
        <f t="shared" si="111"/>
        <v>0.31975188567127782</v>
      </c>
      <c r="AC230" s="43">
        <f t="shared" si="112"/>
        <v>-5.9327822633127507</v>
      </c>
      <c r="AD230" s="43">
        <f t="shared" si="113"/>
        <v>0.3125</v>
      </c>
      <c r="AE230" s="43">
        <f>LN('Raw Data'!Y226)*100</f>
        <v>-158.42914811011627</v>
      </c>
      <c r="AF230" s="43">
        <f>LN('Raw Data'!AC226)*100</f>
        <v>-182.80156827342896</v>
      </c>
      <c r="AG230" s="43">
        <f>LN('Raw Data'!AG226)</f>
        <v>-4.3752375861019006</v>
      </c>
      <c r="AI230" s="43">
        <f t="shared" si="114"/>
        <v>0.24047979573526845</v>
      </c>
      <c r="AJ230" s="43">
        <f t="shared" si="115"/>
        <v>0.87036297132192431</v>
      </c>
      <c r="AK230" s="43">
        <f t="shared" si="116"/>
        <v>0.75645587401220382</v>
      </c>
      <c r="AL230" s="43">
        <f t="shared" si="117"/>
        <v>468.28857211909497</v>
      </c>
      <c r="AM230" s="43">
        <f t="shared" si="118"/>
        <v>4.5750355601956301</v>
      </c>
      <c r="AN230" s="43">
        <f t="shared" si="119"/>
        <v>0.36808149096913212</v>
      </c>
      <c r="AO230" s="43">
        <f t="shared" si="120"/>
        <v>-0.22497328015847984</v>
      </c>
      <c r="AP230" s="43">
        <f t="shared" si="121"/>
        <v>-0.73271606716449256</v>
      </c>
      <c r="AQ230" s="43">
        <f t="shared" si="122"/>
        <v>1.0219381319864738</v>
      </c>
      <c r="AR230" s="43">
        <f t="shared" si="123"/>
        <v>0.31975188567127782</v>
      </c>
      <c r="AS230" s="43">
        <f t="shared" si="124"/>
        <v>1.4384807412894496</v>
      </c>
      <c r="AT230" s="43">
        <f t="shared" si="125"/>
        <v>0.3125</v>
      </c>
      <c r="AU230" s="43">
        <f t="shared" si="126"/>
        <v>-158.42914811011627</v>
      </c>
      <c r="AV230" s="43">
        <f t="shared" si="127"/>
        <v>-182.80156827342896</v>
      </c>
      <c r="AW230" s="43">
        <f t="shared" si="128"/>
        <v>-4.3752375861019006</v>
      </c>
    </row>
    <row r="231" spans="1:49">
      <c r="A231" s="41">
        <v>2003.3</v>
      </c>
      <c r="B231" s="43">
        <f>'Raw Data'!N231</f>
        <v>10724.4</v>
      </c>
      <c r="C231" s="43">
        <f>'Raw Data'!AP231</f>
        <v>87.763999999999996</v>
      </c>
      <c r="D231" s="43">
        <f>'Raw Data'!AQ231</f>
        <v>87.875</v>
      </c>
      <c r="E231" s="43">
        <f>'Raw Data'!AR231</f>
        <v>86.933999999999997</v>
      </c>
      <c r="F231" s="43">
        <f>'Raw Data'!E231</f>
        <v>6803.2999999999993</v>
      </c>
      <c r="G231" s="43">
        <f>'Raw Data'!H231</f>
        <v>3090.6000000000004</v>
      </c>
      <c r="H231" s="42">
        <f>'Raw Data'!AS231</f>
        <v>221513</v>
      </c>
      <c r="I231" s="43">
        <f t="shared" si="101"/>
        <v>0.938244674767994</v>
      </c>
      <c r="J231" s="43">
        <f>'Raw Data'!AN231</f>
        <v>100.85316811569251</v>
      </c>
      <c r="K231" s="43">
        <f>'Raw Data'!AO231</f>
        <v>82.685000000000002</v>
      </c>
      <c r="L231" s="43">
        <f>'Raw Data'!M231</f>
        <v>830.5</v>
      </c>
      <c r="M231" s="43">
        <f>'Raw Data'!Z231</f>
        <v>1277.0148127858536</v>
      </c>
      <c r="N231" s="43">
        <f>'Raw Data'!AD231</f>
        <v>403.98518721414649</v>
      </c>
      <c r="O231" s="43">
        <f>'Raw Data'!AH231</f>
        <v>89.9</v>
      </c>
      <c r="P231" s="43">
        <f>'Raw Data'!AJ231</f>
        <v>3473</v>
      </c>
      <c r="Q231" s="47">
        <f>'Raw Data'!AT231</f>
        <v>1.02</v>
      </c>
      <c r="R231" s="43"/>
      <c r="S231" s="43">
        <f t="shared" si="102"/>
        <v>442.3758374188119</v>
      </c>
      <c r="T231" s="43">
        <f t="shared" si="103"/>
        <v>363.47158324229758</v>
      </c>
      <c r="U231" s="43">
        <f t="shared" si="104"/>
        <v>487.88721047987275</v>
      </c>
      <c r="V231" s="43">
        <f t="shared" si="105"/>
        <v>467.74101947335913</v>
      </c>
      <c r="W231" s="43">
        <f t="shared" si="106"/>
        <v>232.06232356767305</v>
      </c>
      <c r="X231" s="43">
        <f t="shared" si="107"/>
        <v>275.08757622643327</v>
      </c>
      <c r="Y231" s="43">
        <f t="shared" si="108"/>
        <v>159.99735186008235</v>
      </c>
      <c r="Z231" s="43">
        <f t="shared" si="109"/>
        <v>9.7293248100955694</v>
      </c>
      <c r="AA231" s="43">
        <f t="shared" si="110"/>
        <v>375.13693593674554</v>
      </c>
      <c r="AB231" s="43">
        <f t="shared" si="111"/>
        <v>0.55251627098876033</v>
      </c>
      <c r="AC231" s="43">
        <f t="shared" si="112"/>
        <v>-5.0111002964480518</v>
      </c>
      <c r="AD231" s="43">
        <f t="shared" si="113"/>
        <v>0.255</v>
      </c>
      <c r="AE231" s="43">
        <f>LN('Raw Data'!Y227)*100</f>
        <v>-159.49403793789148</v>
      </c>
      <c r="AF231" s="43">
        <f>LN('Raw Data'!AC227)*100</f>
        <v>-182.84971781215361</v>
      </c>
      <c r="AG231" s="43">
        <f>LN('Raw Data'!AG227)</f>
        <v>-4.377770430783916</v>
      </c>
      <c r="AI231" s="43">
        <f t="shared" si="114"/>
        <v>0.99020703559347112</v>
      </c>
      <c r="AJ231" s="43">
        <f t="shared" si="115"/>
        <v>2.8145691507093034</v>
      </c>
      <c r="AK231" s="43">
        <f t="shared" si="116"/>
        <v>1.3565916183681566</v>
      </c>
      <c r="AL231" s="43">
        <f t="shared" si="117"/>
        <v>467.74101947335913</v>
      </c>
      <c r="AM231" s="43">
        <f t="shared" si="118"/>
        <v>-0.99499851367025371</v>
      </c>
      <c r="AN231" s="43">
        <f t="shared" si="119"/>
        <v>-5.5215352922328975</v>
      </c>
      <c r="AO231" s="43">
        <f t="shared" si="120"/>
        <v>-2.8280061793026903</v>
      </c>
      <c r="AP231" s="43">
        <f t="shared" si="121"/>
        <v>-0.77539212020939985</v>
      </c>
      <c r="AQ231" s="43">
        <f t="shared" si="122"/>
        <v>3.4591990788777025</v>
      </c>
      <c r="AR231" s="43">
        <f t="shared" si="123"/>
        <v>0.55251627098876033</v>
      </c>
      <c r="AS231" s="43">
        <f t="shared" si="124"/>
        <v>0.92168196686469894</v>
      </c>
      <c r="AT231" s="43">
        <f t="shared" si="125"/>
        <v>0.255</v>
      </c>
      <c r="AU231" s="43">
        <f t="shared" si="126"/>
        <v>-159.49403793789148</v>
      </c>
      <c r="AV231" s="43">
        <f t="shared" si="127"/>
        <v>-182.84971781215361</v>
      </c>
      <c r="AW231" s="43">
        <f t="shared" si="128"/>
        <v>-4.377770430783916</v>
      </c>
    </row>
    <row r="232" spans="1:49">
      <c r="A232" s="41">
        <v>2003.4</v>
      </c>
      <c r="B232" s="43">
        <f>'Raw Data'!N232</f>
        <v>10919.4</v>
      </c>
      <c r="C232" s="43">
        <f>'Raw Data'!AP232</f>
        <v>88.119</v>
      </c>
      <c r="D232" s="43">
        <f>'Raw Data'!AQ232</f>
        <v>88.382000000000005</v>
      </c>
      <c r="E232" s="43">
        <f>'Raw Data'!AR232</f>
        <v>87.346000000000004</v>
      </c>
      <c r="F232" s="43">
        <f>'Raw Data'!E232</f>
        <v>6892.5</v>
      </c>
      <c r="G232" s="43">
        <f>'Raw Data'!H232</f>
        <v>3178.8</v>
      </c>
      <c r="H232" s="42">
        <f>'Raw Data'!AS232</f>
        <v>222276</v>
      </c>
      <c r="I232" s="43">
        <f t="shared" si="101"/>
        <v>0.94147645207608865</v>
      </c>
      <c r="J232" s="43">
        <f>'Raw Data'!AN232</f>
        <v>101.57219318670914</v>
      </c>
      <c r="K232" s="43">
        <f>'Raw Data'!AO232</f>
        <v>83.793999999999997</v>
      </c>
      <c r="L232" s="43">
        <f>'Raw Data'!M232</f>
        <v>848.09999999999991</v>
      </c>
      <c r="M232" s="43">
        <f>'Raw Data'!Z232</f>
        <v>1332.6487790232186</v>
      </c>
      <c r="N232" s="43">
        <f>'Raw Data'!AD232</f>
        <v>442.55122097678145</v>
      </c>
      <c r="O232" s="43">
        <f>'Raw Data'!AH232</f>
        <v>91.1</v>
      </c>
      <c r="P232" s="43">
        <f>'Raw Data'!AJ232</f>
        <v>3570.5</v>
      </c>
      <c r="Q232" s="47">
        <f>'Raw Data'!AT232</f>
        <v>1</v>
      </c>
      <c r="R232" s="43"/>
      <c r="S232" s="43">
        <f t="shared" si="102"/>
        <v>442.8617842423356</v>
      </c>
      <c r="T232" s="43">
        <f t="shared" si="103"/>
        <v>365.46877455914284</v>
      </c>
      <c r="U232" s="43">
        <f t="shared" si="104"/>
        <v>488.87250022598198</v>
      </c>
      <c r="V232" s="43">
        <f t="shared" si="105"/>
        <v>468.10757508468015</v>
      </c>
      <c r="W232" s="43">
        <f t="shared" si="106"/>
        <v>233.34272528930583</v>
      </c>
      <c r="X232" s="43">
        <f t="shared" si="107"/>
        <v>278.53525033837496</v>
      </c>
      <c r="Y232" s="43">
        <f t="shared" si="108"/>
        <v>168.29849108942997</v>
      </c>
      <c r="Z232" s="43">
        <f t="shared" si="109"/>
        <v>10.238650379131679</v>
      </c>
      <c r="AA232" s="43">
        <f t="shared" si="110"/>
        <v>377.08896205145686</v>
      </c>
      <c r="AB232" s="43">
        <f t="shared" si="111"/>
        <v>0.47280326772678644</v>
      </c>
      <c r="AC232" s="43">
        <f t="shared" si="112"/>
        <v>-4.1515836864550755</v>
      </c>
      <c r="AD232" s="43">
        <f t="shared" si="113"/>
        <v>0.25</v>
      </c>
      <c r="AE232" s="43">
        <f>LN('Raw Data'!Y228)*100</f>
        <v>-160.79116895974352</v>
      </c>
      <c r="AF232" s="43">
        <f>LN('Raw Data'!AC228)*100</f>
        <v>-181.70047571270527</v>
      </c>
      <c r="AG232" s="43">
        <f>LN('Raw Data'!AG228)</f>
        <v>-4.3939552055391555</v>
      </c>
      <c r="AI232" s="43">
        <f t="shared" si="114"/>
        <v>0.48594682352370455</v>
      </c>
      <c r="AJ232" s="43">
        <f t="shared" si="115"/>
        <v>1.9971913168452602</v>
      </c>
      <c r="AK232" s="43">
        <f t="shared" si="116"/>
        <v>0.98528974610923115</v>
      </c>
      <c r="AL232" s="43">
        <f t="shared" si="117"/>
        <v>468.10757508468015</v>
      </c>
      <c r="AM232" s="43">
        <f t="shared" si="118"/>
        <v>1.280401721632785</v>
      </c>
      <c r="AN232" s="43">
        <f t="shared" si="119"/>
        <v>3.4476741119416943</v>
      </c>
      <c r="AO232" s="43">
        <f t="shared" si="120"/>
        <v>8.3011392293476263</v>
      </c>
      <c r="AP232" s="43">
        <f t="shared" si="121"/>
        <v>0.50932556903610937</v>
      </c>
      <c r="AQ232" s="43">
        <f t="shared" si="122"/>
        <v>1.952026114711316</v>
      </c>
      <c r="AR232" s="43">
        <f t="shared" si="123"/>
        <v>0.47280326772678644</v>
      </c>
      <c r="AS232" s="43">
        <f t="shared" si="124"/>
        <v>0.8595166099929763</v>
      </c>
      <c r="AT232" s="43">
        <f t="shared" si="125"/>
        <v>0.25</v>
      </c>
      <c r="AU232" s="43">
        <f t="shared" si="126"/>
        <v>-160.79116895974352</v>
      </c>
      <c r="AV232" s="43">
        <f t="shared" si="127"/>
        <v>-181.70047571270527</v>
      </c>
      <c r="AW232" s="43">
        <f t="shared" si="128"/>
        <v>-4.3939552055391555</v>
      </c>
    </row>
    <row r="233" spans="1:49">
      <c r="A233" s="41">
        <v>2004.1</v>
      </c>
      <c r="B233" s="43">
        <f>'Raw Data'!N233</f>
        <v>11104.5</v>
      </c>
      <c r="C233" s="43">
        <f>'Raw Data'!AP233</f>
        <v>88.790999999999997</v>
      </c>
      <c r="D233" s="43">
        <f>'Raw Data'!AQ233</f>
        <v>89.257999999999996</v>
      </c>
      <c r="E233" s="43">
        <f>'Raw Data'!AR233</f>
        <v>88.108000000000004</v>
      </c>
      <c r="F233" s="43">
        <f>'Raw Data'!E233</f>
        <v>7014.5</v>
      </c>
      <c r="G233" s="43">
        <f>'Raw Data'!H233</f>
        <v>3217.5</v>
      </c>
      <c r="H233" s="42">
        <f>'Raw Data'!AS233</f>
        <v>222356</v>
      </c>
      <c r="I233" s="43">
        <f t="shared" si="101"/>
        <v>0.94181530159725191</v>
      </c>
      <c r="J233" s="43">
        <f>'Raw Data'!AN233</f>
        <v>101.96431940259964</v>
      </c>
      <c r="K233" s="43">
        <f>'Raw Data'!AO233</f>
        <v>83.667000000000002</v>
      </c>
      <c r="L233" s="43">
        <f>'Raw Data'!M233</f>
        <v>872.5</v>
      </c>
      <c r="M233" s="43">
        <f>'Raw Data'!Z233</f>
        <v>1335.2381275057187</v>
      </c>
      <c r="N233" s="43">
        <f>'Raw Data'!AD233</f>
        <v>451.06187249428143</v>
      </c>
      <c r="O233" s="43">
        <f>'Raw Data'!AH233</f>
        <v>94</v>
      </c>
      <c r="P233" s="43">
        <f>'Raw Data'!AJ233</f>
        <v>3636</v>
      </c>
      <c r="Q233" s="47">
        <f>'Raw Data'!AT233</f>
        <v>1</v>
      </c>
      <c r="R233" s="43"/>
      <c r="S233" s="43">
        <f t="shared" si="102"/>
        <v>443.71174735582616</v>
      </c>
      <c r="T233" s="43">
        <f t="shared" si="103"/>
        <v>365.77426988697164</v>
      </c>
      <c r="U233" s="43">
        <f t="shared" si="104"/>
        <v>489.64884699506979</v>
      </c>
      <c r="V233" s="43">
        <f t="shared" si="105"/>
        <v>468.45690364294688</v>
      </c>
      <c r="W233" s="43">
        <f t="shared" si="106"/>
        <v>235.27454134760171</v>
      </c>
      <c r="X233" s="43">
        <f t="shared" si="107"/>
        <v>277.82476869907322</v>
      </c>
      <c r="Y233" s="43">
        <f t="shared" si="108"/>
        <v>169.29872790585193</v>
      </c>
      <c r="Z233" s="43">
        <f t="shared" si="109"/>
        <v>12.467754166943847</v>
      </c>
      <c r="AA233" s="43">
        <f t="shared" si="110"/>
        <v>378.00222146968042</v>
      </c>
      <c r="AB233" s="43">
        <f t="shared" si="111"/>
        <v>0.86860919780032719</v>
      </c>
      <c r="AC233" s="43">
        <f t="shared" si="112"/>
        <v>-5.1718700202428316</v>
      </c>
      <c r="AD233" s="43">
        <f t="shared" si="113"/>
        <v>0.25</v>
      </c>
      <c r="AE233" s="43">
        <f>LN('Raw Data'!Y229)*100</f>
        <v>-161.61463520756683</v>
      </c>
      <c r="AF233" s="43">
        <f>LN('Raw Data'!AC229)*100</f>
        <v>-178.44825591841067</v>
      </c>
      <c r="AG233" s="43">
        <f>LN('Raw Data'!AG229)</f>
        <v>-4.3781676968731515</v>
      </c>
      <c r="AI233" s="43">
        <f t="shared" si="114"/>
        <v>0.84996311349055986</v>
      </c>
      <c r="AJ233" s="43">
        <f t="shared" si="115"/>
        <v>0.30549532782879396</v>
      </c>
      <c r="AK233" s="43">
        <f t="shared" si="116"/>
        <v>0.77634676908780875</v>
      </c>
      <c r="AL233" s="43">
        <f t="shared" si="117"/>
        <v>468.45690364294688</v>
      </c>
      <c r="AM233" s="43">
        <f t="shared" si="118"/>
        <v>1.9318160582958797</v>
      </c>
      <c r="AN233" s="43">
        <f t="shared" si="119"/>
        <v>-0.71048163930174724</v>
      </c>
      <c r="AO233" s="43">
        <f t="shared" si="120"/>
        <v>1.0002368164219604</v>
      </c>
      <c r="AP233" s="43">
        <f t="shared" si="121"/>
        <v>2.2291037878121678</v>
      </c>
      <c r="AQ233" s="43">
        <f t="shared" si="122"/>
        <v>0.91325941822356071</v>
      </c>
      <c r="AR233" s="43">
        <f t="shared" si="123"/>
        <v>0.86860919780032719</v>
      </c>
      <c r="AS233" s="43">
        <f t="shared" si="124"/>
        <v>-1.0202863337877561</v>
      </c>
      <c r="AT233" s="43">
        <f t="shared" si="125"/>
        <v>0.25</v>
      </c>
      <c r="AU233" s="43">
        <f t="shared" si="126"/>
        <v>-161.61463520756683</v>
      </c>
      <c r="AV233" s="43">
        <f t="shared" si="127"/>
        <v>-178.44825591841067</v>
      </c>
      <c r="AW233" s="43">
        <f t="shared" si="128"/>
        <v>-4.3781676968731515</v>
      </c>
    </row>
    <row r="234" spans="1:49">
      <c r="A234" s="41">
        <v>2004.2</v>
      </c>
      <c r="B234" s="43">
        <f>'Raw Data'!N234</f>
        <v>11332.7</v>
      </c>
      <c r="C234" s="43">
        <f>'Raw Data'!AP234</f>
        <v>89.415000000000006</v>
      </c>
      <c r="D234" s="43">
        <f>'Raw Data'!AQ234</f>
        <v>90.35</v>
      </c>
      <c r="E234" s="43">
        <f>'Raw Data'!AR234</f>
        <v>88.875</v>
      </c>
      <c r="F234" s="43">
        <f>'Raw Data'!E234</f>
        <v>7114.7000000000007</v>
      </c>
      <c r="G234" s="43">
        <f>'Raw Data'!H234</f>
        <v>3331.2</v>
      </c>
      <c r="H234" s="42">
        <f>'Raw Data'!AS234</f>
        <v>222973</v>
      </c>
      <c r="I234" s="43">
        <f t="shared" si="101"/>
        <v>0.94442867852922363</v>
      </c>
      <c r="J234" s="43">
        <f>'Raw Data'!AN234</f>
        <v>101.73831175576022</v>
      </c>
      <c r="K234" s="43">
        <f>'Raw Data'!AO234</f>
        <v>85.301000000000002</v>
      </c>
      <c r="L234" s="43">
        <f>'Raw Data'!M234</f>
        <v>886.8</v>
      </c>
      <c r="M234" s="43">
        <f>'Raw Data'!Z234</f>
        <v>1362.3906693270451</v>
      </c>
      <c r="N234" s="43">
        <f>'Raw Data'!AD234</f>
        <v>472.30933067295479</v>
      </c>
      <c r="O234" s="43">
        <f>'Raw Data'!AH234</f>
        <v>94.6</v>
      </c>
      <c r="P234" s="43">
        <f>'Raw Data'!AJ234</f>
        <v>3679.5</v>
      </c>
      <c r="Q234" s="47">
        <f>'Raw Data'!AT234</f>
        <v>1.01</v>
      </c>
      <c r="R234" s="43"/>
      <c r="S234" s="43">
        <f t="shared" si="102"/>
        <v>443.98625643715644</v>
      </c>
      <c r="T234" s="43">
        <f t="shared" si="103"/>
        <v>368.10320975985269</v>
      </c>
      <c r="U234" s="43">
        <f t="shared" si="104"/>
        <v>490.53918501936477</v>
      </c>
      <c r="V234" s="43">
        <f t="shared" si="105"/>
        <v>467.95790528464119</v>
      </c>
      <c r="W234" s="43">
        <f t="shared" si="106"/>
        <v>235.75636969200335</v>
      </c>
      <c r="X234" s="43">
        <f t="shared" si="107"/>
        <v>278.69404997999123</v>
      </c>
      <c r="Y234" s="43">
        <f t="shared" si="108"/>
        <v>172.7578351703045</v>
      </c>
      <c r="Z234" s="43">
        <f t="shared" si="109"/>
        <v>11.960169523570961</v>
      </c>
      <c r="AA234" s="43">
        <f t="shared" si="110"/>
        <v>378.04763715445307</v>
      </c>
      <c r="AB234" s="43">
        <f t="shared" si="111"/>
        <v>0.86675534014937872</v>
      </c>
      <c r="AC234" s="43">
        <f t="shared" si="112"/>
        <v>-4.1044710365063599</v>
      </c>
      <c r="AD234" s="43">
        <f t="shared" si="113"/>
        <v>0.2525</v>
      </c>
      <c r="AE234" s="43">
        <f>LN('Raw Data'!Y230)*100</f>
        <v>-162.09994780130924</v>
      </c>
      <c r="AF234" s="43">
        <f>LN('Raw Data'!AC230)*100</f>
        <v>-180.03102941678878</v>
      </c>
      <c r="AG234" s="43">
        <f>LN('Raw Data'!AG230)</f>
        <v>-4.391061421624542</v>
      </c>
      <c r="AI234" s="43">
        <f t="shared" si="114"/>
        <v>0.27450908133027951</v>
      </c>
      <c r="AJ234" s="43">
        <f t="shared" si="115"/>
        <v>2.3289398728810511</v>
      </c>
      <c r="AK234" s="43">
        <f t="shared" si="116"/>
        <v>0.89033802429497655</v>
      </c>
      <c r="AL234" s="43">
        <f t="shared" si="117"/>
        <v>467.95790528464119</v>
      </c>
      <c r="AM234" s="43">
        <f t="shared" si="118"/>
        <v>0.48182834440163447</v>
      </c>
      <c r="AN234" s="43">
        <f t="shared" si="119"/>
        <v>0.86928128091801682</v>
      </c>
      <c r="AO234" s="43">
        <f t="shared" si="120"/>
        <v>3.4591072644525696</v>
      </c>
      <c r="AP234" s="43">
        <f t="shared" si="121"/>
        <v>-0.50758464337288522</v>
      </c>
      <c r="AQ234" s="43">
        <f t="shared" si="122"/>
        <v>4.5415684772649456E-2</v>
      </c>
      <c r="AR234" s="43">
        <f t="shared" si="123"/>
        <v>0.86675534014937872</v>
      </c>
      <c r="AS234" s="43">
        <f t="shared" si="124"/>
        <v>1.0673989837364717</v>
      </c>
      <c r="AT234" s="43">
        <f t="shared" si="125"/>
        <v>0.2525</v>
      </c>
      <c r="AU234" s="43">
        <f t="shared" si="126"/>
        <v>-162.09994780130924</v>
      </c>
      <c r="AV234" s="43">
        <f t="shared" si="127"/>
        <v>-180.03102941678878</v>
      </c>
      <c r="AW234" s="43">
        <f t="shared" si="128"/>
        <v>-4.391061421624542</v>
      </c>
    </row>
    <row r="235" spans="1:49">
      <c r="A235" s="41">
        <v>2004.3</v>
      </c>
      <c r="B235" s="43">
        <f>'Raw Data'!N235</f>
        <v>11530.8</v>
      </c>
      <c r="C235" s="43">
        <f>'Raw Data'!AP235</f>
        <v>89.935000000000002</v>
      </c>
      <c r="D235" s="43">
        <f>'Raw Data'!AQ235</f>
        <v>91.018000000000001</v>
      </c>
      <c r="E235" s="43">
        <f>'Raw Data'!AR235</f>
        <v>89.421999999999997</v>
      </c>
      <c r="F235" s="43">
        <f>'Raw Data'!E235</f>
        <v>7228.4</v>
      </c>
      <c r="G235" s="43">
        <f>'Raw Data'!H235</f>
        <v>3395.5</v>
      </c>
      <c r="H235" s="42">
        <f>'Raw Data'!AS235</f>
        <v>223680</v>
      </c>
      <c r="I235" s="43">
        <f t="shared" si="101"/>
        <v>0.94742326117250408</v>
      </c>
      <c r="J235" s="43">
        <f>'Raw Data'!AN235</f>
        <v>102.33700813463028</v>
      </c>
      <c r="K235" s="43">
        <f>'Raw Data'!AO235</f>
        <v>86.763000000000005</v>
      </c>
      <c r="L235" s="43">
        <f>'Raw Data'!M235</f>
        <v>906.90000000000009</v>
      </c>
      <c r="M235" s="43">
        <f>'Raw Data'!Z235</f>
        <v>1393.3956299161218</v>
      </c>
      <c r="N235" s="43">
        <f>'Raw Data'!AD235</f>
        <v>499.20437008387808</v>
      </c>
      <c r="O235" s="43">
        <f>'Raw Data'!AH235</f>
        <v>96.1</v>
      </c>
      <c r="P235" s="43">
        <f>'Raw Data'!AJ235</f>
        <v>3767.6</v>
      </c>
      <c r="Q235" s="47">
        <f>'Raw Data'!AT235</f>
        <v>1.43</v>
      </c>
      <c r="R235" s="43"/>
      <c r="S235" s="43">
        <f t="shared" si="102"/>
        <v>444.64155897597573</v>
      </c>
      <c r="T235" s="43">
        <f t="shared" si="103"/>
        <v>369.08489037895947</v>
      </c>
      <c r="U235" s="43">
        <f t="shared" si="104"/>
        <v>491.3419594306971</v>
      </c>
      <c r="V235" s="43">
        <f t="shared" si="105"/>
        <v>468.22807045371809</v>
      </c>
      <c r="W235" s="43">
        <f t="shared" si="106"/>
        <v>237.06747896892711</v>
      </c>
      <c r="X235" s="43">
        <f t="shared" si="107"/>
        <v>280.01415455530736</v>
      </c>
      <c r="Y235" s="43">
        <f t="shared" si="108"/>
        <v>177.36581704270841</v>
      </c>
      <c r="Z235" s="43">
        <f t="shared" si="109"/>
        <v>12.603191521199525</v>
      </c>
      <c r="AA235" s="43">
        <f t="shared" si="110"/>
        <v>379.48360721844108</v>
      </c>
      <c r="AB235" s="43">
        <f t="shared" si="111"/>
        <v>0.61358487932994277</v>
      </c>
      <c r="AC235" s="43">
        <f t="shared" si="112"/>
        <v>-3.0186473409229606</v>
      </c>
      <c r="AD235" s="43">
        <f t="shared" si="113"/>
        <v>0.35749999999999998</v>
      </c>
      <c r="AE235" s="43">
        <f>LN('Raw Data'!Y231)*100</f>
        <v>-168.08031844906557</v>
      </c>
      <c r="AF235" s="43">
        <f>LN('Raw Data'!AC231)*100</f>
        <v>-183.7714034417416</v>
      </c>
      <c r="AG235" s="43">
        <f>LN('Raw Data'!AG231)</f>
        <v>-4.410983184256291</v>
      </c>
      <c r="AI235" s="43">
        <f t="shared" si="114"/>
        <v>0.65530253881928502</v>
      </c>
      <c r="AJ235" s="43">
        <f t="shared" si="115"/>
        <v>0.98168061910678261</v>
      </c>
      <c r="AK235" s="43">
        <f t="shared" si="116"/>
        <v>0.80277441133233651</v>
      </c>
      <c r="AL235" s="43">
        <f t="shared" si="117"/>
        <v>468.22807045371809</v>
      </c>
      <c r="AM235" s="43">
        <f t="shared" si="118"/>
        <v>1.3111092769237587</v>
      </c>
      <c r="AN235" s="43">
        <f t="shared" si="119"/>
        <v>1.3201045753161225</v>
      </c>
      <c r="AO235" s="43">
        <f t="shared" si="120"/>
        <v>4.6079818724039114</v>
      </c>
      <c r="AP235" s="43">
        <f t="shared" si="121"/>
        <v>0.64302199762856382</v>
      </c>
      <c r="AQ235" s="43">
        <f t="shared" si="122"/>
        <v>1.4359700639880089</v>
      </c>
      <c r="AR235" s="43">
        <f t="shared" si="123"/>
        <v>0.61358487932994277</v>
      </c>
      <c r="AS235" s="43">
        <f t="shared" si="124"/>
        <v>1.0858236955833993</v>
      </c>
      <c r="AT235" s="43">
        <f t="shared" si="125"/>
        <v>0.35749999999999998</v>
      </c>
      <c r="AU235" s="43">
        <f t="shared" si="126"/>
        <v>-168.08031844906557</v>
      </c>
      <c r="AV235" s="43">
        <f t="shared" si="127"/>
        <v>-183.7714034417416</v>
      </c>
      <c r="AW235" s="43">
        <f t="shared" si="128"/>
        <v>-4.410983184256291</v>
      </c>
    </row>
    <row r="236" spans="1:49">
      <c r="A236" s="41">
        <v>2004.4</v>
      </c>
      <c r="B236" s="43">
        <f>'Raw Data'!N236</f>
        <v>11748.4</v>
      </c>
      <c r="C236" s="43">
        <f>'Raw Data'!AP236</f>
        <v>90.644999999999996</v>
      </c>
      <c r="D236" s="43">
        <f>'Raw Data'!AQ236</f>
        <v>91.899000000000001</v>
      </c>
      <c r="E236" s="43">
        <f>'Raw Data'!AR236</f>
        <v>90.049000000000007</v>
      </c>
      <c r="F236" s="43">
        <f>'Raw Data'!E236</f>
        <v>7363.2</v>
      </c>
      <c r="G236" s="43">
        <f>'Raw Data'!H236</f>
        <v>3481.9</v>
      </c>
      <c r="H236" s="42">
        <f>'Raw Data'!AS236</f>
        <v>224418</v>
      </c>
      <c r="I236" s="43">
        <f t="shared" si="101"/>
        <v>0.95054914800523527</v>
      </c>
      <c r="J236" s="43">
        <f>'Raw Data'!AN236</f>
        <v>102.68331270982181</v>
      </c>
      <c r="K236" s="43">
        <f>'Raw Data'!AO236</f>
        <v>87.14</v>
      </c>
      <c r="L236" s="43">
        <f>'Raw Data'!M236</f>
        <v>903.30000000000007</v>
      </c>
      <c r="M236" s="43">
        <f>'Raw Data'!Z236</f>
        <v>1409.0762324192938</v>
      </c>
      <c r="N236" s="43">
        <f>'Raw Data'!AD236</f>
        <v>508.22376758070607</v>
      </c>
      <c r="O236" s="43">
        <f>'Raw Data'!AH236</f>
        <v>96.2</v>
      </c>
      <c r="P236" s="43">
        <f>'Raw Data'!AJ236</f>
        <v>3849.2</v>
      </c>
      <c r="Q236" s="47">
        <f>'Raw Data'!AT236</f>
        <v>1.95</v>
      </c>
      <c r="R236" s="43"/>
      <c r="S236" s="43">
        <f t="shared" si="102"/>
        <v>445.46113440850183</v>
      </c>
      <c r="T236" s="43">
        <f t="shared" si="103"/>
        <v>370.5694845032765</v>
      </c>
      <c r="U236" s="43">
        <f t="shared" si="104"/>
        <v>492.18337843315049</v>
      </c>
      <c r="V236" s="43">
        <f t="shared" si="105"/>
        <v>468.23650288092722</v>
      </c>
      <c r="W236" s="43">
        <f t="shared" si="106"/>
        <v>235.6416168399769</v>
      </c>
      <c r="X236" s="43">
        <f t="shared" si="107"/>
        <v>280.10510585962578</v>
      </c>
      <c r="Y236" s="43">
        <f t="shared" si="108"/>
        <v>178.12832821999683</v>
      </c>
      <c r="Z236" s="43">
        <f t="shared" si="109"/>
        <v>11.679080191563173</v>
      </c>
      <c r="AA236" s="43">
        <f t="shared" si="110"/>
        <v>380.59820577262167</v>
      </c>
      <c r="AB236" s="43">
        <f t="shared" si="111"/>
        <v>0.69872297019014351</v>
      </c>
      <c r="AC236" s="43">
        <f t="shared" si="112"/>
        <v>-3.2837945929309678</v>
      </c>
      <c r="AD236" s="43">
        <f t="shared" si="113"/>
        <v>0.48749999999999999</v>
      </c>
      <c r="AE236" s="43">
        <f>LN('Raw Data'!Y232)*100</f>
        <v>-165.41668903084087</v>
      </c>
      <c r="AF236" s="43">
        <f>LN('Raw Data'!AC232)*100</f>
        <v>-176.9190126670222</v>
      </c>
      <c r="AG236" s="43">
        <f>LN('Raw Data'!AG232)</f>
        <v>-4.4092728099339613</v>
      </c>
      <c r="AI236" s="43">
        <f t="shared" si="114"/>
        <v>0.81957543252610776</v>
      </c>
      <c r="AJ236" s="43">
        <f t="shared" si="115"/>
        <v>1.4845941243170273</v>
      </c>
      <c r="AK236" s="43">
        <f t="shared" si="116"/>
        <v>0.8414190024533923</v>
      </c>
      <c r="AL236" s="43">
        <f t="shared" si="117"/>
        <v>468.23650288092722</v>
      </c>
      <c r="AM236" s="43">
        <f t="shared" si="118"/>
        <v>-1.4258621289502003</v>
      </c>
      <c r="AN236" s="43">
        <f t="shared" si="119"/>
        <v>9.0951304318423354E-2</v>
      </c>
      <c r="AO236" s="43">
        <f t="shared" si="120"/>
        <v>0.76251117728841677</v>
      </c>
      <c r="AP236" s="43">
        <f t="shared" si="121"/>
        <v>-0.9241113296363519</v>
      </c>
      <c r="AQ236" s="43">
        <f t="shared" si="122"/>
        <v>1.1145985541805885</v>
      </c>
      <c r="AR236" s="43">
        <f t="shared" si="123"/>
        <v>0.69872297019014351</v>
      </c>
      <c r="AS236" s="43">
        <f t="shared" si="124"/>
        <v>-0.26514725200800715</v>
      </c>
      <c r="AT236" s="43">
        <f t="shared" si="125"/>
        <v>0.48749999999999999</v>
      </c>
      <c r="AU236" s="43">
        <f t="shared" si="126"/>
        <v>-165.41668903084087</v>
      </c>
      <c r="AV236" s="43">
        <f t="shared" si="127"/>
        <v>-176.9190126670222</v>
      </c>
      <c r="AW236" s="43">
        <f t="shared" si="128"/>
        <v>-4.4092728099339613</v>
      </c>
    </row>
    <row r="237" spans="1:49">
      <c r="A237" s="41">
        <v>2005.1</v>
      </c>
      <c r="B237" s="43">
        <f>'Raw Data'!N237</f>
        <v>11979.5</v>
      </c>
      <c r="C237" s="43">
        <f>'Raw Data'!AP237</f>
        <v>91.114000000000004</v>
      </c>
      <c r="D237" s="43">
        <f>'Raw Data'!AQ237</f>
        <v>92.899000000000001</v>
      </c>
      <c r="E237" s="43">
        <f>'Raw Data'!AR237</f>
        <v>90.882999999999996</v>
      </c>
      <c r="F237" s="43">
        <f>'Raw Data'!E237</f>
        <v>7462.6</v>
      </c>
      <c r="G237" s="43">
        <f>'Raw Data'!H237</f>
        <v>3585.7</v>
      </c>
      <c r="H237" s="42">
        <f>'Raw Data'!AS237</f>
        <v>225038</v>
      </c>
      <c r="I237" s="43">
        <f t="shared" si="101"/>
        <v>0.95317523179425057</v>
      </c>
      <c r="J237" s="43">
        <f>'Raw Data'!AN237</f>
        <v>102.72305580901552</v>
      </c>
      <c r="K237" s="43">
        <f>'Raw Data'!AO237</f>
        <v>87.798000000000002</v>
      </c>
      <c r="L237" s="43">
        <f>'Raw Data'!M237</f>
        <v>931.2</v>
      </c>
      <c r="M237" s="43">
        <f>'Raw Data'!Z237</f>
        <v>1466.1420392269974</v>
      </c>
      <c r="N237" s="43">
        <f>'Raw Data'!AD237</f>
        <v>604.15796077300263</v>
      </c>
      <c r="O237" s="43">
        <f>'Raw Data'!AH237</f>
        <v>97.2</v>
      </c>
      <c r="P237" s="43">
        <f>'Raw Data'!AJ237</f>
        <v>3932.8</v>
      </c>
      <c r="Q237" s="47">
        <f>'Raw Data'!AT237</f>
        <v>2.4700000000000002</v>
      </c>
      <c r="R237" s="43"/>
      <c r="S237" s="43">
        <f t="shared" si="102"/>
        <v>445.60427113194095</v>
      </c>
      <c r="T237" s="43">
        <f t="shared" si="103"/>
        <v>372.30925453662076</v>
      </c>
      <c r="U237" s="43">
        <f t="shared" si="104"/>
        <v>492.93356879447418</v>
      </c>
      <c r="V237" s="43">
        <f t="shared" si="105"/>
        <v>467.99931067834166</v>
      </c>
      <c r="W237" s="43">
        <f t="shared" si="106"/>
        <v>237.48576303505007</v>
      </c>
      <c r="X237" s="43">
        <f t="shared" si="107"/>
        <v>282.87733200944297</v>
      </c>
      <c r="Y237" s="43">
        <f t="shared" si="108"/>
        <v>194.22192415751957</v>
      </c>
      <c r="Z237" s="43">
        <f t="shared" si="109"/>
        <v>11.515426483972064</v>
      </c>
      <c r="AA237" s="43">
        <f t="shared" si="110"/>
        <v>381.54904727450429</v>
      </c>
      <c r="AB237" s="43">
        <f t="shared" si="111"/>
        <v>0.92189983727790514</v>
      </c>
      <c r="AC237" s="43">
        <f t="shared" si="112"/>
        <v>-3.4534243653040342</v>
      </c>
      <c r="AD237" s="43">
        <f t="shared" si="113"/>
        <v>0.61750000000000005</v>
      </c>
      <c r="AE237" s="43">
        <f>LN('Raw Data'!Y233)*100</f>
        <v>-166.23990847989378</v>
      </c>
      <c r="AF237" s="43">
        <f>LN('Raw Data'!AC233)*100</f>
        <v>-178.7326304388923</v>
      </c>
      <c r="AG237" s="43">
        <f>LN('Raw Data'!AG233)</f>
        <v>-4.3951581231530392</v>
      </c>
      <c r="AI237" s="43">
        <f t="shared" si="114"/>
        <v>0.14313672343911321</v>
      </c>
      <c r="AJ237" s="43">
        <f t="shared" si="115"/>
        <v>1.7397700333442572</v>
      </c>
      <c r="AK237" s="43">
        <f t="shared" si="116"/>
        <v>0.7501903613236891</v>
      </c>
      <c r="AL237" s="43">
        <f t="shared" si="117"/>
        <v>467.99931067834166</v>
      </c>
      <c r="AM237" s="43">
        <f t="shared" si="118"/>
        <v>1.844146195073165</v>
      </c>
      <c r="AN237" s="43">
        <f t="shared" si="119"/>
        <v>2.7722261498171861</v>
      </c>
      <c r="AO237" s="43">
        <f t="shared" si="120"/>
        <v>16.093595937522736</v>
      </c>
      <c r="AP237" s="43">
        <f t="shared" si="121"/>
        <v>-0.16365370759110931</v>
      </c>
      <c r="AQ237" s="43">
        <f t="shared" si="122"/>
        <v>0.95084150188262129</v>
      </c>
      <c r="AR237" s="43">
        <f t="shared" si="123"/>
        <v>0.92189983727790514</v>
      </c>
      <c r="AS237" s="43">
        <f t="shared" si="124"/>
        <v>-0.16962977237306642</v>
      </c>
      <c r="AT237" s="43">
        <f t="shared" si="125"/>
        <v>0.61750000000000005</v>
      </c>
      <c r="AU237" s="43">
        <f t="shared" si="126"/>
        <v>-166.23990847989378</v>
      </c>
      <c r="AV237" s="43">
        <f t="shared" si="127"/>
        <v>-178.7326304388923</v>
      </c>
      <c r="AW237" s="43">
        <f t="shared" si="128"/>
        <v>-4.3951581231530392</v>
      </c>
    </row>
    <row r="238" spans="1:49">
      <c r="A238" s="41">
        <v>2005.2</v>
      </c>
      <c r="B238" s="43">
        <f>'Raw Data'!N238</f>
        <v>12131.6</v>
      </c>
      <c r="C238" s="43">
        <f>'Raw Data'!AP238</f>
        <v>91.72</v>
      </c>
      <c r="D238" s="43">
        <f>'Raw Data'!AQ238</f>
        <v>93.881</v>
      </c>
      <c r="E238" s="43">
        <f>'Raw Data'!AR238</f>
        <v>91.543000000000006</v>
      </c>
      <c r="F238" s="43">
        <f>'Raw Data'!E238</f>
        <v>7583.3</v>
      </c>
      <c r="G238" s="43">
        <f>'Raw Data'!H238</f>
        <v>3610.1</v>
      </c>
      <c r="H238" s="42">
        <f>'Raw Data'!AS238</f>
        <v>225674</v>
      </c>
      <c r="I238" s="43">
        <f t="shared" si="101"/>
        <v>0.9558690854874986</v>
      </c>
      <c r="J238" s="43">
        <f>'Raw Data'!AN238</f>
        <v>103.7729415368282</v>
      </c>
      <c r="K238" s="43">
        <f>'Raw Data'!AO238</f>
        <v>88.27</v>
      </c>
      <c r="L238" s="43">
        <f>'Raw Data'!M238</f>
        <v>938.19999999999993</v>
      </c>
      <c r="M238" s="43">
        <f>'Raw Data'!Z238</f>
        <v>1489.1909935692784</v>
      </c>
      <c r="N238" s="43">
        <f>'Raw Data'!AD238</f>
        <v>604.90900643072155</v>
      </c>
      <c r="O238" s="43">
        <f>'Raw Data'!AH238</f>
        <v>101.4</v>
      </c>
      <c r="P238" s="43">
        <f>'Raw Data'!AJ238</f>
        <v>4047.3</v>
      </c>
      <c r="Q238" s="47">
        <f>'Raw Data'!AT238</f>
        <v>2.94</v>
      </c>
      <c r="R238" s="43"/>
      <c r="S238" s="43">
        <f t="shared" si="102"/>
        <v>446.20292480244876</v>
      </c>
      <c r="T238" s="43">
        <f t="shared" si="103"/>
        <v>371.98162597018472</v>
      </c>
      <c r="U238" s="43">
        <f t="shared" si="104"/>
        <v>493.18944055363687</v>
      </c>
      <c r="V238" s="43">
        <f t="shared" si="105"/>
        <v>468.73395730876916</v>
      </c>
      <c r="W238" s="43">
        <f t="shared" si="106"/>
        <v>237.2288653821914</v>
      </c>
      <c r="X238" s="43">
        <f t="shared" si="107"/>
        <v>283.43138020762956</v>
      </c>
      <c r="Y238" s="43">
        <f t="shared" si="108"/>
        <v>193.34035520529451</v>
      </c>
      <c r="Z238" s="43">
        <f t="shared" si="109"/>
        <v>14.739859908463954</v>
      </c>
      <c r="AA238" s="43">
        <f t="shared" si="110"/>
        <v>383.4130779040438</v>
      </c>
      <c r="AB238" s="43">
        <f t="shared" si="111"/>
        <v>0.72358422555471646</v>
      </c>
      <c r="AC238" s="43">
        <f t="shared" si="112"/>
        <v>-3.6408508214790491</v>
      </c>
      <c r="AD238" s="43">
        <f t="shared" si="113"/>
        <v>0.73499999999999999</v>
      </c>
      <c r="AE238" s="43">
        <f>LN('Raw Data'!Y234)*100</f>
        <v>-166.08389752940457</v>
      </c>
      <c r="AF238" s="43">
        <f>LN('Raw Data'!AC234)*100</f>
        <v>-175.36715578244687</v>
      </c>
      <c r="AG238" s="43">
        <f>LN('Raw Data'!AG234)</f>
        <v>-4.4024431140665268</v>
      </c>
      <c r="AI238" s="43">
        <f t="shared" si="114"/>
        <v>0.59865367050781515</v>
      </c>
      <c r="AJ238" s="43">
        <f t="shared" si="115"/>
        <v>-0.327628566436033</v>
      </c>
      <c r="AK238" s="43">
        <f t="shared" si="116"/>
        <v>0.25587175916268734</v>
      </c>
      <c r="AL238" s="43">
        <f t="shared" si="117"/>
        <v>468.73395730876916</v>
      </c>
      <c r="AM238" s="43">
        <f t="shared" si="118"/>
        <v>-0.25689765285866883</v>
      </c>
      <c r="AN238" s="43">
        <f t="shared" si="119"/>
        <v>0.55404819818659234</v>
      </c>
      <c r="AO238" s="43">
        <f t="shared" si="120"/>
        <v>-0.88156895222505227</v>
      </c>
      <c r="AP238" s="43">
        <f t="shared" si="121"/>
        <v>3.22443342449189</v>
      </c>
      <c r="AQ238" s="43">
        <f t="shared" si="122"/>
        <v>1.8640306295395135</v>
      </c>
      <c r="AR238" s="43">
        <f t="shared" si="123"/>
        <v>0.72358422555471646</v>
      </c>
      <c r="AS238" s="43">
        <f t="shared" si="124"/>
        <v>-0.18742645617501497</v>
      </c>
      <c r="AT238" s="43">
        <f t="shared" si="125"/>
        <v>0.73499999999999999</v>
      </c>
      <c r="AU238" s="43">
        <f t="shared" si="126"/>
        <v>-166.08389752940457</v>
      </c>
      <c r="AV238" s="43">
        <f t="shared" si="127"/>
        <v>-175.36715578244687</v>
      </c>
      <c r="AW238" s="43">
        <f t="shared" si="128"/>
        <v>-4.4024431140665268</v>
      </c>
    </row>
    <row r="239" spans="1:49">
      <c r="A239" s="41">
        <v>2005.3</v>
      </c>
      <c r="B239" s="43">
        <f>'Raw Data'!N239</f>
        <v>12378.3</v>
      </c>
      <c r="C239" s="43">
        <f>'Raw Data'!AP239</f>
        <v>92.725999999999999</v>
      </c>
      <c r="D239" s="43">
        <f>'Raw Data'!AQ239</f>
        <v>95.084999999999994</v>
      </c>
      <c r="E239" s="43">
        <f>'Raw Data'!AR239</f>
        <v>92.399000000000001</v>
      </c>
      <c r="F239" s="43">
        <f>'Raw Data'!E239</f>
        <v>7742.6</v>
      </c>
      <c r="G239" s="43">
        <f>'Raw Data'!H239</f>
        <v>3672.6</v>
      </c>
      <c r="H239" s="42">
        <f>'Raw Data'!AS239</f>
        <v>226422</v>
      </c>
      <c r="I239" s="43">
        <f t="shared" si="101"/>
        <v>0.95903732851037515</v>
      </c>
      <c r="J239" s="43">
        <f>'Raw Data'!AN239</f>
        <v>104.17681660497547</v>
      </c>
      <c r="K239" s="43">
        <f>'Raw Data'!AO239</f>
        <v>89.36</v>
      </c>
      <c r="L239" s="43">
        <f>'Raw Data'!M239</f>
        <v>963.1</v>
      </c>
      <c r="M239" s="43">
        <f>'Raw Data'!Z239</f>
        <v>1517.0163348749916</v>
      </c>
      <c r="N239" s="43">
        <f>'Raw Data'!AD239</f>
        <v>620.38366512500829</v>
      </c>
      <c r="O239" s="43">
        <f>'Raw Data'!AH239</f>
        <v>100.3</v>
      </c>
      <c r="P239" s="43">
        <f>'Raw Data'!AJ239</f>
        <v>4045.2</v>
      </c>
      <c r="Q239" s="47">
        <f>'Raw Data'!AT239</f>
        <v>3.46</v>
      </c>
      <c r="R239" s="43"/>
      <c r="S239" s="43">
        <f t="shared" si="102"/>
        <v>447.0201951855592</v>
      </c>
      <c r="T239" s="43">
        <f t="shared" si="103"/>
        <v>372.43642614518251</v>
      </c>
      <c r="U239" s="43">
        <f t="shared" si="104"/>
        <v>493.94093429210682</v>
      </c>
      <c r="V239" s="43">
        <f t="shared" si="105"/>
        <v>468.79148956141989</v>
      </c>
      <c r="W239" s="43">
        <f t="shared" si="106"/>
        <v>238.58663729335649</v>
      </c>
      <c r="X239" s="43">
        <f t="shared" si="107"/>
        <v>284.0209871537985</v>
      </c>
      <c r="Y239" s="43">
        <f t="shared" si="108"/>
        <v>194.60472257367624</v>
      </c>
      <c r="Z239" s="43">
        <f t="shared" si="109"/>
        <v>12.38748193346358</v>
      </c>
      <c r="AA239" s="43">
        <f t="shared" si="110"/>
        <v>382.09953963947612</v>
      </c>
      <c r="AB239" s="43">
        <f t="shared" si="111"/>
        <v>0.93073488313201602</v>
      </c>
      <c r="AC239" s="43">
        <f t="shared" si="112"/>
        <v>-3.344300131730694</v>
      </c>
      <c r="AD239" s="43">
        <f t="shared" si="113"/>
        <v>0.86499999999999999</v>
      </c>
      <c r="AE239" s="43">
        <f>LN('Raw Data'!Y235)*100</f>
        <v>-165.67263937579241</v>
      </c>
      <c r="AF239" s="43">
        <f>LN('Raw Data'!AC235)*100</f>
        <v>-171.87900751320063</v>
      </c>
      <c r="AG239" s="43">
        <f>LN('Raw Data'!AG235)</f>
        <v>-4.4022423491908862</v>
      </c>
      <c r="AI239" s="43">
        <f t="shared" si="114"/>
        <v>0.81727038311043998</v>
      </c>
      <c r="AJ239" s="43">
        <f t="shared" si="115"/>
        <v>0.45480017499778569</v>
      </c>
      <c r="AK239" s="43">
        <f t="shared" si="116"/>
        <v>0.75149373846994649</v>
      </c>
      <c r="AL239" s="43">
        <f t="shared" si="117"/>
        <v>468.79148956141989</v>
      </c>
      <c r="AM239" s="43">
        <f t="shared" si="118"/>
        <v>1.3577719111650879</v>
      </c>
      <c r="AN239" s="43">
        <f t="shared" si="119"/>
        <v>0.58960694616894216</v>
      </c>
      <c r="AO239" s="43">
        <f t="shared" si="120"/>
        <v>1.2643673683817269</v>
      </c>
      <c r="AP239" s="43">
        <f t="shared" si="121"/>
        <v>-2.3523779750003744</v>
      </c>
      <c r="AQ239" s="43">
        <f t="shared" si="122"/>
        <v>-1.3135382645676827</v>
      </c>
      <c r="AR239" s="43">
        <f t="shared" si="123"/>
        <v>0.93073488313201602</v>
      </c>
      <c r="AS239" s="43">
        <f t="shared" si="124"/>
        <v>0.29655068974835519</v>
      </c>
      <c r="AT239" s="43">
        <f t="shared" si="125"/>
        <v>0.86499999999999999</v>
      </c>
      <c r="AU239" s="43">
        <f t="shared" si="126"/>
        <v>-165.67263937579241</v>
      </c>
      <c r="AV239" s="43">
        <f t="shared" si="127"/>
        <v>-171.87900751320063</v>
      </c>
      <c r="AW239" s="43">
        <f t="shared" si="128"/>
        <v>-4.4022423491908862</v>
      </c>
    </row>
    <row r="240" spans="1:49">
      <c r="A240" s="41">
        <v>2005.4</v>
      </c>
      <c r="B240" s="43">
        <f>'Raw Data'!N240</f>
        <v>12580.599999999999</v>
      </c>
      <c r="C240" s="43">
        <f>'Raw Data'!AP240</f>
        <v>93.451999999999998</v>
      </c>
      <c r="D240" s="43">
        <f>'Raw Data'!AQ240</f>
        <v>96.305000000000007</v>
      </c>
      <c r="E240" s="43">
        <f>'Raw Data'!AR240</f>
        <v>93.1</v>
      </c>
      <c r="F240" s="43">
        <f>'Raw Data'!E240</f>
        <v>7878.9</v>
      </c>
      <c r="G240" s="43">
        <f>'Raw Data'!H240</f>
        <v>3748.9</v>
      </c>
      <c r="H240" s="42">
        <f>'Raw Data'!AS240</f>
        <v>227196</v>
      </c>
      <c r="I240" s="43">
        <f t="shared" si="101"/>
        <v>0.96231569762762981</v>
      </c>
      <c r="J240" s="43">
        <f>'Raw Data'!AN240</f>
        <v>104.61159077214427</v>
      </c>
      <c r="K240" s="43">
        <f>'Raw Data'!AO240</f>
        <v>89.93</v>
      </c>
      <c r="L240" s="43">
        <f>'Raw Data'!M240</f>
        <v>952.80000000000007</v>
      </c>
      <c r="M240" s="43">
        <f>'Raw Data'!Z240</f>
        <v>1535.3277585226651</v>
      </c>
      <c r="N240" s="43">
        <f>'Raw Data'!AD240</f>
        <v>668.67224147733486</v>
      </c>
      <c r="O240" s="43">
        <f>'Raw Data'!AH240</f>
        <v>98.7</v>
      </c>
      <c r="P240" s="43">
        <f>'Raw Data'!AJ240</f>
        <v>4057.5</v>
      </c>
      <c r="Q240" s="47">
        <f>'Raw Data'!AT240</f>
        <v>3.98</v>
      </c>
      <c r="R240" s="43"/>
      <c r="S240" s="43">
        <f t="shared" si="102"/>
        <v>447.66821090558233</v>
      </c>
      <c r="T240" s="43">
        <f t="shared" si="103"/>
        <v>373.39562724571505</v>
      </c>
      <c r="U240" s="43">
        <f t="shared" si="104"/>
        <v>494.46497537273143</v>
      </c>
      <c r="V240" s="43">
        <f t="shared" si="105"/>
        <v>468.86670700726347</v>
      </c>
      <c r="W240" s="43">
        <f t="shared" si="106"/>
        <v>236.41435478977547</v>
      </c>
      <c r="X240" s="43">
        <f t="shared" si="107"/>
        <v>284.12376905526048</v>
      </c>
      <c r="Y240" s="43">
        <f t="shared" si="108"/>
        <v>201.00325468800705</v>
      </c>
      <c r="Z240" s="43">
        <f t="shared" si="109"/>
        <v>9.6823476296100353</v>
      </c>
      <c r="AA240" s="43">
        <f t="shared" si="110"/>
        <v>381.30608292454104</v>
      </c>
      <c r="AB240" s="43">
        <f t="shared" si="111"/>
        <v>0.75580282047690439</v>
      </c>
      <c r="AC240" s="43">
        <f t="shared" si="112"/>
        <v>-3.4642594356597103</v>
      </c>
      <c r="AD240" s="43">
        <f t="shared" si="113"/>
        <v>0.995</v>
      </c>
      <c r="AE240" s="43">
        <f>LN('Raw Data'!Y236)*100</f>
        <v>-165.41373136739278</v>
      </c>
      <c r="AF240" s="43">
        <f>LN('Raw Data'!AC236)*100</f>
        <v>-170.32871383138723</v>
      </c>
      <c r="AG240" s="43">
        <f>LN('Raw Data'!AG236)</f>
        <v>-4.4190660163505546</v>
      </c>
      <c r="AI240" s="43">
        <f t="shared" si="114"/>
        <v>0.64801572002312469</v>
      </c>
      <c r="AJ240" s="43">
        <f t="shared" si="115"/>
        <v>0.95920110053253893</v>
      </c>
      <c r="AK240" s="43">
        <f t="shared" si="116"/>
        <v>0.52404108062461319</v>
      </c>
      <c r="AL240" s="43">
        <f t="shared" si="117"/>
        <v>468.86670700726347</v>
      </c>
      <c r="AM240" s="43">
        <f t="shared" si="118"/>
        <v>-2.172282503581016</v>
      </c>
      <c r="AN240" s="43">
        <f t="shared" si="119"/>
        <v>0.10278190146198085</v>
      </c>
      <c r="AO240" s="43">
        <f t="shared" si="120"/>
        <v>6.3985321143308056</v>
      </c>
      <c r="AP240" s="43">
        <f t="shared" si="121"/>
        <v>-2.7051343038535443</v>
      </c>
      <c r="AQ240" s="43">
        <f t="shared" si="122"/>
        <v>-0.79345671493507552</v>
      </c>
      <c r="AR240" s="43">
        <f t="shared" si="123"/>
        <v>0.75580282047690439</v>
      </c>
      <c r="AS240" s="43">
        <f t="shared" si="124"/>
        <v>-0.11995930392901633</v>
      </c>
      <c r="AT240" s="43">
        <f t="shared" si="125"/>
        <v>0.995</v>
      </c>
      <c r="AU240" s="43">
        <f t="shared" si="126"/>
        <v>-165.41373136739278</v>
      </c>
      <c r="AV240" s="43">
        <f t="shared" si="127"/>
        <v>-170.32871383138723</v>
      </c>
      <c r="AW240" s="43">
        <f t="shared" si="128"/>
        <v>-4.4190660163505546</v>
      </c>
    </row>
    <row r="241" spans="1:49">
      <c r="A241" s="41">
        <v>2006.1</v>
      </c>
      <c r="B241" s="43">
        <f>'Raw Data'!N241</f>
        <v>12829.4</v>
      </c>
      <c r="C241" s="43">
        <f>'Raw Data'!AP241</f>
        <v>93.885000000000005</v>
      </c>
      <c r="D241" s="43">
        <f>'Raw Data'!AQ241</f>
        <v>97.325999999999993</v>
      </c>
      <c r="E241" s="43">
        <f>'Raw Data'!AR241</f>
        <v>93.831999999999994</v>
      </c>
      <c r="F241" s="43">
        <f>'Raw Data'!E241</f>
        <v>7981</v>
      </c>
      <c r="G241" s="43">
        <f>'Raw Data'!H241</f>
        <v>3853</v>
      </c>
      <c r="H241" s="42">
        <f>'Raw Data'!AS241</f>
        <v>227764</v>
      </c>
      <c r="I241" s="43">
        <f t="shared" si="101"/>
        <v>0.96472152922788901</v>
      </c>
      <c r="J241" s="43">
        <f>'Raw Data'!AN241</f>
        <v>105.27146313592148</v>
      </c>
      <c r="K241" s="43">
        <f>'Raw Data'!AO241</f>
        <v>91.84</v>
      </c>
      <c r="L241" s="43">
        <f>'Raw Data'!M241</f>
        <v>995.40000000000009</v>
      </c>
      <c r="M241" s="43">
        <f>'Raw Data'!Z241</f>
        <v>1600.3000206600627</v>
      </c>
      <c r="N241" s="43">
        <f>'Raw Data'!AD241</f>
        <v>700.79997933993741</v>
      </c>
      <c r="O241" s="43">
        <f>'Raw Data'!AH241</f>
        <v>99.1</v>
      </c>
      <c r="P241" s="43">
        <f>'Raw Data'!AJ241</f>
        <v>4128.6000000000004</v>
      </c>
      <c r="Q241" s="47">
        <f>'Raw Data'!AT241</f>
        <v>4.46</v>
      </c>
      <c r="R241" s="43"/>
      <c r="S241" s="43">
        <f t="shared" si="102"/>
        <v>447.92288366928074</v>
      </c>
      <c r="T241" s="43">
        <f t="shared" si="103"/>
        <v>375.10171854429564</v>
      </c>
      <c r="U241" s="43">
        <f t="shared" si="104"/>
        <v>495.39045319393375</v>
      </c>
      <c r="V241" s="43">
        <f t="shared" si="105"/>
        <v>469.2458167090474</v>
      </c>
      <c r="W241" s="43">
        <f t="shared" si="106"/>
        <v>239.7554507241253</v>
      </c>
      <c r="X241" s="43">
        <f t="shared" si="107"/>
        <v>287.2356244378862</v>
      </c>
      <c r="Y241" s="43">
        <f t="shared" si="108"/>
        <v>204.66323509582972</v>
      </c>
      <c r="Z241" s="43">
        <f t="shared" si="109"/>
        <v>9.0539282152741176</v>
      </c>
      <c r="AA241" s="43">
        <f t="shared" si="110"/>
        <v>382.01034862532885</v>
      </c>
      <c r="AB241" s="43">
        <f t="shared" si="111"/>
        <v>0.7831764936182537</v>
      </c>
      <c r="AC241" s="43">
        <f t="shared" si="112"/>
        <v>-2.14580166479475</v>
      </c>
      <c r="AD241" s="43">
        <f t="shared" si="113"/>
        <v>1.115</v>
      </c>
      <c r="AE241" s="43">
        <f>LN('Raw Data'!Y237)*100</f>
        <v>-162.27904237691894</v>
      </c>
      <c r="AF241" s="43">
        <f>LN('Raw Data'!AC237)*100</f>
        <v>-158.67581253323374</v>
      </c>
      <c r="AG241" s="43">
        <f>LN('Raw Data'!AG237)</f>
        <v>-4.4209579541049866</v>
      </c>
      <c r="AI241" s="43">
        <f t="shared" si="114"/>
        <v>0.25467276369840874</v>
      </c>
      <c r="AJ241" s="43">
        <f t="shared" si="115"/>
        <v>1.7060912985805885</v>
      </c>
      <c r="AK241" s="43">
        <f t="shared" si="116"/>
        <v>0.92547782120232114</v>
      </c>
      <c r="AL241" s="43">
        <f t="shared" si="117"/>
        <v>469.2458167090474</v>
      </c>
      <c r="AM241" s="43">
        <f t="shared" si="118"/>
        <v>3.3410959343498234</v>
      </c>
      <c r="AN241" s="43">
        <f t="shared" si="119"/>
        <v>3.1118553826257198</v>
      </c>
      <c r="AO241" s="43">
        <f t="shared" si="120"/>
        <v>3.6599804078226725</v>
      </c>
      <c r="AP241" s="43">
        <f t="shared" si="121"/>
        <v>-0.62841941433591764</v>
      </c>
      <c r="AQ241" s="43">
        <f t="shared" si="122"/>
        <v>0.7042657007878006</v>
      </c>
      <c r="AR241" s="43">
        <f t="shared" si="123"/>
        <v>0.7831764936182537</v>
      </c>
      <c r="AS241" s="43">
        <f t="shared" si="124"/>
        <v>1.3184577708649603</v>
      </c>
      <c r="AT241" s="43">
        <f t="shared" si="125"/>
        <v>1.115</v>
      </c>
      <c r="AU241" s="43">
        <f t="shared" si="126"/>
        <v>-162.27904237691894</v>
      </c>
      <c r="AV241" s="43">
        <f t="shared" si="127"/>
        <v>-158.67581253323374</v>
      </c>
      <c r="AW241" s="43">
        <f t="shared" si="128"/>
        <v>-4.4209579541049866</v>
      </c>
    </row>
    <row r="242" spans="1:49">
      <c r="A242" s="41">
        <v>2006.2</v>
      </c>
      <c r="B242" s="43">
        <f>'Raw Data'!N242</f>
        <v>12949.4</v>
      </c>
      <c r="C242" s="43">
        <f>'Raw Data'!AP242</f>
        <v>94.608999999999995</v>
      </c>
      <c r="D242" s="43">
        <f>'Raw Data'!AQ242</f>
        <v>97.867999999999995</v>
      </c>
      <c r="E242" s="43">
        <f>'Raw Data'!AR242</f>
        <v>94.587000000000003</v>
      </c>
      <c r="F242" s="43">
        <f>'Raw Data'!E242</f>
        <v>8106.7</v>
      </c>
      <c r="G242" s="43">
        <f>'Raw Data'!H242</f>
        <v>3844</v>
      </c>
      <c r="H242" s="42">
        <f>'Raw Data'!AS242</f>
        <v>228433</v>
      </c>
      <c r="I242" s="43">
        <f t="shared" si="101"/>
        <v>0.96755515834861683</v>
      </c>
      <c r="J242" s="43">
        <f>'Raw Data'!AN242</f>
        <v>105.67921683739347</v>
      </c>
      <c r="K242" s="43">
        <f>'Raw Data'!AO242</f>
        <v>91.867000000000004</v>
      </c>
      <c r="L242" s="43">
        <f>'Raw Data'!M242</f>
        <v>998.69999999999993</v>
      </c>
      <c r="M242" s="43">
        <f>'Raw Data'!Z242</f>
        <v>1614.3952090519053</v>
      </c>
      <c r="N242" s="43">
        <f>'Raw Data'!AD242</f>
        <v>718.80479094809459</v>
      </c>
      <c r="O242" s="43">
        <f>'Raw Data'!AH242</f>
        <v>99.5</v>
      </c>
      <c r="P242" s="43">
        <f>'Raw Data'!AJ242</f>
        <v>4139.8999999999996</v>
      </c>
      <c r="Q242" s="47">
        <f>'Raw Data'!AT242</f>
        <v>4.91</v>
      </c>
      <c r="R242" s="43"/>
      <c r="S242" s="43">
        <f t="shared" si="102"/>
        <v>448.3908957839958</v>
      </c>
      <c r="T242" s="43">
        <f t="shared" si="103"/>
        <v>373.77315686844958</v>
      </c>
      <c r="U242" s="43">
        <f t="shared" si="104"/>
        <v>495.22675326023017</v>
      </c>
      <c r="V242" s="43">
        <f t="shared" si="105"/>
        <v>469.33910939784511</v>
      </c>
      <c r="W242" s="43">
        <f t="shared" si="106"/>
        <v>238.99172318434015</v>
      </c>
      <c r="X242" s="43">
        <f t="shared" si="107"/>
        <v>287.0178480555399</v>
      </c>
      <c r="Y242" s="43">
        <f t="shared" si="108"/>
        <v>206.1052618684752</v>
      </c>
      <c r="Z242" s="43">
        <f t="shared" si="109"/>
        <v>8.3620442758859461</v>
      </c>
      <c r="AA242" s="43">
        <f t="shared" si="110"/>
        <v>381.18897105325738</v>
      </c>
      <c r="AB242" s="43">
        <f t="shared" si="111"/>
        <v>0.80140966767205735</v>
      </c>
      <c r="AC242" s="43">
        <f t="shared" si="112"/>
        <v>-2.9178166984088683</v>
      </c>
      <c r="AD242" s="43">
        <f t="shared" si="113"/>
        <v>1.2275</v>
      </c>
      <c r="AE242" s="43">
        <f>LN('Raw Data'!Y238)*100</f>
        <v>-161.76894855291283</v>
      </c>
      <c r="AF242" s="43">
        <f>LN('Raw Data'!AC238)*100</f>
        <v>-160.09728067087153</v>
      </c>
      <c r="AG242" s="43">
        <f>LN('Raw Data'!AG238)</f>
        <v>-4.3955929714944348</v>
      </c>
      <c r="AI242" s="43">
        <f t="shared" si="114"/>
        <v>0.46801211471506576</v>
      </c>
      <c r="AJ242" s="43">
        <f t="shared" si="115"/>
        <v>-1.3285616758460606</v>
      </c>
      <c r="AK242" s="43">
        <f t="shared" si="116"/>
        <v>-0.16369993370358316</v>
      </c>
      <c r="AL242" s="43">
        <f t="shared" si="117"/>
        <v>469.33910939784511</v>
      </c>
      <c r="AM242" s="43">
        <f t="shared" si="118"/>
        <v>-0.76372753978515107</v>
      </c>
      <c r="AN242" s="43">
        <f t="shared" si="119"/>
        <v>-0.21777638234630103</v>
      </c>
      <c r="AO242" s="43">
        <f t="shared" si="120"/>
        <v>1.4420267726454767</v>
      </c>
      <c r="AP242" s="43">
        <f t="shared" si="121"/>
        <v>-0.6918839393881715</v>
      </c>
      <c r="AQ242" s="43">
        <f t="shared" si="122"/>
        <v>-0.82137757207146933</v>
      </c>
      <c r="AR242" s="43">
        <f t="shared" si="123"/>
        <v>0.80140966767205735</v>
      </c>
      <c r="AS242" s="43">
        <f t="shared" si="124"/>
        <v>-0.77201503361411827</v>
      </c>
      <c r="AT242" s="43">
        <f t="shared" si="125"/>
        <v>1.2275</v>
      </c>
      <c r="AU242" s="43">
        <f t="shared" si="126"/>
        <v>-161.76894855291283</v>
      </c>
      <c r="AV242" s="43">
        <f t="shared" si="127"/>
        <v>-160.09728067087153</v>
      </c>
      <c r="AW242" s="43">
        <f t="shared" si="128"/>
        <v>-4.3955929714944348</v>
      </c>
    </row>
    <row r="243" spans="1:49">
      <c r="A243" s="41">
        <v>2006.3</v>
      </c>
      <c r="B243" s="43">
        <f>'Raw Data'!N243</f>
        <v>13059.099999999999</v>
      </c>
      <c r="C243" s="43">
        <f>'Raw Data'!AP243</f>
        <v>95.286000000000001</v>
      </c>
      <c r="D243" s="43">
        <f>'Raw Data'!AQ243</f>
        <v>98.415999999999997</v>
      </c>
      <c r="E243" s="43">
        <f>'Raw Data'!AR243</f>
        <v>95.247</v>
      </c>
      <c r="F243" s="43">
        <f>'Raw Data'!E243</f>
        <v>8216.2999999999993</v>
      </c>
      <c r="G243" s="43">
        <f>'Raw Data'!H243</f>
        <v>3842.4</v>
      </c>
      <c r="H243" s="42">
        <f>'Raw Data'!AS243</f>
        <v>229166</v>
      </c>
      <c r="I243" s="43">
        <f t="shared" si="101"/>
        <v>0.97065986708627527</v>
      </c>
      <c r="J243" s="43">
        <f>'Raw Data'!AN243</f>
        <v>106.3551285257238</v>
      </c>
      <c r="K243" s="43">
        <f>'Raw Data'!AO243</f>
        <v>91.98</v>
      </c>
      <c r="L243" s="43">
        <f>'Raw Data'!M243</f>
        <v>1000.4000000000001</v>
      </c>
      <c r="M243" s="43">
        <f>'Raw Data'!Z243</f>
        <v>1629.7289326926084</v>
      </c>
      <c r="N243" s="43">
        <f>'Raw Data'!AD243</f>
        <v>746.1710673073917</v>
      </c>
      <c r="O243" s="43">
        <f>'Raw Data'!AH243</f>
        <v>100</v>
      </c>
      <c r="P243" s="43">
        <f>'Raw Data'!AJ243</f>
        <v>4144.5</v>
      </c>
      <c r="Q243" s="47">
        <f>'Raw Data'!AT243</f>
        <v>5.25</v>
      </c>
      <c r="R243" s="43"/>
      <c r="S243" s="43">
        <f t="shared" si="102"/>
        <v>448.71809110331782</v>
      </c>
      <c r="T243" s="43">
        <f t="shared" si="103"/>
        <v>372.71580963232299</v>
      </c>
      <c r="U243" s="43">
        <f t="shared" si="104"/>
        <v>495.05461337178804</v>
      </c>
      <c r="V243" s="43">
        <f t="shared" si="105"/>
        <v>469.65629269949341</v>
      </c>
      <c r="W243" s="43">
        <f t="shared" si="106"/>
        <v>238.14608449760794</v>
      </c>
      <c r="X243" s="43">
        <f t="shared" si="107"/>
        <v>286.94746269826277</v>
      </c>
      <c r="Y243" s="43">
        <f t="shared" si="108"/>
        <v>208.826053263272</v>
      </c>
      <c r="Z243" s="43">
        <f t="shared" si="109"/>
        <v>7.8475831960706719</v>
      </c>
      <c r="AA243" s="43">
        <f t="shared" si="110"/>
        <v>380.28430790041961</v>
      </c>
      <c r="AB243" s="43">
        <f t="shared" si="111"/>
        <v>0.69534715518824552</v>
      </c>
      <c r="AC243" s="43">
        <f t="shared" si="112"/>
        <v>-3.4902355336029034</v>
      </c>
      <c r="AD243" s="43">
        <f t="shared" si="113"/>
        <v>1.3125</v>
      </c>
      <c r="AE243" s="43">
        <f>LN('Raw Data'!Y239)*100</f>
        <v>-161.63968668090831</v>
      </c>
      <c r="AF243" s="43">
        <f>LN('Raw Data'!AC239)*100</f>
        <v>-160.00226473335118</v>
      </c>
      <c r="AG243" s="43">
        <f>LN('Raw Data'!AG239)</f>
        <v>-4.4253658968995593</v>
      </c>
      <c r="AI243" s="43">
        <f t="shared" si="114"/>
        <v>0.32719531932201562</v>
      </c>
      <c r="AJ243" s="43">
        <f t="shared" si="115"/>
        <v>-1.0573472361265885</v>
      </c>
      <c r="AK243" s="43">
        <f t="shared" si="116"/>
        <v>-0.17213988844213191</v>
      </c>
      <c r="AL243" s="43">
        <f t="shared" si="117"/>
        <v>469.65629269949341</v>
      </c>
      <c r="AM243" s="43">
        <f t="shared" si="118"/>
        <v>-0.84563868673220099</v>
      </c>
      <c r="AN243" s="43">
        <f t="shared" si="119"/>
        <v>-7.0385357277132243E-2</v>
      </c>
      <c r="AO243" s="43">
        <f t="shared" si="120"/>
        <v>2.7207913947968052</v>
      </c>
      <c r="AP243" s="43">
        <f t="shared" si="121"/>
        <v>-0.51446107981527422</v>
      </c>
      <c r="AQ243" s="43">
        <f t="shared" si="122"/>
        <v>-0.90466315283777021</v>
      </c>
      <c r="AR243" s="43">
        <f t="shared" si="123"/>
        <v>0.69534715518824552</v>
      </c>
      <c r="AS243" s="43">
        <f t="shared" si="124"/>
        <v>-0.57241883519403514</v>
      </c>
      <c r="AT243" s="43">
        <f t="shared" si="125"/>
        <v>1.3125</v>
      </c>
      <c r="AU243" s="43">
        <f t="shared" si="126"/>
        <v>-161.63968668090831</v>
      </c>
      <c r="AV243" s="43">
        <f t="shared" si="127"/>
        <v>-160.00226473335118</v>
      </c>
      <c r="AW243" s="43">
        <f t="shared" si="128"/>
        <v>-4.4253658968995593</v>
      </c>
    </row>
    <row r="244" spans="1:49">
      <c r="A244" s="41">
        <v>2006.4</v>
      </c>
      <c r="B244" s="43">
        <f>'Raw Data'!N244</f>
        <v>13108.7</v>
      </c>
      <c r="C244" s="43">
        <f>'Raw Data'!AP244</f>
        <v>95.122</v>
      </c>
      <c r="D244" s="43">
        <f>'Raw Data'!AQ244</f>
        <v>99.194999999999993</v>
      </c>
      <c r="E244" s="43">
        <f>'Raw Data'!AR244</f>
        <v>95.58</v>
      </c>
      <c r="F244" s="43">
        <f>'Raw Data'!E244</f>
        <v>8287.5</v>
      </c>
      <c r="G244" s="43">
        <f>'Raw Data'!H244</f>
        <v>3807.7</v>
      </c>
      <c r="H244" s="42">
        <f>'Raw Data'!AS244</f>
        <v>229896</v>
      </c>
      <c r="I244" s="43">
        <f t="shared" si="101"/>
        <v>0.97375186896689014</v>
      </c>
      <c r="J244" s="43">
        <f>'Raw Data'!AN244</f>
        <v>107.04136245731829</v>
      </c>
      <c r="K244" s="43">
        <f>'Raw Data'!AO244</f>
        <v>93.617999999999995</v>
      </c>
      <c r="L244" s="43">
        <f>'Raw Data'!M244</f>
        <v>1013.5</v>
      </c>
      <c r="M244" s="43">
        <f>'Raw Data'!Z244</f>
        <v>1674.3830225660597</v>
      </c>
      <c r="N244" s="43">
        <f>'Raw Data'!AD244</f>
        <v>716.71697743394043</v>
      </c>
      <c r="O244" s="43">
        <f>'Raw Data'!AH244</f>
        <v>98.3</v>
      </c>
      <c r="P244" s="43">
        <f>'Raw Data'!AJ244</f>
        <v>4244.1000000000004</v>
      </c>
      <c r="Q244" s="47">
        <f>'Raw Data'!AT244</f>
        <v>5.25</v>
      </c>
      <c r="R244" s="43"/>
      <c r="S244" s="43">
        <f t="shared" si="102"/>
        <v>448.91388037933035</v>
      </c>
      <c r="T244" s="43">
        <f t="shared" si="103"/>
        <v>371.14157805944103</v>
      </c>
      <c r="U244" s="43">
        <f t="shared" si="104"/>
        <v>494.76665801943176</v>
      </c>
      <c r="V244" s="43">
        <f t="shared" si="105"/>
        <v>469.98140872357618</v>
      </c>
      <c r="W244" s="43">
        <f t="shared" si="106"/>
        <v>238.78001351912403</v>
      </c>
      <c r="X244" s="43">
        <f t="shared" si="107"/>
        <v>288.98352009660863</v>
      </c>
      <c r="Y244" s="43">
        <f t="shared" si="108"/>
        <v>204.13162003594195</v>
      </c>
      <c r="Z244" s="43">
        <f t="shared" si="109"/>
        <v>5.465919645230664</v>
      </c>
      <c r="AA244" s="43">
        <f t="shared" si="110"/>
        <v>381.99202314321843</v>
      </c>
      <c r="AB244" s="43">
        <f t="shared" si="111"/>
        <v>0.34900757022053963</v>
      </c>
      <c r="AC244" s="43">
        <f t="shared" si="112"/>
        <v>-2.0740920462912107</v>
      </c>
      <c r="AD244" s="43">
        <f t="shared" si="113"/>
        <v>1.3125</v>
      </c>
      <c r="AE244" s="43">
        <f>LN('Raw Data'!Y240)*100</f>
        <v>-161.63843856131658</v>
      </c>
      <c r="AF244" s="43">
        <f>LN('Raw Data'!AC240)*100</f>
        <v>-156.24978526138401</v>
      </c>
      <c r="AG244" s="43">
        <f>LN('Raw Data'!AG240)</f>
        <v>-4.4536166035950995</v>
      </c>
      <c r="AI244" s="43">
        <f t="shared" si="114"/>
        <v>0.19578927601253326</v>
      </c>
      <c r="AJ244" s="43">
        <f t="shared" si="115"/>
        <v>-1.5742315728819563</v>
      </c>
      <c r="AK244" s="43">
        <f t="shared" si="116"/>
        <v>-0.28795535235627767</v>
      </c>
      <c r="AL244" s="43">
        <f t="shared" si="117"/>
        <v>469.98140872357618</v>
      </c>
      <c r="AM244" s="43">
        <f t="shared" si="118"/>
        <v>0.63392902151608155</v>
      </c>
      <c r="AN244" s="43">
        <f t="shared" si="119"/>
        <v>2.0360573983458607</v>
      </c>
      <c r="AO244" s="43">
        <f t="shared" si="120"/>
        <v>-4.6944332273300517</v>
      </c>
      <c r="AP244" s="43">
        <f t="shared" si="121"/>
        <v>-2.3816635508400079</v>
      </c>
      <c r="AQ244" s="43">
        <f t="shared" si="122"/>
        <v>1.7077152427988267</v>
      </c>
      <c r="AR244" s="43">
        <f t="shared" si="123"/>
        <v>0.34900757022053963</v>
      </c>
      <c r="AS244" s="43">
        <f t="shared" si="124"/>
        <v>1.4161434873116927</v>
      </c>
      <c r="AT244" s="43">
        <f t="shared" si="125"/>
        <v>1.3125</v>
      </c>
      <c r="AU244" s="43">
        <f t="shared" si="126"/>
        <v>-161.63843856131658</v>
      </c>
      <c r="AV244" s="43">
        <f t="shared" si="127"/>
        <v>-156.24978526138401</v>
      </c>
      <c r="AW244" s="43">
        <f t="shared" si="128"/>
        <v>-4.4536166035950995</v>
      </c>
    </row>
    <row r="245" spans="1:49">
      <c r="A245" s="41">
        <v>2007.1</v>
      </c>
      <c r="B245" s="43">
        <f>'Raw Data'!N245</f>
        <v>13244.4</v>
      </c>
      <c r="C245" s="43">
        <f>'Raw Data'!AP245</f>
        <v>96.007999999999996</v>
      </c>
      <c r="D245" s="43">
        <f>'Raw Data'!AQ245</f>
        <v>99.835999999999999</v>
      </c>
      <c r="E245" s="43">
        <f>'Raw Data'!AR245</f>
        <v>96.653999999999996</v>
      </c>
      <c r="F245" s="43">
        <f>'Raw Data'!E245</f>
        <v>8418.5</v>
      </c>
      <c r="G245" s="43">
        <f>'Raw Data'!H245</f>
        <v>3807.6</v>
      </c>
      <c r="H245" s="42">
        <f>'Raw Data'!AS245</f>
        <v>230839</v>
      </c>
      <c r="I245" s="43">
        <f t="shared" si="101"/>
        <v>0.97774605769760226</v>
      </c>
      <c r="J245" s="43">
        <f>'Raw Data'!AN245</f>
        <v>107.17447225330692</v>
      </c>
      <c r="K245" s="43">
        <f>'Raw Data'!AO245</f>
        <v>95.917000000000002</v>
      </c>
      <c r="L245" s="43">
        <f>'Raw Data'!M245</f>
        <v>1018.3</v>
      </c>
      <c r="M245" s="43">
        <f>'Raw Data'!Z245</f>
        <v>1747.699634418374</v>
      </c>
      <c r="N245" s="43">
        <f>'Raw Data'!AD245</f>
        <v>726.70036558162599</v>
      </c>
      <c r="O245" s="43">
        <f>'Raw Data'!AH245</f>
        <v>94</v>
      </c>
      <c r="P245" s="43">
        <f>'Raw Data'!AJ245</f>
        <v>4216.3</v>
      </c>
      <c r="Q245" s="47">
        <f>'Raw Data'!AT245</f>
        <v>5.26</v>
      </c>
      <c r="R245" s="43"/>
      <c r="S245" s="43">
        <f t="shared" si="102"/>
        <v>448.95546502233384</v>
      </c>
      <c r="T245" s="43">
        <f t="shared" si="103"/>
        <v>369.61220545026345</v>
      </c>
      <c r="U245" s="43">
        <f t="shared" si="104"/>
        <v>494.26978066923226</v>
      </c>
      <c r="V245" s="43">
        <f t="shared" si="105"/>
        <v>469.69633856827306</v>
      </c>
      <c r="W245" s="43">
        <f t="shared" si="106"/>
        <v>237.72575553031038</v>
      </c>
      <c r="X245" s="43">
        <f t="shared" si="107"/>
        <v>291.74234137190706</v>
      </c>
      <c r="Y245" s="43">
        <f t="shared" si="108"/>
        <v>203.98819468188515</v>
      </c>
      <c r="Z245" s="43">
        <f t="shared" si="109"/>
        <v>-0.53375116045120963</v>
      </c>
      <c r="AA245" s="43">
        <f t="shared" si="110"/>
        <v>379.8080951310364</v>
      </c>
      <c r="AB245" s="43">
        <f t="shared" si="111"/>
        <v>1.1173998093871296</v>
      </c>
      <c r="AC245" s="43">
        <f t="shared" si="112"/>
        <v>-0.7654357077117101</v>
      </c>
      <c r="AD245" s="43">
        <f t="shared" si="113"/>
        <v>1.3149999999999999</v>
      </c>
      <c r="AE245" s="43">
        <f>LN('Raw Data'!Y241)*100</f>
        <v>-160.12497469225966</v>
      </c>
      <c r="AF245" s="43">
        <f>LN('Raw Data'!AC241)*100</f>
        <v>-154.88338321596643</v>
      </c>
      <c r="AG245" s="43">
        <f>LN('Raw Data'!AG241)</f>
        <v>-4.4646430669843493</v>
      </c>
      <c r="AI245" s="43">
        <f t="shared" si="114"/>
        <v>4.1584643003488964E-2</v>
      </c>
      <c r="AJ245" s="43">
        <f t="shared" si="115"/>
        <v>-1.5293726091775852</v>
      </c>
      <c r="AK245" s="43">
        <f t="shared" si="116"/>
        <v>-0.49687735019949741</v>
      </c>
      <c r="AL245" s="43">
        <f t="shared" si="117"/>
        <v>469.69633856827306</v>
      </c>
      <c r="AM245" s="43">
        <f t="shared" si="118"/>
        <v>-1.0542579888136459</v>
      </c>
      <c r="AN245" s="43">
        <f t="shared" si="119"/>
        <v>2.7588212752984305</v>
      </c>
      <c r="AO245" s="43">
        <f t="shared" si="120"/>
        <v>-0.14342535405680223</v>
      </c>
      <c r="AP245" s="43">
        <f t="shared" si="121"/>
        <v>-5.9996708056818733</v>
      </c>
      <c r="AQ245" s="43">
        <f t="shared" si="122"/>
        <v>-2.1839280121820366</v>
      </c>
      <c r="AR245" s="43">
        <f t="shared" si="123"/>
        <v>1.1173998093871296</v>
      </c>
      <c r="AS245" s="43">
        <f t="shared" si="124"/>
        <v>1.3086563385795005</v>
      </c>
      <c r="AT245" s="43">
        <f t="shared" si="125"/>
        <v>1.3149999999999999</v>
      </c>
      <c r="AU245" s="43">
        <f t="shared" si="126"/>
        <v>-160.12497469225966</v>
      </c>
      <c r="AV245" s="43">
        <f t="shared" si="127"/>
        <v>-154.88338321596643</v>
      </c>
      <c r="AW245" s="43">
        <f t="shared" si="128"/>
        <v>-4.4646430669843493</v>
      </c>
    </row>
    <row r="246" spans="1:49">
      <c r="A246" s="41">
        <v>2007.2</v>
      </c>
      <c r="B246" s="43">
        <f>'Raw Data'!N246</f>
        <v>13413.5</v>
      </c>
      <c r="C246" s="43">
        <f>'Raw Data'!AP246</f>
        <v>96.771000000000001</v>
      </c>
      <c r="D246" s="43">
        <f>'Raw Data'!AQ246</f>
        <v>99.896000000000001</v>
      </c>
      <c r="E246" s="43">
        <f>'Raw Data'!AR246</f>
        <v>97.194000000000003</v>
      </c>
      <c r="F246" s="43">
        <f>'Raw Data'!E246</f>
        <v>8515.9</v>
      </c>
      <c r="G246" s="43">
        <f>'Raw Data'!H246</f>
        <v>3856.8</v>
      </c>
      <c r="H246" s="42">
        <f>'Raw Data'!AS246</f>
        <v>231482</v>
      </c>
      <c r="I246" s="43">
        <f t="shared" si="101"/>
        <v>0.98046956072395197</v>
      </c>
      <c r="J246" s="43">
        <f>'Raw Data'!AN246</f>
        <v>107.03837950847895</v>
      </c>
      <c r="K246" s="43">
        <f>'Raw Data'!AO246</f>
        <v>95.893000000000001</v>
      </c>
      <c r="L246" s="43">
        <f>'Raw Data'!M246</f>
        <v>1040.8</v>
      </c>
      <c r="M246" s="43">
        <f>'Raw Data'!Z246</f>
        <v>1755.9290293855743</v>
      </c>
      <c r="N246" s="43">
        <f>'Raw Data'!AD246</f>
        <v>728.97097061442571</v>
      </c>
      <c r="O246" s="43">
        <f>'Raw Data'!AH246</f>
        <v>93.8</v>
      </c>
      <c r="P246" s="43">
        <f>'Raw Data'!AJ246</f>
        <v>4358.7</v>
      </c>
      <c r="Q246" s="47">
        <f>'Raw Data'!AT246</f>
        <v>5.25</v>
      </c>
      <c r="R246" s="43"/>
      <c r="S246" s="43">
        <f t="shared" si="102"/>
        <v>449.27049806504976</v>
      </c>
      <c r="T246" s="43">
        <f t="shared" si="103"/>
        <v>370.06078003996458</v>
      </c>
      <c r="U246" s="43">
        <f t="shared" si="104"/>
        <v>494.70316387838648</v>
      </c>
      <c r="V246" s="43">
        <f t="shared" si="105"/>
        <v>469.2911135618524</v>
      </c>
      <c r="W246" s="43">
        <f t="shared" si="106"/>
        <v>239.07596245065284</v>
      </c>
      <c r="X246" s="43">
        <f t="shared" si="107"/>
        <v>291.37680546191029</v>
      </c>
      <c r="Y246" s="43">
        <f t="shared" si="108"/>
        <v>203.46486076933292</v>
      </c>
      <c r="Z246" s="43">
        <f t="shared" si="109"/>
        <v>-1.5820446679588065</v>
      </c>
      <c r="AA246" s="43">
        <f t="shared" si="110"/>
        <v>382.29438240536359</v>
      </c>
      <c r="AB246" s="43">
        <f t="shared" si="111"/>
        <v>0.55713899221724594</v>
      </c>
      <c r="AC246" s="43">
        <f t="shared" si="112"/>
        <v>-1.3475994641490112</v>
      </c>
      <c r="AD246" s="43">
        <f t="shared" si="113"/>
        <v>1.3125</v>
      </c>
      <c r="AE246" s="43">
        <f>LN('Raw Data'!Y242)*100</f>
        <v>-159.84916610018757</v>
      </c>
      <c r="AF246" s="43">
        <f>LN('Raw Data'!AC242)*100</f>
        <v>-153.43982294234911</v>
      </c>
      <c r="AG246" s="43">
        <f>LN('Raw Data'!AG242)</f>
        <v>-4.4735837778976117</v>
      </c>
      <c r="AI246" s="43">
        <f t="shared" si="114"/>
        <v>0.31503304271592469</v>
      </c>
      <c r="AJ246" s="43">
        <f t="shared" si="115"/>
        <v>0.44857458970113839</v>
      </c>
      <c r="AK246" s="43">
        <f t="shared" si="116"/>
        <v>0.43338320915421491</v>
      </c>
      <c r="AL246" s="43">
        <f t="shared" si="117"/>
        <v>469.2911135618524</v>
      </c>
      <c r="AM246" s="43">
        <f t="shared" si="118"/>
        <v>1.3502069203424583</v>
      </c>
      <c r="AN246" s="43">
        <f t="shared" si="119"/>
        <v>-0.36553590999676544</v>
      </c>
      <c r="AO246" s="43">
        <f t="shared" si="120"/>
        <v>-0.52333391255223205</v>
      </c>
      <c r="AP246" s="43">
        <f t="shared" si="121"/>
        <v>-1.048293507507597</v>
      </c>
      <c r="AQ246" s="43">
        <f t="shared" si="122"/>
        <v>2.4862872743271964</v>
      </c>
      <c r="AR246" s="43">
        <f t="shared" si="123"/>
        <v>0.55713899221724594</v>
      </c>
      <c r="AS246" s="43">
        <f t="shared" si="124"/>
        <v>-0.58216375643730112</v>
      </c>
      <c r="AT246" s="43">
        <f t="shared" si="125"/>
        <v>1.3125</v>
      </c>
      <c r="AU246" s="43">
        <f t="shared" si="126"/>
        <v>-159.84916610018757</v>
      </c>
      <c r="AV246" s="43">
        <f t="shared" si="127"/>
        <v>-153.43982294234911</v>
      </c>
      <c r="AW246" s="43">
        <f t="shared" si="128"/>
        <v>-4.4735837778976117</v>
      </c>
    </row>
    <row r="247" spans="1:49">
      <c r="A247" s="41">
        <v>2007.3</v>
      </c>
      <c r="B247" s="43">
        <f>'Raw Data'!N247</f>
        <v>13521.3</v>
      </c>
      <c r="C247" s="43">
        <f>'Raw Data'!AP247</f>
        <v>97.319000000000003</v>
      </c>
      <c r="D247" s="43">
        <f>'Raw Data'!AQ247</f>
        <v>100.004</v>
      </c>
      <c r="E247" s="43">
        <f>'Raw Data'!AR247</f>
        <v>97.531000000000006</v>
      </c>
      <c r="F247" s="43">
        <f>'Raw Data'!E247</f>
        <v>8609</v>
      </c>
      <c r="G247" s="43">
        <f>'Raw Data'!H247</f>
        <v>3848.3999999999996</v>
      </c>
      <c r="H247" s="42">
        <f>'Raw Data'!AS247</f>
        <v>232210</v>
      </c>
      <c r="I247" s="43">
        <f t="shared" si="101"/>
        <v>0.98355309136653779</v>
      </c>
      <c r="J247" s="43">
        <f>'Raw Data'!AN247</f>
        <v>106.96843849530859</v>
      </c>
      <c r="K247" s="43">
        <f>'Raw Data'!AO247</f>
        <v>96.197999999999993</v>
      </c>
      <c r="L247" s="43">
        <f>'Raw Data'!M247</f>
        <v>1063.9000000000001</v>
      </c>
      <c r="M247" s="43">
        <f>'Raw Data'!Z247</f>
        <v>1772.8074377114733</v>
      </c>
      <c r="N247" s="43">
        <f>'Raw Data'!AD247</f>
        <v>694.89256228852651</v>
      </c>
      <c r="O247" s="43">
        <f>'Raw Data'!AH247</f>
        <v>95.2</v>
      </c>
      <c r="P247" s="43">
        <f>'Raw Data'!AJ247</f>
        <v>4333.5</v>
      </c>
      <c r="Q247" s="47">
        <f>'Raw Data'!AT247</f>
        <v>5.07</v>
      </c>
      <c r="R247" s="43"/>
      <c r="S247" s="43">
        <f t="shared" si="102"/>
        <v>449.69768310104854</v>
      </c>
      <c r="T247" s="43">
        <f t="shared" si="103"/>
        <v>369.18261408396398</v>
      </c>
      <c r="U247" s="43">
        <f t="shared" si="104"/>
        <v>494.84348831731546</v>
      </c>
      <c r="V247" s="43">
        <f t="shared" si="105"/>
        <v>468.91174841562196</v>
      </c>
      <c r="W247" s="43">
        <f t="shared" si="106"/>
        <v>240.61100648748507</v>
      </c>
      <c r="X247" s="43">
        <f t="shared" si="107"/>
        <v>291.67330763566855</v>
      </c>
      <c r="Y247" s="43">
        <f t="shared" si="108"/>
        <v>198.01706313323635</v>
      </c>
      <c r="Z247" s="43">
        <f t="shared" si="109"/>
        <v>-0.76066738501499842</v>
      </c>
      <c r="AA247" s="43">
        <f t="shared" si="110"/>
        <v>381.05441929269301</v>
      </c>
      <c r="AB247" s="43">
        <f t="shared" si="111"/>
        <v>0.34612950207121085</v>
      </c>
      <c r="AC247" s="43">
        <f t="shared" si="112"/>
        <v>-1.3761708752012762</v>
      </c>
      <c r="AD247" s="43">
        <f t="shared" si="113"/>
        <v>1.2675000000000001</v>
      </c>
      <c r="AE247" s="43">
        <f>LN('Raw Data'!Y243)*100</f>
        <v>-159.52750574397615</v>
      </c>
      <c r="AF247" s="43">
        <f>LN('Raw Data'!AC243)*100</f>
        <v>-151.21099845581804</v>
      </c>
      <c r="AG247" s="43">
        <f>LN('Raw Data'!AG243)</f>
        <v>-4.4818832817968097</v>
      </c>
      <c r="AI247" s="43">
        <f t="shared" si="114"/>
        <v>0.42718503599877522</v>
      </c>
      <c r="AJ247" s="43">
        <f t="shared" si="115"/>
        <v>-0.87816595600060054</v>
      </c>
      <c r="AK247" s="43">
        <f t="shared" si="116"/>
        <v>0.14032443892898527</v>
      </c>
      <c r="AL247" s="43">
        <f t="shared" si="117"/>
        <v>468.91174841562196</v>
      </c>
      <c r="AM247" s="43">
        <f t="shared" si="118"/>
        <v>1.5350440368322325</v>
      </c>
      <c r="AN247" s="43">
        <f t="shared" si="119"/>
        <v>0.29650217375825605</v>
      </c>
      <c r="AO247" s="43">
        <f t="shared" si="120"/>
        <v>-5.447797636096567</v>
      </c>
      <c r="AP247" s="43">
        <f t="shared" si="121"/>
        <v>0.82137728294380807</v>
      </c>
      <c r="AQ247" s="43">
        <f t="shared" si="122"/>
        <v>-1.2399631126705799</v>
      </c>
      <c r="AR247" s="43">
        <f t="shared" si="123"/>
        <v>0.34612950207121085</v>
      </c>
      <c r="AS247" s="43">
        <f t="shared" si="124"/>
        <v>-2.8571411052265017E-2</v>
      </c>
      <c r="AT247" s="43">
        <f t="shared" si="125"/>
        <v>1.2675000000000001</v>
      </c>
      <c r="AU247" s="43">
        <f t="shared" si="126"/>
        <v>-159.52750574397615</v>
      </c>
      <c r="AV247" s="43">
        <f t="shared" si="127"/>
        <v>-151.21099845581804</v>
      </c>
      <c r="AW247" s="43">
        <f t="shared" si="128"/>
        <v>-4.4818832817968097</v>
      </c>
    </row>
    <row r="248" spans="1:49">
      <c r="A248" s="41">
        <v>2007.4</v>
      </c>
      <c r="B248" s="43">
        <f>'Raw Data'!N248</f>
        <v>13596.9</v>
      </c>
      <c r="C248" s="43">
        <f>'Raw Data'!AP248</f>
        <v>98.296000000000006</v>
      </c>
      <c r="D248" s="43">
        <f>'Raw Data'!AQ248</f>
        <v>100.20699999999999</v>
      </c>
      <c r="E248" s="43">
        <f>'Raw Data'!AR248</f>
        <v>97.956000000000003</v>
      </c>
      <c r="F248" s="43">
        <f>'Raw Data'!E248</f>
        <v>8720</v>
      </c>
      <c r="G248" s="43">
        <f>'Raw Data'!H248</f>
        <v>3800.7</v>
      </c>
      <c r="H248" s="42">
        <f>'Raw Data'!AS248</f>
        <v>232937</v>
      </c>
      <c r="I248" s="43">
        <f t="shared" si="101"/>
        <v>0.98663238639010897</v>
      </c>
      <c r="J248" s="43">
        <f>'Raw Data'!AN248</f>
        <v>106.9531403116123</v>
      </c>
      <c r="K248" s="43">
        <f>'Raw Data'!AO248</f>
        <v>97.247</v>
      </c>
      <c r="L248" s="43">
        <f>'Raw Data'!M248</f>
        <v>1076.2</v>
      </c>
      <c r="M248" s="43">
        <f>'Raw Data'!Z248</f>
        <v>1799.4169394593714</v>
      </c>
      <c r="N248" s="43">
        <f>'Raw Data'!AD248</f>
        <v>671.48306054062857</v>
      </c>
      <c r="O248" s="43">
        <f>'Raw Data'!AH248</f>
        <v>95.4</v>
      </c>
      <c r="P248" s="43">
        <f>'Raw Data'!AJ248</f>
        <v>4438.3</v>
      </c>
      <c r="Q248" s="47">
        <f>'Raw Data'!AT248</f>
        <v>4.5</v>
      </c>
      <c r="R248" s="43"/>
      <c r="S248" s="43">
        <f t="shared" si="102"/>
        <v>450.23138831050551</v>
      </c>
      <c r="T248" s="43">
        <f t="shared" si="103"/>
        <v>367.18799054781471</v>
      </c>
      <c r="U248" s="43">
        <f t="shared" si="104"/>
        <v>494.65364707671642</v>
      </c>
      <c r="V248" s="43">
        <f t="shared" si="105"/>
        <v>468.58485619840138</v>
      </c>
      <c r="W248" s="43">
        <f t="shared" si="106"/>
        <v>241.01309632573492</v>
      </c>
      <c r="X248" s="43">
        <f t="shared" si="107"/>
        <v>292.41573350894822</v>
      </c>
      <c r="Y248" s="43">
        <f t="shared" si="108"/>
        <v>193.84281555487399</v>
      </c>
      <c r="Z248" s="43">
        <f t="shared" si="109"/>
        <v>-1.2982055343729295</v>
      </c>
      <c r="AA248" s="43">
        <f t="shared" si="110"/>
        <v>382.69660654270513</v>
      </c>
      <c r="AB248" s="43">
        <f t="shared" si="111"/>
        <v>0.43481220704512252</v>
      </c>
      <c r="AC248" s="43">
        <f t="shared" si="112"/>
        <v>-0.72642645635319736</v>
      </c>
      <c r="AD248" s="43">
        <f t="shared" si="113"/>
        <v>1.125</v>
      </c>
      <c r="AE248" s="43">
        <f>LN('Raw Data'!Y244)*100</f>
        <v>-158.40873650261145</v>
      </c>
      <c r="AF248" s="43">
        <f>LN('Raw Data'!AC244)*100</f>
        <v>-153.61516514962065</v>
      </c>
      <c r="AG248" s="43">
        <f>LN('Raw Data'!AG244)</f>
        <v>-4.5077693176389113</v>
      </c>
      <c r="AI248" s="43">
        <f t="shared" si="114"/>
        <v>0.53370520945696853</v>
      </c>
      <c r="AJ248" s="43">
        <f t="shared" si="115"/>
        <v>-1.9946235361492768</v>
      </c>
      <c r="AK248" s="43">
        <f t="shared" si="116"/>
        <v>-0.18984124059903706</v>
      </c>
      <c r="AL248" s="43">
        <f t="shared" si="117"/>
        <v>468.58485619840138</v>
      </c>
      <c r="AM248" s="43">
        <f t="shared" si="118"/>
        <v>0.40208983824985012</v>
      </c>
      <c r="AN248" s="43">
        <f t="shared" si="119"/>
        <v>0.74242587327967158</v>
      </c>
      <c r="AO248" s="43">
        <f t="shared" si="120"/>
        <v>-4.1742475783623547</v>
      </c>
      <c r="AP248" s="43">
        <f t="shared" si="121"/>
        <v>-0.53753814935793109</v>
      </c>
      <c r="AQ248" s="43">
        <f t="shared" si="122"/>
        <v>1.642187250012114</v>
      </c>
      <c r="AR248" s="43">
        <f t="shared" si="123"/>
        <v>0.43481220704512252</v>
      </c>
      <c r="AS248" s="43">
        <f t="shared" si="124"/>
        <v>0.64974441884807888</v>
      </c>
      <c r="AT248" s="43">
        <f t="shared" si="125"/>
        <v>1.125</v>
      </c>
      <c r="AU248" s="43">
        <f t="shared" si="126"/>
        <v>-158.40873650261145</v>
      </c>
      <c r="AV248" s="43">
        <f t="shared" si="127"/>
        <v>-153.61516514962065</v>
      </c>
      <c r="AW248" s="43">
        <f t="shared" si="128"/>
        <v>-4.5077693176389113</v>
      </c>
    </row>
    <row r="249" spans="1:49">
      <c r="A249" s="41">
        <v>2008.1</v>
      </c>
      <c r="B249" s="43">
        <f>'Raw Data'!N249</f>
        <v>13612.1</v>
      </c>
      <c r="C249" s="43">
        <f>'Raw Data'!AP249</f>
        <v>99.138999999999996</v>
      </c>
      <c r="D249" s="43">
        <f>'Raw Data'!AQ249</f>
        <v>100.379</v>
      </c>
      <c r="E249" s="43">
        <f>'Raw Data'!AR249</f>
        <v>98.516000000000005</v>
      </c>
      <c r="F249" s="43">
        <f>'Raw Data'!E249</f>
        <v>8822</v>
      </c>
      <c r="G249" s="43">
        <f>'Raw Data'!H249</f>
        <v>3679.3</v>
      </c>
      <c r="H249" s="42">
        <f>'Raw Data'!AS249</f>
        <v>232807</v>
      </c>
      <c r="I249" s="43">
        <f t="shared" si="101"/>
        <v>0.98608175591821867</v>
      </c>
      <c r="J249" s="43">
        <f>'Raw Data'!AN249</f>
        <v>106.86963558434479</v>
      </c>
      <c r="K249" s="43">
        <f>'Raw Data'!AO249</f>
        <v>98.203000000000003</v>
      </c>
      <c r="L249" s="43">
        <f>'Raw Data'!M249</f>
        <v>1110.8</v>
      </c>
      <c r="M249" s="43">
        <f>'Raw Data'!Z249</f>
        <v>1826.441346339187</v>
      </c>
      <c r="N249" s="43">
        <f>'Raw Data'!AD249</f>
        <v>617.15865366081312</v>
      </c>
      <c r="O249" s="43">
        <f>'Raw Data'!AH249</f>
        <v>93.4</v>
      </c>
      <c r="P249" s="43">
        <f>'Raw Data'!AJ249</f>
        <v>4747.7</v>
      </c>
      <c r="Q249" s="47">
        <f>'Raw Data'!AT249</f>
        <v>3.18</v>
      </c>
      <c r="R249" s="43"/>
      <c r="S249" s="43">
        <f t="shared" si="102"/>
        <v>450.88009201941543</v>
      </c>
      <c r="T249" s="43">
        <f t="shared" si="103"/>
        <v>363.42748352073193</v>
      </c>
      <c r="U249" s="43">
        <f t="shared" si="104"/>
        <v>494.25114215820872</v>
      </c>
      <c r="V249" s="43">
        <f t="shared" si="105"/>
        <v>468.56257436984879</v>
      </c>
      <c r="W249" s="43">
        <f t="shared" si="106"/>
        <v>243.66327949619136</v>
      </c>
      <c r="X249" s="43">
        <f t="shared" si="107"/>
        <v>293.39217726506763</v>
      </c>
      <c r="Y249" s="43">
        <f t="shared" si="108"/>
        <v>184.89231675941855</v>
      </c>
      <c r="Z249" s="43">
        <f t="shared" si="109"/>
        <v>-3.9311615235933668</v>
      </c>
      <c r="AA249" s="43">
        <f t="shared" si="110"/>
        <v>388.92126087638673</v>
      </c>
      <c r="AB249" s="43">
        <f t="shared" si="111"/>
        <v>0.57005732776597484</v>
      </c>
      <c r="AC249" s="43">
        <f t="shared" si="112"/>
        <v>-0.31822067429303547</v>
      </c>
      <c r="AD249" s="43">
        <f t="shared" si="113"/>
        <v>0.79500000000000004</v>
      </c>
      <c r="AE249" s="43">
        <f>LN('Raw Data'!Y245)*100</f>
        <v>-156.13529214629466</v>
      </c>
      <c r="AF249" s="43">
        <f>LN('Raw Data'!AC245)*100</f>
        <v>-149.32545101716482</v>
      </c>
      <c r="AG249" s="43">
        <f>LN('Raw Data'!AG245)</f>
        <v>-4.5676561008228465</v>
      </c>
      <c r="AI249" s="43">
        <f t="shared" si="114"/>
        <v>0.64870370890992035</v>
      </c>
      <c r="AJ249" s="43">
        <f t="shared" si="115"/>
        <v>-3.760507027082781</v>
      </c>
      <c r="AK249" s="43">
        <f t="shared" si="116"/>
        <v>-0.40250491850770231</v>
      </c>
      <c r="AL249" s="43">
        <f t="shared" si="117"/>
        <v>468.56257436984879</v>
      </c>
      <c r="AM249" s="43">
        <f t="shared" si="118"/>
        <v>2.6501831704564438</v>
      </c>
      <c r="AN249" s="43">
        <f t="shared" si="119"/>
        <v>0.97644375611940859</v>
      </c>
      <c r="AO249" s="43">
        <f t="shared" si="120"/>
        <v>-8.9504987954554451</v>
      </c>
      <c r="AP249" s="43">
        <f t="shared" si="121"/>
        <v>-2.6329559892204371</v>
      </c>
      <c r="AQ249" s="43">
        <f t="shared" si="122"/>
        <v>6.2246543336815989</v>
      </c>
      <c r="AR249" s="43">
        <f t="shared" si="123"/>
        <v>0.57005732776597484</v>
      </c>
      <c r="AS249" s="43">
        <f t="shared" si="124"/>
        <v>0.40820578206016189</v>
      </c>
      <c r="AT249" s="43">
        <f t="shared" si="125"/>
        <v>0.79500000000000004</v>
      </c>
      <c r="AU249" s="43">
        <f t="shared" si="126"/>
        <v>-156.13529214629466</v>
      </c>
      <c r="AV249" s="43">
        <f t="shared" si="127"/>
        <v>-149.32545101716482</v>
      </c>
      <c r="AW249" s="43">
        <f t="shared" si="128"/>
        <v>-4.5676561008228465</v>
      </c>
    </row>
    <row r="250" spans="1:49">
      <c r="A250" s="41">
        <v>2008.2</v>
      </c>
      <c r="B250" s="43">
        <f>'Raw Data'!N250</f>
        <v>13729.5</v>
      </c>
      <c r="C250" s="43">
        <f>'Raw Data'!AP250</f>
        <v>100.17700000000001</v>
      </c>
      <c r="D250" s="43">
        <f>'Raw Data'!AQ250</f>
        <v>100.83499999999999</v>
      </c>
      <c r="E250" s="43">
        <f>'Raw Data'!AR250</f>
        <v>98.995000000000005</v>
      </c>
      <c r="F250" s="43">
        <f>'Raw Data'!E250</f>
        <v>8955.9</v>
      </c>
      <c r="G250" s="43">
        <f>'Raw Data'!H250</f>
        <v>3633.1000000000004</v>
      </c>
      <c r="H250" s="42">
        <f>'Raw Data'!AS250</f>
        <v>233410</v>
      </c>
      <c r="I250" s="43">
        <f t="shared" si="101"/>
        <v>0.98863583418398682</v>
      </c>
      <c r="J250" s="43">
        <f>'Raw Data'!AN250</f>
        <v>106.63283580098133</v>
      </c>
      <c r="K250" s="43">
        <f>'Raw Data'!AO250</f>
        <v>98.275999999999996</v>
      </c>
      <c r="L250" s="43">
        <f>'Raw Data'!M250</f>
        <v>1140.5</v>
      </c>
      <c r="M250" s="43">
        <f>'Raw Data'!Z250</f>
        <v>1673.8803425634592</v>
      </c>
      <c r="N250" s="43">
        <f>'Raw Data'!AD250</f>
        <v>544.81965743654087</v>
      </c>
      <c r="O250" s="43">
        <f>'Raw Data'!AH250</f>
        <v>95.4</v>
      </c>
      <c r="P250" s="43">
        <f>'Raw Data'!AJ250</f>
        <v>4971.1000000000004</v>
      </c>
      <c r="Q250" s="47">
        <f>'Raw Data'!AT250</f>
        <v>2.09</v>
      </c>
      <c r="R250" s="43"/>
      <c r="S250" s="43">
        <f t="shared" si="102"/>
        <v>451.64276995104763</v>
      </c>
      <c r="T250" s="43">
        <f t="shared" si="103"/>
        <v>361.42014448565754</v>
      </c>
      <c r="U250" s="43">
        <f t="shared" si="104"/>
        <v>494.36619690460839</v>
      </c>
      <c r="V250" s="43">
        <f t="shared" si="105"/>
        <v>468.08207238144098</v>
      </c>
      <c r="W250" s="43">
        <f t="shared" si="106"/>
        <v>245.55819292775834</v>
      </c>
      <c r="X250" s="43">
        <f t="shared" si="107"/>
        <v>283.9259656097604</v>
      </c>
      <c r="Y250" s="43">
        <f t="shared" si="108"/>
        <v>171.68147236694824</v>
      </c>
      <c r="Z250" s="43">
        <f t="shared" si="109"/>
        <v>-2.5561533992618615</v>
      </c>
      <c r="AA250" s="43">
        <f t="shared" si="110"/>
        <v>392.77563101222006</v>
      </c>
      <c r="AB250" s="43">
        <f t="shared" si="111"/>
        <v>0.48503722737828847</v>
      </c>
      <c r="AC250" s="43">
        <f t="shared" si="112"/>
        <v>-0.72894970246528124</v>
      </c>
      <c r="AD250" s="43">
        <f t="shared" si="113"/>
        <v>0.52249999999999996</v>
      </c>
      <c r="AE250" s="43">
        <f>LN('Raw Data'!Y246)*100</f>
        <v>-155.9646620651751</v>
      </c>
      <c r="AF250" s="43">
        <f>LN('Raw Data'!AC246)*100</f>
        <v>-151.47599713322754</v>
      </c>
      <c r="AG250" s="43">
        <f>LN('Raw Data'!AG246)</f>
        <v>-4.5812509949124802</v>
      </c>
      <c r="AI250" s="43">
        <f t="shared" si="114"/>
        <v>0.76267793163219721</v>
      </c>
      <c r="AJ250" s="43">
        <f t="shared" si="115"/>
        <v>-2.0073390350743807</v>
      </c>
      <c r="AK250" s="43">
        <f t="shared" si="116"/>
        <v>0.11505474639966451</v>
      </c>
      <c r="AL250" s="43">
        <f t="shared" si="117"/>
        <v>468.08207238144098</v>
      </c>
      <c r="AM250" s="43">
        <f t="shared" si="118"/>
        <v>1.8949134315669767</v>
      </c>
      <c r="AN250" s="43">
        <f t="shared" si="119"/>
        <v>-9.4662116553072337</v>
      </c>
      <c r="AO250" s="43">
        <f t="shared" si="120"/>
        <v>-13.210844392470307</v>
      </c>
      <c r="AP250" s="43">
        <f t="shared" si="121"/>
        <v>1.3750081243315053</v>
      </c>
      <c r="AQ250" s="43">
        <f t="shared" si="122"/>
        <v>3.8543701358333351</v>
      </c>
      <c r="AR250" s="43">
        <f t="shared" si="123"/>
        <v>0.48503722737828847</v>
      </c>
      <c r="AS250" s="43">
        <f t="shared" si="124"/>
        <v>-0.41072902817224577</v>
      </c>
      <c r="AT250" s="43">
        <f t="shared" si="125"/>
        <v>0.52249999999999996</v>
      </c>
      <c r="AU250" s="43">
        <f t="shared" si="126"/>
        <v>-155.9646620651751</v>
      </c>
      <c r="AV250" s="43">
        <f t="shared" si="127"/>
        <v>-151.47599713322754</v>
      </c>
      <c r="AW250" s="43">
        <f t="shared" si="128"/>
        <v>-4.5812509949124802</v>
      </c>
    </row>
    <row r="251" spans="1:49">
      <c r="A251" s="41">
        <v>2008.3</v>
      </c>
      <c r="B251" s="43">
        <f>'Raw Data'!N251</f>
        <v>13740.8</v>
      </c>
      <c r="C251" s="43">
        <f>'Raw Data'!AP251</f>
        <v>101.197</v>
      </c>
      <c r="D251" s="43">
        <f>'Raw Data'!AQ251</f>
        <v>101.33499999999999</v>
      </c>
      <c r="E251" s="43">
        <f>'Raw Data'!AR251</f>
        <v>99.673000000000002</v>
      </c>
      <c r="F251" s="43">
        <f>'Raw Data'!E251</f>
        <v>9023</v>
      </c>
      <c r="G251" s="43">
        <f>'Raw Data'!H251</f>
        <v>3537.8</v>
      </c>
      <c r="H251" s="42">
        <f>'Raw Data'!AS251</f>
        <v>234110</v>
      </c>
      <c r="I251" s="43">
        <f t="shared" si="101"/>
        <v>0.99160076749416548</v>
      </c>
      <c r="J251" s="43">
        <f>'Raw Data'!AN251</f>
        <v>105.87732446701673</v>
      </c>
      <c r="K251" s="43">
        <f>'Raw Data'!AO251</f>
        <v>99.119</v>
      </c>
      <c r="L251" s="43">
        <f>'Raw Data'!M251</f>
        <v>1180</v>
      </c>
      <c r="M251" s="43">
        <f>'Raw Data'!Z251</f>
        <v>1766.976154568305</v>
      </c>
      <c r="N251" s="43">
        <f>'Raw Data'!AD251</f>
        <v>550.02384543169501</v>
      </c>
      <c r="O251" s="43">
        <f>'Raw Data'!AH251</f>
        <v>93.5</v>
      </c>
      <c r="P251" s="43">
        <f>'Raw Data'!AJ251</f>
        <v>5165</v>
      </c>
      <c r="Q251" s="47">
        <f>'Raw Data'!AT251</f>
        <v>1.94</v>
      </c>
      <c r="R251" s="43"/>
      <c r="S251" s="43">
        <f t="shared" si="102"/>
        <v>451.40720289660015</v>
      </c>
      <c r="T251" s="43">
        <f t="shared" si="103"/>
        <v>357.7800220980908</v>
      </c>
      <c r="U251" s="43">
        <f t="shared" si="104"/>
        <v>493.4664665215908</v>
      </c>
      <c r="V251" s="43">
        <f t="shared" si="105"/>
        <v>467.07158123811291</v>
      </c>
      <c r="W251" s="43">
        <f t="shared" si="106"/>
        <v>247.98095944312109</v>
      </c>
      <c r="X251" s="43">
        <f t="shared" si="107"/>
        <v>288.35648543321753</v>
      </c>
      <c r="Y251" s="43">
        <f t="shared" si="108"/>
        <v>171.65015095885568</v>
      </c>
      <c r="Z251" s="43">
        <f t="shared" si="109"/>
        <v>-5.5498686733858023</v>
      </c>
      <c r="AA251" s="43">
        <f t="shared" si="110"/>
        <v>395.62002585252395</v>
      </c>
      <c r="AB251" s="43">
        <f t="shared" si="111"/>
        <v>0.68254840455090171</v>
      </c>
      <c r="AC251" s="43">
        <f t="shared" si="112"/>
        <v>-0.55736793654511618</v>
      </c>
      <c r="AD251" s="43">
        <f t="shared" si="113"/>
        <v>0.48499999999999999</v>
      </c>
      <c r="AE251" s="43">
        <f>LN('Raw Data'!Y247)*100</f>
        <v>-155.38919082404766</v>
      </c>
      <c r="AF251" s="43">
        <f>LN('Raw Data'!AC247)*100</f>
        <v>-155.28775028805848</v>
      </c>
      <c r="AG251" s="43">
        <f>LN('Raw Data'!AG247)</f>
        <v>-4.5767880021838723</v>
      </c>
      <c r="AI251" s="43">
        <f t="shared" si="114"/>
        <v>-0.23556705444747195</v>
      </c>
      <c r="AJ251" s="43">
        <f t="shared" si="115"/>
        <v>-3.6401223875667483</v>
      </c>
      <c r="AK251" s="43">
        <f t="shared" si="116"/>
        <v>-0.89973038301758379</v>
      </c>
      <c r="AL251" s="43">
        <f t="shared" si="117"/>
        <v>467.07158123811291</v>
      </c>
      <c r="AM251" s="43">
        <f t="shared" si="118"/>
        <v>2.4227665153627527</v>
      </c>
      <c r="AN251" s="43">
        <f t="shared" si="119"/>
        <v>4.4305198234571321</v>
      </c>
      <c r="AO251" s="43">
        <f t="shared" si="120"/>
        <v>-3.1321408092566116E-2</v>
      </c>
      <c r="AP251" s="43">
        <f t="shared" si="121"/>
        <v>-2.9937152741239408</v>
      </c>
      <c r="AQ251" s="43">
        <f t="shared" si="122"/>
        <v>2.8443948403038917</v>
      </c>
      <c r="AR251" s="43">
        <f t="shared" si="123"/>
        <v>0.68254840455090171</v>
      </c>
      <c r="AS251" s="43">
        <f t="shared" si="124"/>
        <v>0.17158176592016505</v>
      </c>
      <c r="AT251" s="43">
        <f t="shared" si="125"/>
        <v>0.48499999999999999</v>
      </c>
      <c r="AU251" s="43">
        <f t="shared" si="126"/>
        <v>-155.38919082404766</v>
      </c>
      <c r="AV251" s="43">
        <f t="shared" si="127"/>
        <v>-155.28775028805848</v>
      </c>
      <c r="AW251" s="43">
        <f t="shared" si="128"/>
        <v>-4.5767880021838723</v>
      </c>
    </row>
    <row r="252" spans="1:49">
      <c r="A252" s="41">
        <v>2008.4</v>
      </c>
      <c r="B252" s="43">
        <f>'Raw Data'!N252</f>
        <v>13294</v>
      </c>
      <c r="C252" s="43">
        <f>'Raw Data'!AP252</f>
        <v>99.745999999999995</v>
      </c>
      <c r="D252" s="43">
        <f>'Raw Data'!AQ252</f>
        <v>102.423</v>
      </c>
      <c r="E252" s="43">
        <f>'Raw Data'!AR252</f>
        <v>99.814999999999998</v>
      </c>
      <c r="F252" s="43">
        <f>'Raw Data'!E252</f>
        <v>8844.5</v>
      </c>
      <c r="G252" s="43">
        <f>'Raw Data'!H252</f>
        <v>3258.2</v>
      </c>
      <c r="H252" s="42">
        <f>'Raw Data'!AS252</f>
        <v>234825</v>
      </c>
      <c r="I252" s="43">
        <f t="shared" si="101"/>
        <v>0.99462923508956214</v>
      </c>
      <c r="J252" s="43">
        <f>'Raw Data'!AN252</f>
        <v>104.40437010415769</v>
      </c>
      <c r="K252" s="43">
        <f>'Raw Data'!AO252</f>
        <v>100.199</v>
      </c>
      <c r="L252" s="43">
        <f>'Raw Data'!M252</f>
        <v>1191.3</v>
      </c>
      <c r="M252" s="43">
        <f>'Raw Data'!Z252</f>
        <v>1799.6247627725759</v>
      </c>
      <c r="N252" s="43">
        <f>'Raw Data'!AD252</f>
        <v>459.77523722742416</v>
      </c>
      <c r="O252" s="43">
        <f>'Raw Data'!AH252</f>
        <v>93.6</v>
      </c>
      <c r="P252" s="43">
        <f>'Raw Data'!AJ252</f>
        <v>6012.8</v>
      </c>
      <c r="Q252" s="47">
        <f>'Raw Data'!AT252</f>
        <v>0.51</v>
      </c>
      <c r="R252" s="43"/>
      <c r="S252" s="43">
        <f t="shared" si="102"/>
        <v>448.96178425762645</v>
      </c>
      <c r="T252" s="43">
        <f t="shared" si="103"/>
        <v>349.09969413247711</v>
      </c>
      <c r="U252" s="43">
        <f t="shared" si="104"/>
        <v>489.71348512942291</v>
      </c>
      <c r="V252" s="43">
        <f t="shared" si="105"/>
        <v>465.36567731250108</v>
      </c>
      <c r="W252" s="43">
        <f t="shared" si="106"/>
        <v>248.48671934980175</v>
      </c>
      <c r="X252" s="43">
        <f t="shared" si="107"/>
        <v>289.74002237187369</v>
      </c>
      <c r="Y252" s="43">
        <f t="shared" si="108"/>
        <v>153.28045220417795</v>
      </c>
      <c r="Z252" s="43">
        <f t="shared" si="109"/>
        <v>-5.8902849823751513</v>
      </c>
      <c r="AA252" s="43">
        <f t="shared" si="110"/>
        <v>410.37125759118487</v>
      </c>
      <c r="AB252" s="43">
        <f t="shared" si="111"/>
        <v>0.14236447704461325</v>
      </c>
      <c r="AC252" s="43">
        <f t="shared" si="112"/>
        <v>0.3839735936426299</v>
      </c>
      <c r="AD252" s="43">
        <f t="shared" si="113"/>
        <v>0.1275</v>
      </c>
      <c r="AE252" s="43">
        <f>LN('Raw Data'!Y248)*100</f>
        <v>-155.08077445872337</v>
      </c>
      <c r="AF252" s="43">
        <f>LN('Raw Data'!AC248)*100</f>
        <v>-158.21233175764851</v>
      </c>
      <c r="AG252" s="43">
        <f>LN('Raw Data'!AG248)</f>
        <v>-4.5863570061342234</v>
      </c>
      <c r="AI252" s="43">
        <f t="shared" si="114"/>
        <v>-2.445418638973706</v>
      </c>
      <c r="AJ252" s="43">
        <f t="shared" si="115"/>
        <v>-8.6803279656136851</v>
      </c>
      <c r="AK252" s="43">
        <f t="shared" si="116"/>
        <v>-3.7529813921678965</v>
      </c>
      <c r="AL252" s="43">
        <f t="shared" si="117"/>
        <v>465.36567731250108</v>
      </c>
      <c r="AM252" s="43">
        <f t="shared" si="118"/>
        <v>0.50575990668065174</v>
      </c>
      <c r="AN252" s="43">
        <f t="shared" si="119"/>
        <v>1.3835369386561638</v>
      </c>
      <c r="AO252" s="43">
        <f t="shared" si="120"/>
        <v>-18.369698754677728</v>
      </c>
      <c r="AP252" s="43">
        <f t="shared" si="121"/>
        <v>-0.34041630898934905</v>
      </c>
      <c r="AQ252" s="43">
        <f t="shared" si="122"/>
        <v>14.75123173866092</v>
      </c>
      <c r="AR252" s="43">
        <f t="shared" si="123"/>
        <v>0.14236447704461325</v>
      </c>
      <c r="AS252" s="43">
        <f t="shared" si="124"/>
        <v>0.94134153018774613</v>
      </c>
      <c r="AT252" s="43">
        <f t="shared" si="125"/>
        <v>0.1275</v>
      </c>
      <c r="AU252" s="43">
        <f t="shared" si="126"/>
        <v>-155.08077445872337</v>
      </c>
      <c r="AV252" s="43">
        <f t="shared" si="127"/>
        <v>-158.21233175764851</v>
      </c>
      <c r="AW252" s="43">
        <f t="shared" si="128"/>
        <v>-4.5863570061342234</v>
      </c>
    </row>
    <row r="253" spans="1:49">
      <c r="A253" s="41">
        <v>2009.1</v>
      </c>
      <c r="B253" s="43">
        <f>'Raw Data'!N253</f>
        <v>12924.6</v>
      </c>
      <c r="C253" s="43">
        <f>'Raw Data'!AP253</f>
        <v>99.182000000000002</v>
      </c>
      <c r="D253" s="43">
        <f>'Raw Data'!AQ253</f>
        <v>101.779</v>
      </c>
      <c r="E253" s="43">
        <f>'Raw Data'!AR253</f>
        <v>100.062</v>
      </c>
      <c r="F253" s="43">
        <f>'Raw Data'!E253</f>
        <v>8758.2000000000007</v>
      </c>
      <c r="G253" s="43">
        <f>'Raw Data'!H253</f>
        <v>2984.1</v>
      </c>
      <c r="H253" s="42">
        <f>'Raw Data'!AS253</f>
        <v>234913</v>
      </c>
      <c r="I253" s="43">
        <f t="shared" si="101"/>
        <v>0.99500196956284181</v>
      </c>
      <c r="J253" s="43">
        <f>'Raw Data'!AN253</f>
        <v>101.82835499698716</v>
      </c>
      <c r="K253" s="43">
        <f>'Raw Data'!AO253</f>
        <v>97.728999999999999</v>
      </c>
      <c r="L253" s="43">
        <f>'Raw Data'!M253</f>
        <v>1182.3</v>
      </c>
      <c r="M253" s="43">
        <f>'Raw Data'!Z253</f>
        <v>1596.2930562783436</v>
      </c>
      <c r="N253" s="43">
        <f>'Raw Data'!AD253</f>
        <v>406.90694372165638</v>
      </c>
      <c r="O253" s="43">
        <f>'Raw Data'!AH253</f>
        <v>86.4</v>
      </c>
      <c r="P253" s="43">
        <f>'Raw Data'!AJ253</f>
        <v>6208.9</v>
      </c>
      <c r="Q253" s="47">
        <f>'Raw Data'!AT253</f>
        <v>0.18</v>
      </c>
      <c r="R253" s="43"/>
      <c r="S253" s="43">
        <f t="shared" si="102"/>
        <v>447.69662518624511</v>
      </c>
      <c r="T253" s="43">
        <f t="shared" si="103"/>
        <v>340.02740413243419</v>
      </c>
      <c r="U253" s="43">
        <f t="shared" si="104"/>
        <v>486.61083196199729</v>
      </c>
      <c r="V253" s="43">
        <f t="shared" si="105"/>
        <v>462.82991640139255</v>
      </c>
      <c r="W253" s="43">
        <f t="shared" si="106"/>
        <v>247.44375413669312</v>
      </c>
      <c r="X253" s="43">
        <f t="shared" si="107"/>
        <v>277.46599488736916</v>
      </c>
      <c r="Y253" s="43">
        <f t="shared" si="108"/>
        <v>140.78050882939326</v>
      </c>
      <c r="Z253" s="43">
        <f t="shared" si="109"/>
        <v>-14.179175569212632</v>
      </c>
      <c r="AA253" s="43">
        <f t="shared" si="110"/>
        <v>413.29595940799749</v>
      </c>
      <c r="AB253" s="43">
        <f t="shared" si="111"/>
        <v>0.24715212428800254</v>
      </c>
      <c r="AC253" s="43">
        <f t="shared" si="112"/>
        <v>-2.3591651841690551</v>
      </c>
      <c r="AD253" s="43">
        <f t="shared" si="113"/>
        <v>4.4999999999999998E-2</v>
      </c>
      <c r="AE253" s="43">
        <f>LN('Raw Data'!Y249)*100</f>
        <v>-154.78508633506246</v>
      </c>
      <c r="AF253" s="43">
        <f>LN('Raw Data'!AC249)*100</f>
        <v>-165.14979567800845</v>
      </c>
      <c r="AG253" s="43">
        <f>LN('Raw Data'!AG249)</f>
        <v>-4.6149084817274506</v>
      </c>
      <c r="AI253" s="43">
        <f t="shared" si="114"/>
        <v>-1.2651590713813334</v>
      </c>
      <c r="AJ253" s="43">
        <f t="shared" si="115"/>
        <v>-9.0722900000429263</v>
      </c>
      <c r="AK253" s="43">
        <f t="shared" si="116"/>
        <v>-3.1026531674256148</v>
      </c>
      <c r="AL253" s="43">
        <f t="shared" si="117"/>
        <v>462.82991640139255</v>
      </c>
      <c r="AM253" s="43">
        <f t="shared" si="118"/>
        <v>-1.04296521310863</v>
      </c>
      <c r="AN253" s="43">
        <f t="shared" si="119"/>
        <v>-12.274027484504529</v>
      </c>
      <c r="AO253" s="43">
        <f t="shared" si="120"/>
        <v>-12.499943374784692</v>
      </c>
      <c r="AP253" s="43">
        <f t="shared" si="121"/>
        <v>-8.2888905868374803</v>
      </c>
      <c r="AQ253" s="43">
        <f t="shared" si="122"/>
        <v>2.9247018168126147</v>
      </c>
      <c r="AR253" s="43">
        <f t="shared" si="123"/>
        <v>0.24715212428800254</v>
      </c>
      <c r="AS253" s="43">
        <f t="shared" si="124"/>
        <v>-2.7431387778116849</v>
      </c>
      <c r="AT253" s="43">
        <f t="shared" si="125"/>
        <v>4.4999999999999998E-2</v>
      </c>
      <c r="AU253" s="43">
        <f t="shared" si="126"/>
        <v>-154.78508633506246</v>
      </c>
      <c r="AV253" s="43">
        <f t="shared" si="127"/>
        <v>-165.14979567800845</v>
      </c>
      <c r="AW253" s="43">
        <f t="shared" si="128"/>
        <v>-4.6149084817274506</v>
      </c>
    </row>
    <row r="254" spans="1:49">
      <c r="A254" s="41">
        <v>2009.2</v>
      </c>
      <c r="B254" s="43">
        <f>'Raw Data'!N254</f>
        <v>12810.3</v>
      </c>
      <c r="C254" s="43">
        <f>'Raw Data'!AP254</f>
        <v>99.626000000000005</v>
      </c>
      <c r="D254" s="43">
        <f>'Raw Data'!AQ254</f>
        <v>100.29300000000001</v>
      </c>
      <c r="E254" s="43">
        <f>'Raw Data'!AR254</f>
        <v>99.894999999999996</v>
      </c>
      <c r="F254" s="43">
        <f>'Raw Data'!E254</f>
        <v>8765</v>
      </c>
      <c r="G254" s="43">
        <f>'Raw Data'!H254</f>
        <v>2830.7</v>
      </c>
      <c r="H254" s="42">
        <f>'Raw Data'!AS254</f>
        <v>235459</v>
      </c>
      <c r="I254" s="43">
        <f t="shared" si="101"/>
        <v>0.99731461754478112</v>
      </c>
      <c r="J254" s="43">
        <f>'Raw Data'!AN254</f>
        <v>100.54898579667729</v>
      </c>
      <c r="K254" s="43">
        <f>'Raw Data'!AO254</f>
        <v>100.11499999999999</v>
      </c>
      <c r="L254" s="43">
        <f>'Raw Data'!M254</f>
        <v>1214.5999999999999</v>
      </c>
      <c r="M254" s="43">
        <f>'Raw Data'!Z254</f>
        <v>1559.0332690730543</v>
      </c>
      <c r="N254" s="43">
        <f>'Raw Data'!AD254</f>
        <v>414.26673092694563</v>
      </c>
      <c r="O254" s="43">
        <f>'Raw Data'!AH254</f>
        <v>93.8</v>
      </c>
      <c r="P254" s="43">
        <f>'Raw Data'!AJ254</f>
        <v>6700.3</v>
      </c>
      <c r="Q254" s="47">
        <f>'Raw Data'!AT254</f>
        <v>0.18</v>
      </c>
      <c r="R254" s="43"/>
      <c r="S254" s="43">
        <f t="shared" si="102"/>
        <v>447.70911575661501</v>
      </c>
      <c r="T254" s="43">
        <f t="shared" si="103"/>
        <v>334.68486700854953</v>
      </c>
      <c r="U254" s="43">
        <f t="shared" si="104"/>
        <v>485.65741740311171</v>
      </c>
      <c r="V254" s="43">
        <f t="shared" si="105"/>
        <v>461.33340241733561</v>
      </c>
      <c r="W254" s="43">
        <f t="shared" si="106"/>
        <v>250.07394436742896</v>
      </c>
      <c r="X254" s="43">
        <f t="shared" si="107"/>
        <v>275.03905690492701</v>
      </c>
      <c r="Y254" s="43">
        <f t="shared" si="108"/>
        <v>142.50794041797354</v>
      </c>
      <c r="Z254" s="43">
        <f t="shared" si="109"/>
        <v>-6.0265783777006394</v>
      </c>
      <c r="AA254" s="43">
        <f t="shared" si="110"/>
        <v>420.84769407068546</v>
      </c>
      <c r="AB254" s="43">
        <f t="shared" si="111"/>
        <v>-0.16703595155848838</v>
      </c>
      <c r="AC254" s="43">
        <f t="shared" si="112"/>
        <v>0.21998908927006325</v>
      </c>
      <c r="AD254" s="43">
        <f t="shared" si="113"/>
        <v>4.4999999999999998E-2</v>
      </c>
      <c r="AE254" s="43">
        <f>LN('Raw Data'!Y250)*100</f>
        <v>-163.66467830420601</v>
      </c>
      <c r="AF254" s="43">
        <f>LN('Raw Data'!AC250)*100</f>
        <v>-178.3043511350028</v>
      </c>
      <c r="AG254" s="43">
        <f>LN('Raw Data'!AG250)</f>
        <v>-4.6065319418157671</v>
      </c>
      <c r="AI254" s="43">
        <f t="shared" si="114"/>
        <v>1.2490570369891429E-2</v>
      </c>
      <c r="AJ254" s="43">
        <f t="shared" si="115"/>
        <v>-5.3425371238846537</v>
      </c>
      <c r="AK254" s="43">
        <f t="shared" si="116"/>
        <v>-0.95341455888558357</v>
      </c>
      <c r="AL254" s="43">
        <f t="shared" si="117"/>
        <v>461.33340241733561</v>
      </c>
      <c r="AM254" s="43">
        <f t="shared" si="118"/>
        <v>2.6301902307358489</v>
      </c>
      <c r="AN254" s="43">
        <f t="shared" si="119"/>
        <v>-2.4269379824421549</v>
      </c>
      <c r="AO254" s="43">
        <f t="shared" si="120"/>
        <v>1.7274315885802878</v>
      </c>
      <c r="AP254" s="43">
        <f t="shared" si="121"/>
        <v>8.1525971915119921</v>
      </c>
      <c r="AQ254" s="43">
        <f t="shared" si="122"/>
        <v>7.5517346626879771</v>
      </c>
      <c r="AR254" s="43">
        <f t="shared" si="123"/>
        <v>-0.16703595155848838</v>
      </c>
      <c r="AS254" s="43">
        <f t="shared" si="124"/>
        <v>2.5791542734391184</v>
      </c>
      <c r="AT254" s="43">
        <f t="shared" si="125"/>
        <v>4.4999999999999998E-2</v>
      </c>
      <c r="AU254" s="43">
        <f t="shared" si="126"/>
        <v>-163.66467830420601</v>
      </c>
      <c r="AV254" s="43">
        <f t="shared" si="127"/>
        <v>-178.3043511350028</v>
      </c>
      <c r="AW254" s="43">
        <f t="shared" si="128"/>
        <v>-4.6065319418157671</v>
      </c>
    </row>
    <row r="255" spans="1:49">
      <c r="A255" s="41">
        <v>2009.3</v>
      </c>
      <c r="B255" s="43">
        <f>'Raw Data'!N255</f>
        <v>12910.4</v>
      </c>
      <c r="C255" s="43">
        <f>'Raw Data'!AP255</f>
        <v>100.253</v>
      </c>
      <c r="D255" s="43">
        <f>'Raw Data'!AQ255</f>
        <v>98.986999999999995</v>
      </c>
      <c r="E255" s="43">
        <f>'Raw Data'!AR255</f>
        <v>99.873000000000005</v>
      </c>
      <c r="F255" s="43">
        <f>'Raw Data'!E255</f>
        <v>8845</v>
      </c>
      <c r="G255" s="43">
        <f>'Raw Data'!H255</f>
        <v>2832.2</v>
      </c>
      <c r="H255" s="42">
        <f>'Raw Data'!AS255</f>
        <v>236093</v>
      </c>
      <c r="I255" s="43">
        <f t="shared" si="101"/>
        <v>1</v>
      </c>
      <c r="J255" s="43">
        <f>'Raw Data'!AN255</f>
        <v>99.603999999999999</v>
      </c>
      <c r="K255" s="43">
        <f>'Raw Data'!AO255</f>
        <v>100.816</v>
      </c>
      <c r="L255" s="43">
        <f>'Raw Data'!M255</f>
        <v>1233.2</v>
      </c>
      <c r="M255" s="43">
        <f>'Raw Data'!Z255</f>
        <v>1537.2268062152048</v>
      </c>
      <c r="N255" s="43">
        <f>'Raw Data'!AD255</f>
        <v>462.27319378479541</v>
      </c>
      <c r="O255" s="43">
        <f>'Raw Data'!AH255</f>
        <v>91.9</v>
      </c>
      <c r="P255" s="43">
        <f>'Raw Data'!AJ255</f>
        <v>6887.8</v>
      </c>
      <c r="Q255" s="47">
        <f>'Raw Data'!AT255</f>
        <v>0.16</v>
      </c>
      <c r="R255" s="43"/>
      <c r="S255" s="43">
        <f t="shared" si="102"/>
        <v>448.37082277392398</v>
      </c>
      <c r="T255" s="43">
        <f t="shared" si="103"/>
        <v>334.49096949343124</v>
      </c>
      <c r="U255" s="43">
        <f t="shared" si="104"/>
        <v>486.18890882395959</v>
      </c>
      <c r="V255" s="43">
        <f t="shared" si="105"/>
        <v>460.12023244267056</v>
      </c>
      <c r="W255" s="43">
        <f t="shared" si="106"/>
        <v>251.34683171573494</v>
      </c>
      <c r="X255" s="43">
        <f t="shared" si="107"/>
        <v>273.38359180233181</v>
      </c>
      <c r="Y255" s="43">
        <f t="shared" si="108"/>
        <v>153.22566659997833</v>
      </c>
      <c r="Z255" s="43">
        <f t="shared" si="109"/>
        <v>-8.3198349493004624</v>
      </c>
      <c r="AA255" s="43">
        <f t="shared" si="110"/>
        <v>423.36076308267218</v>
      </c>
      <c r="AB255" s="43">
        <f t="shared" si="111"/>
        <v>-2.2025549726618163E-2</v>
      </c>
      <c r="AC255" s="43">
        <f t="shared" si="112"/>
        <v>0.93976943450536732</v>
      </c>
      <c r="AD255" s="43">
        <f t="shared" si="113"/>
        <v>0.04</v>
      </c>
      <c r="AE255" s="43">
        <f>LN('Raw Data'!Y251)*100</f>
        <v>-158.42757975898061</v>
      </c>
      <c r="AF255" s="43">
        <f>LN('Raw Data'!AC251)*100</f>
        <v>-177.84619991590998</v>
      </c>
      <c r="AG255" s="43">
        <f>LN('Raw Data'!AG251)</f>
        <v>-4.6299410529835736</v>
      </c>
      <c r="AI255" s="43">
        <f t="shared" si="114"/>
        <v>0.66170701730897008</v>
      </c>
      <c r="AJ255" s="43">
        <f t="shared" si="115"/>
        <v>-0.19389751511829445</v>
      </c>
      <c r="AK255" s="43">
        <f t="shared" si="116"/>
        <v>0.53149142084788537</v>
      </c>
      <c r="AL255" s="43">
        <f t="shared" si="117"/>
        <v>460.12023244267056</v>
      </c>
      <c r="AM255" s="43">
        <f t="shared" si="118"/>
        <v>1.2728873483059715</v>
      </c>
      <c r="AN255" s="43">
        <f t="shared" si="119"/>
        <v>-1.6554651025952012</v>
      </c>
      <c r="AO255" s="43">
        <f t="shared" si="120"/>
        <v>10.717726182004782</v>
      </c>
      <c r="AP255" s="43">
        <f t="shared" si="121"/>
        <v>-2.293256571599823</v>
      </c>
      <c r="AQ255" s="43">
        <f t="shared" si="122"/>
        <v>2.5130690119867154</v>
      </c>
      <c r="AR255" s="43">
        <f t="shared" si="123"/>
        <v>-2.2025549726618163E-2</v>
      </c>
      <c r="AS255" s="43">
        <f t="shared" si="124"/>
        <v>0.7197803452353041</v>
      </c>
      <c r="AT255" s="43">
        <f t="shared" si="125"/>
        <v>0.04</v>
      </c>
      <c r="AU255" s="43">
        <f t="shared" si="126"/>
        <v>-158.42757975898061</v>
      </c>
      <c r="AV255" s="43">
        <f t="shared" si="127"/>
        <v>-177.84619991590998</v>
      </c>
      <c r="AW255" s="43">
        <f t="shared" si="128"/>
        <v>-4.6299410529835736</v>
      </c>
    </row>
    <row r="256" spans="1:49">
      <c r="A256" s="41">
        <v>2009.4</v>
      </c>
      <c r="B256" s="43">
        <f>'Raw Data'!N256</f>
        <v>13125.7</v>
      </c>
      <c r="C256" s="43">
        <f>'Raw Data'!AP256</f>
        <v>100.93600000000001</v>
      </c>
      <c r="D256" s="43">
        <f>'Raw Data'!AQ256</f>
        <v>98.896000000000001</v>
      </c>
      <c r="E256" s="43">
        <f>'Raw Data'!AR256</f>
        <v>100.169</v>
      </c>
      <c r="F256" s="43">
        <f>'Raw Data'!E256</f>
        <v>8926.4000000000015</v>
      </c>
      <c r="G256" s="43">
        <f>'Raw Data'!H256</f>
        <v>2958.7</v>
      </c>
      <c r="H256" s="42">
        <f>'Raw Data'!AS256</f>
        <v>236739</v>
      </c>
      <c r="I256" s="43">
        <f t="shared" si="101"/>
        <v>1.0027362098833934</v>
      </c>
      <c r="J256" s="43">
        <f>'Raw Data'!AN256</f>
        <v>99.424580298987109</v>
      </c>
      <c r="K256" s="43">
        <f>'Raw Data'!AO256</f>
        <v>101.422</v>
      </c>
      <c r="L256" s="43">
        <f>'Raw Data'!M256</f>
        <v>1240.5999999999999</v>
      </c>
      <c r="M256" s="43">
        <f>'Raw Data'!Z256</f>
        <v>1538.4646698864512</v>
      </c>
      <c r="N256" s="43">
        <f>'Raw Data'!AD256</f>
        <v>519.03533011354875</v>
      </c>
      <c r="O256" s="43">
        <f>'Raw Data'!AH256</f>
        <v>93.4</v>
      </c>
      <c r="P256" s="43">
        <f>'Raw Data'!AJ256</f>
        <v>6999.5</v>
      </c>
      <c r="Q256" s="47">
        <f>'Raw Data'!AT256</f>
        <v>0.12</v>
      </c>
      <c r="R256" s="43"/>
      <c r="S256" s="43">
        <f t="shared" si="102"/>
        <v>448.71772242705993</v>
      </c>
      <c r="T256" s="43">
        <f t="shared" si="103"/>
        <v>338.29140288364329</v>
      </c>
      <c r="U256" s="43">
        <f t="shared" si="104"/>
        <v>487.27361865503218</v>
      </c>
      <c r="V256" s="43">
        <f t="shared" si="105"/>
        <v>459.66668965266678</v>
      </c>
      <c r="W256" s="43">
        <f t="shared" si="106"/>
        <v>251.37591797183521</v>
      </c>
      <c r="X256" s="43">
        <f t="shared" si="107"/>
        <v>272.89489976780482</v>
      </c>
      <c r="Y256" s="43">
        <f t="shared" si="108"/>
        <v>164.23807214648426</v>
      </c>
      <c r="Z256" s="43">
        <f t="shared" si="109"/>
        <v>-7.2699887585867904</v>
      </c>
      <c r="AA256" s="43">
        <f t="shared" si="110"/>
        <v>424.40027640942145</v>
      </c>
      <c r="AB256" s="43">
        <f t="shared" si="111"/>
        <v>0.29593806903450781</v>
      </c>
      <c r="AC256" s="43">
        <f t="shared" si="112"/>
        <v>1.2431270603781652</v>
      </c>
      <c r="AD256" s="43">
        <f t="shared" si="113"/>
        <v>0.03</v>
      </c>
      <c r="AE256" s="43">
        <f>LN('Raw Data'!Y252)*100</f>
        <v>-155.99249682951813</v>
      </c>
      <c r="AF256" s="43">
        <f>LN('Raw Data'!AC252)*100</f>
        <v>-186.04654117813973</v>
      </c>
      <c r="AG256" s="43">
        <f>LN('Raw Data'!AG252)</f>
        <v>-4.6020349343387581</v>
      </c>
      <c r="AI256" s="43">
        <f t="shared" si="114"/>
        <v>0.34689965313594939</v>
      </c>
      <c r="AJ256" s="43">
        <f t="shared" si="115"/>
        <v>3.8004333902120493</v>
      </c>
      <c r="AK256" s="43">
        <f t="shared" si="116"/>
        <v>1.0847098310725869</v>
      </c>
      <c r="AL256" s="43">
        <f t="shared" si="117"/>
        <v>459.66668965266678</v>
      </c>
      <c r="AM256" s="43">
        <f t="shared" si="118"/>
        <v>2.9086256100271157E-2</v>
      </c>
      <c r="AN256" s="43">
        <f t="shared" si="119"/>
        <v>-0.48869203452699139</v>
      </c>
      <c r="AO256" s="43">
        <f t="shared" si="120"/>
        <v>11.012405546505931</v>
      </c>
      <c r="AP256" s="43">
        <f t="shared" si="121"/>
        <v>1.049846190713672</v>
      </c>
      <c r="AQ256" s="43">
        <f t="shared" si="122"/>
        <v>1.0395133267492724</v>
      </c>
      <c r="AR256" s="43">
        <f t="shared" si="123"/>
        <v>0.29593806903450781</v>
      </c>
      <c r="AS256" s="43">
        <f t="shared" si="124"/>
        <v>0.30335762587279791</v>
      </c>
      <c r="AT256" s="43">
        <f t="shared" si="125"/>
        <v>0.03</v>
      </c>
      <c r="AU256" s="43">
        <f t="shared" si="126"/>
        <v>-155.99249682951813</v>
      </c>
      <c r="AV256" s="43">
        <f t="shared" si="127"/>
        <v>-186.04654117813973</v>
      </c>
      <c r="AW256" s="43">
        <f t="shared" si="128"/>
        <v>-4.6020349343387581</v>
      </c>
    </row>
    <row r="257" spans="1:49">
      <c r="A257" s="41">
        <v>2010.1</v>
      </c>
      <c r="B257" s="43">
        <f>'Raw Data'!N257</f>
        <v>13303.3</v>
      </c>
      <c r="C257" s="43">
        <f>'Raw Data'!AP257</f>
        <v>101.279</v>
      </c>
      <c r="D257" s="43">
        <f>'Raw Data'!AQ257</f>
        <v>98.838999999999999</v>
      </c>
      <c r="E257" s="43">
        <f>'Raw Data'!AR257</f>
        <v>100.52200000000001</v>
      </c>
      <c r="F257" s="43">
        <f>'Raw Data'!E257</f>
        <v>9004.4</v>
      </c>
      <c r="G257" s="43">
        <f>'Raw Data'!H257</f>
        <v>3029.7</v>
      </c>
      <c r="H257" s="42">
        <f>'Raw Data'!AS257</f>
        <v>236996</v>
      </c>
      <c r="I257" s="43">
        <f t="shared" si="101"/>
        <v>1.0038247639701303</v>
      </c>
      <c r="J257" s="43">
        <f>'Raw Data'!AN257</f>
        <v>99.835591618604923</v>
      </c>
      <c r="K257" s="43">
        <f>'Raw Data'!AO257</f>
        <v>100.75</v>
      </c>
      <c r="L257" s="43">
        <f>'Raw Data'!M257</f>
        <v>1269.2</v>
      </c>
      <c r="M257" s="43">
        <f>'Raw Data'!Z257</f>
        <v>1546.9425919689781</v>
      </c>
      <c r="N257" s="43">
        <f>'Raw Data'!AD257</f>
        <v>542.75740803102212</v>
      </c>
      <c r="O257" s="43">
        <f>'Raw Data'!AH257</f>
        <v>93.1</v>
      </c>
      <c r="P257" s="43">
        <f>'Raw Data'!AJ257</f>
        <v>7255.9</v>
      </c>
      <c r="Q257" s="47">
        <f>'Raw Data'!AT257</f>
        <v>0.13</v>
      </c>
      <c r="R257" s="43"/>
      <c r="S257" s="43">
        <f t="shared" si="102"/>
        <v>449.12745485668751</v>
      </c>
      <c r="T257" s="43">
        <f t="shared" si="103"/>
        <v>340.20248065274876</v>
      </c>
      <c r="U257" s="43">
        <f t="shared" si="104"/>
        <v>488.15733265607122</v>
      </c>
      <c r="V257" s="43">
        <f t="shared" si="105"/>
        <v>459.97072810275188</v>
      </c>
      <c r="W257" s="43">
        <f t="shared" si="106"/>
        <v>253.1947982535907</v>
      </c>
      <c r="X257" s="43">
        <f t="shared" si="107"/>
        <v>272.98416634476166</v>
      </c>
      <c r="Y257" s="43">
        <f t="shared" si="108"/>
        <v>168.24683805589501</v>
      </c>
      <c r="Z257" s="43">
        <f t="shared" si="109"/>
        <v>-8.051989289011221</v>
      </c>
      <c r="AA257" s="43">
        <f t="shared" si="110"/>
        <v>427.53761328289653</v>
      </c>
      <c r="AB257" s="43">
        <f t="shared" si="111"/>
        <v>0.35178494704693836</v>
      </c>
      <c r="AC257" s="43">
        <f t="shared" si="112"/>
        <v>0.22655918113319737</v>
      </c>
      <c r="AD257" s="43">
        <f t="shared" si="113"/>
        <v>3.2500000000000001E-2</v>
      </c>
      <c r="AE257" s="43">
        <f>LN('Raw Data'!Y253)*100</f>
        <v>-164.06485439384352</v>
      </c>
      <c r="AF257" s="43">
        <f>LN('Raw Data'!AC253)*100</f>
        <v>-204.39029834677308</v>
      </c>
      <c r="AG257" s="43">
        <f>LN('Raw Data'!AG253)</f>
        <v>-4.6743204524952038</v>
      </c>
      <c r="AI257" s="43">
        <f t="shared" si="114"/>
        <v>0.4097324296275815</v>
      </c>
      <c r="AJ257" s="43">
        <f t="shared" si="115"/>
        <v>1.911077769105475</v>
      </c>
      <c r="AK257" s="43">
        <f t="shared" si="116"/>
        <v>0.88371400103903852</v>
      </c>
      <c r="AL257" s="43">
        <f t="shared" si="117"/>
        <v>459.97072810275188</v>
      </c>
      <c r="AM257" s="43">
        <f t="shared" si="118"/>
        <v>1.8188802817554972</v>
      </c>
      <c r="AN257" s="43">
        <f t="shared" si="119"/>
        <v>8.9266576956845256E-2</v>
      </c>
      <c r="AO257" s="43">
        <f t="shared" si="120"/>
        <v>4.0087659094107551</v>
      </c>
      <c r="AP257" s="43">
        <f t="shared" si="121"/>
        <v>-0.78200053042443063</v>
      </c>
      <c r="AQ257" s="43">
        <f t="shared" si="122"/>
        <v>3.1373368734750784</v>
      </c>
      <c r="AR257" s="43">
        <f t="shared" si="123"/>
        <v>0.35178494704693836</v>
      </c>
      <c r="AS257" s="43">
        <f t="shared" si="124"/>
        <v>-1.0165678792449679</v>
      </c>
      <c r="AT257" s="43">
        <f t="shared" si="125"/>
        <v>3.2500000000000001E-2</v>
      </c>
      <c r="AU257" s="43">
        <f t="shared" si="126"/>
        <v>-164.06485439384352</v>
      </c>
      <c r="AV257" s="43">
        <f t="shared" si="127"/>
        <v>-204.39029834677308</v>
      </c>
      <c r="AW257" s="43">
        <f t="shared" si="128"/>
        <v>-4.6743204524952038</v>
      </c>
    </row>
    <row r="258" spans="1:49">
      <c r="A258" s="41">
        <v>2010.2</v>
      </c>
      <c r="B258" s="43">
        <f>'Raw Data'!N258</f>
        <v>13534.9</v>
      </c>
      <c r="C258" s="43">
        <f>'Raw Data'!AP258</f>
        <v>101.393</v>
      </c>
      <c r="D258" s="43">
        <f>'Raw Data'!AQ258</f>
        <v>98.856999999999999</v>
      </c>
      <c r="E258" s="43">
        <f>'Raw Data'!AR258</f>
        <v>100.968</v>
      </c>
      <c r="F258" s="43">
        <f>'Raw Data'!E258</f>
        <v>9072.9</v>
      </c>
      <c r="G258" s="43">
        <f>'Raw Data'!H258</f>
        <v>3157.3999999999996</v>
      </c>
      <c r="H258" s="42">
        <f>'Raw Data'!AS258</f>
        <v>237506</v>
      </c>
      <c r="I258" s="43">
        <f t="shared" si="101"/>
        <v>1.0059849296675463</v>
      </c>
      <c r="J258" s="43">
        <f>'Raw Data'!AN258</f>
        <v>100.91850761097243</v>
      </c>
      <c r="K258" s="43">
        <f>'Raw Data'!AO258</f>
        <v>101.86199999999999</v>
      </c>
      <c r="L258" s="43">
        <f>'Raw Data'!M258</f>
        <v>1304.5999999999999</v>
      </c>
      <c r="M258" s="43">
        <f>'Raw Data'!Z258</f>
        <v>1584.027179316869</v>
      </c>
      <c r="N258" s="43">
        <f>'Raw Data'!AD258</f>
        <v>555.072820683131</v>
      </c>
      <c r="O258" s="43">
        <f>'Raw Data'!AH258</f>
        <v>96.3</v>
      </c>
      <c r="P258" s="43">
        <f>'Raw Data'!AJ258</f>
        <v>7914.1</v>
      </c>
      <c r="Q258" s="47">
        <f>'Raw Data'!AT258</f>
        <v>0.19</v>
      </c>
      <c r="R258" s="43"/>
      <c r="S258" s="43">
        <f t="shared" si="102"/>
        <v>449.22765013242014</v>
      </c>
      <c r="T258" s="43">
        <f t="shared" si="103"/>
        <v>343.67334570257128</v>
      </c>
      <c r="U258" s="43">
        <f t="shared" si="104"/>
        <v>489.22560876965167</v>
      </c>
      <c r="V258" s="43">
        <f t="shared" si="105"/>
        <v>460.83462447058031</v>
      </c>
      <c r="W258" s="43">
        <f t="shared" si="106"/>
        <v>255.28810332900821</v>
      </c>
      <c r="X258" s="43">
        <f t="shared" si="107"/>
        <v>274.69550048148886</v>
      </c>
      <c r="Y258" s="43">
        <f t="shared" si="108"/>
        <v>169.83285875055205</v>
      </c>
      <c r="Z258" s="43">
        <f t="shared" si="109"/>
        <v>-5.3302407267833845</v>
      </c>
      <c r="AA258" s="43">
        <f t="shared" si="110"/>
        <v>435.56305316288535</v>
      </c>
      <c r="AB258" s="43">
        <f t="shared" si="111"/>
        <v>0.44270259408692075</v>
      </c>
      <c r="AC258" s="43">
        <f t="shared" si="112"/>
        <v>0.88153211002219811</v>
      </c>
      <c r="AD258" s="43">
        <f t="shared" si="113"/>
        <v>4.7500000000000001E-2</v>
      </c>
      <c r="AE258" s="43">
        <f>LN('Raw Data'!Y254)*100</f>
        <v>-166.76975832856422</v>
      </c>
      <c r="AF258" s="43">
        <f>LN('Raw Data'!AC254)*100</f>
        <v>-201.09362059185904</v>
      </c>
      <c r="AG258" s="43">
        <f>LN('Raw Data'!AG254)</f>
        <v>-4.5921108694610249</v>
      </c>
      <c r="AI258" s="43">
        <f t="shared" si="114"/>
        <v>0.10019527573263076</v>
      </c>
      <c r="AJ258" s="43">
        <f t="shared" si="115"/>
        <v>3.4708650498225211</v>
      </c>
      <c r="AK258" s="43">
        <f t="shared" si="116"/>
        <v>1.0682761135804526</v>
      </c>
      <c r="AL258" s="43">
        <f t="shared" si="117"/>
        <v>460.83462447058031</v>
      </c>
      <c r="AM258" s="43">
        <f t="shared" si="118"/>
        <v>2.0933050754175042</v>
      </c>
      <c r="AN258" s="43">
        <f t="shared" si="119"/>
        <v>1.7113341367272028</v>
      </c>
      <c r="AO258" s="43">
        <f t="shared" si="120"/>
        <v>1.5860206946570372</v>
      </c>
      <c r="AP258" s="43">
        <f t="shared" si="121"/>
        <v>2.7217485622278366</v>
      </c>
      <c r="AQ258" s="43">
        <f t="shared" si="122"/>
        <v>8.0254398799888236</v>
      </c>
      <c r="AR258" s="43">
        <f t="shared" si="123"/>
        <v>0.44270259408692075</v>
      </c>
      <c r="AS258" s="43">
        <f t="shared" si="124"/>
        <v>0.65497292888900072</v>
      </c>
      <c r="AT258" s="43">
        <f t="shared" si="125"/>
        <v>4.7500000000000001E-2</v>
      </c>
      <c r="AU258" s="43">
        <f t="shared" si="126"/>
        <v>-166.76975832856422</v>
      </c>
      <c r="AV258" s="43">
        <f t="shared" si="127"/>
        <v>-201.09362059185904</v>
      </c>
      <c r="AW258" s="43">
        <f t="shared" si="128"/>
        <v>-4.5921108694610249</v>
      </c>
    </row>
    <row r="259" spans="1:49">
      <c r="A259" s="41">
        <v>2010.3</v>
      </c>
      <c r="B259" s="43">
        <f>'Raw Data'!N259</f>
        <v>13719.699999999999</v>
      </c>
      <c r="C259" s="43">
        <f>'Raw Data'!AP259</f>
        <v>101.693</v>
      </c>
      <c r="D259" s="43">
        <f>'Raw Data'!AQ259</f>
        <v>99.033000000000001</v>
      </c>
      <c r="E259" s="43">
        <f>'Raw Data'!AR259</f>
        <v>101.429</v>
      </c>
      <c r="F259" s="43">
        <f>'Raw Data'!E259</f>
        <v>9158.2999999999993</v>
      </c>
      <c r="G259" s="43">
        <f>'Raw Data'!H259</f>
        <v>3239.7</v>
      </c>
      <c r="H259" s="42">
        <f>'Raw Data'!AS259</f>
        <v>238104</v>
      </c>
      <c r="I259" s="43">
        <f t="shared" si="101"/>
        <v>1.0085178298382418</v>
      </c>
      <c r="J259" s="43">
        <f>'Raw Data'!AN259</f>
        <v>101.37534210639581</v>
      </c>
      <c r="K259" s="43">
        <f>'Raw Data'!AO259</f>
        <v>102.389</v>
      </c>
      <c r="L259" s="43">
        <f>'Raw Data'!M259</f>
        <v>1321.6999999999998</v>
      </c>
      <c r="M259" s="43">
        <f>'Raw Data'!Z259</f>
        <v>1595.9042956256458</v>
      </c>
      <c r="N259" s="43">
        <f>'Raw Data'!AD259</f>
        <v>600.79570437435427</v>
      </c>
      <c r="O259" s="43">
        <f>'Raw Data'!AH259</f>
        <v>98.9</v>
      </c>
      <c r="P259" s="43">
        <f>'Raw Data'!AJ259</f>
        <v>8359.1</v>
      </c>
      <c r="Q259" s="47">
        <f>'Raw Data'!AT259</f>
        <v>0.19</v>
      </c>
      <c r="R259" s="43"/>
      <c r="S259" s="43">
        <f t="shared" si="102"/>
        <v>449.45750467836126</v>
      </c>
      <c r="T259" s="43">
        <f t="shared" si="103"/>
        <v>345.53952077657772</v>
      </c>
      <c r="U259" s="43">
        <f t="shared" si="104"/>
        <v>489.87472310105551</v>
      </c>
      <c r="V259" s="43">
        <f t="shared" si="105"/>
        <v>461.03481292744209</v>
      </c>
      <c r="W259" s="43">
        <f t="shared" si="106"/>
        <v>255.8833261622714</v>
      </c>
      <c r="X259" s="43">
        <f t="shared" si="107"/>
        <v>274.73550069238877</v>
      </c>
      <c r="Y259" s="43">
        <f t="shared" si="108"/>
        <v>177.04141464403656</v>
      </c>
      <c r="Z259" s="43">
        <f t="shared" si="109"/>
        <v>-3.3731565512380115</v>
      </c>
      <c r="AA259" s="43">
        <f t="shared" si="110"/>
        <v>440.32652406400388</v>
      </c>
      <c r="AB259" s="43">
        <f t="shared" si="111"/>
        <v>0.45554113669042295</v>
      </c>
      <c r="AC259" s="43">
        <f t="shared" si="112"/>
        <v>0.94202386370307711</v>
      </c>
      <c r="AD259" s="43">
        <f t="shared" si="113"/>
        <v>4.7500000000000001E-2</v>
      </c>
      <c r="AE259" s="43">
        <f>LN('Raw Data'!Y255)*100</f>
        <v>-168.17411358264513</v>
      </c>
      <c r="AF259" s="43">
        <f>LN('Raw Data'!AC255)*100</f>
        <v>-194.98079770669599</v>
      </c>
      <c r="AG259" s="43">
        <f>LN('Raw Data'!AG255)</f>
        <v>-4.6250154845025406</v>
      </c>
      <c r="AI259" s="43">
        <f t="shared" si="114"/>
        <v>0.22985454594112298</v>
      </c>
      <c r="AJ259" s="43">
        <f t="shared" si="115"/>
        <v>1.8661750740064349</v>
      </c>
      <c r="AK259" s="43">
        <f t="shared" si="116"/>
        <v>0.64911433140383679</v>
      </c>
      <c r="AL259" s="43">
        <f t="shared" si="117"/>
        <v>461.03481292744209</v>
      </c>
      <c r="AM259" s="43">
        <f t="shared" si="118"/>
        <v>0.59522283326319325</v>
      </c>
      <c r="AN259" s="43">
        <f t="shared" si="119"/>
        <v>4.0000210899904687E-2</v>
      </c>
      <c r="AO259" s="43">
        <f t="shared" si="120"/>
        <v>7.2085558934845153</v>
      </c>
      <c r="AP259" s="43">
        <f t="shared" si="121"/>
        <v>1.957084175545373</v>
      </c>
      <c r="AQ259" s="43">
        <f t="shared" si="122"/>
        <v>4.7634709011185237</v>
      </c>
      <c r="AR259" s="43">
        <f t="shared" si="123"/>
        <v>0.45554113669042295</v>
      </c>
      <c r="AS259" s="43">
        <f t="shared" si="124"/>
        <v>6.0491753680879001E-2</v>
      </c>
      <c r="AT259" s="43">
        <f t="shared" si="125"/>
        <v>4.7500000000000001E-2</v>
      </c>
      <c r="AU259" s="43">
        <f t="shared" si="126"/>
        <v>-168.17411358264513</v>
      </c>
      <c r="AV259" s="43">
        <f t="shared" si="127"/>
        <v>-194.98079770669599</v>
      </c>
      <c r="AW259" s="43">
        <f t="shared" si="128"/>
        <v>-4.6250154845025406</v>
      </c>
    </row>
    <row r="260" spans="1:49">
      <c r="A260" s="41">
        <v>2010.4</v>
      </c>
      <c r="B260" s="43">
        <f>'Raw Data'!N260</f>
        <v>13869.8</v>
      </c>
      <c r="C260" s="43">
        <f>'Raw Data'!AP260</f>
        <v>102.233</v>
      </c>
      <c r="D260" s="43">
        <f>'Raw Data'!AQ260</f>
        <v>99.552999999999997</v>
      </c>
      <c r="E260" s="43">
        <f>'Raw Data'!AR260</f>
        <v>101.949</v>
      </c>
      <c r="F260" s="43">
        <f>'Raw Data'!E260</f>
        <v>9290.4</v>
      </c>
      <c r="G260" s="43">
        <f>'Raw Data'!H260</f>
        <v>3259.3</v>
      </c>
      <c r="H260" s="42">
        <f>'Raw Data'!AS260</f>
        <v>238711</v>
      </c>
      <c r="I260" s="43">
        <f t="shared" si="101"/>
        <v>1.0110888505800679</v>
      </c>
      <c r="J260" s="43">
        <f>'Raw Data'!AN260</f>
        <v>101.40068474362285</v>
      </c>
      <c r="K260" s="43">
        <f>'Raw Data'!AO260</f>
        <v>102.806</v>
      </c>
      <c r="L260" s="43">
        <f>'Raw Data'!M260</f>
        <v>1320.1</v>
      </c>
      <c r="M260" s="43">
        <f>'Raw Data'!Z260</f>
        <v>1609.4853320191112</v>
      </c>
      <c r="N260" s="43">
        <f>'Raw Data'!AD260</f>
        <v>618.71466798088875</v>
      </c>
      <c r="O260" s="43">
        <f>'Raw Data'!AH260</f>
        <v>98.7</v>
      </c>
      <c r="P260" s="43">
        <f>'Raw Data'!AJ260</f>
        <v>8748.7000000000007</v>
      </c>
      <c r="Q260" s="47">
        <f>'Raw Data'!AT260</f>
        <v>0.19</v>
      </c>
      <c r="R260" s="43"/>
      <c r="S260" s="43">
        <f t="shared" si="102"/>
        <v>450.12363796545509</v>
      </c>
      <c r="T260" s="43">
        <f t="shared" si="103"/>
        <v>345.37672191008932</v>
      </c>
      <c r="U260" s="43">
        <f t="shared" si="104"/>
        <v>490.19685853172462</v>
      </c>
      <c r="V260" s="43">
        <f t="shared" si="105"/>
        <v>460.80520239955626</v>
      </c>
      <c r="W260" s="43">
        <f t="shared" si="106"/>
        <v>254.99622620097168</v>
      </c>
      <c r="X260" s="43">
        <f t="shared" si="107"/>
        <v>274.81692290429612</v>
      </c>
      <c r="Y260" s="43">
        <f t="shared" si="108"/>
        <v>179.21437017223982</v>
      </c>
      <c r="Z260" s="43">
        <f t="shared" si="109"/>
        <v>-4.3415561837561096</v>
      </c>
      <c r="AA260" s="43">
        <f t="shared" si="110"/>
        <v>444.11598886082641</v>
      </c>
      <c r="AB260" s="43">
        <f t="shared" si="111"/>
        <v>0.51136419193550042</v>
      </c>
      <c r="AC260" s="43">
        <f t="shared" si="112"/>
        <v>0.83710288340162686</v>
      </c>
      <c r="AD260" s="43">
        <f t="shared" si="113"/>
        <v>4.7500000000000001E-2</v>
      </c>
      <c r="AE260" s="43">
        <f>LN('Raw Data'!Y256)*100</f>
        <v>-168.95765798818289</v>
      </c>
      <c r="AF260" s="43">
        <f>LN('Raw Data'!AC256)*100</f>
        <v>-187.30523413149066</v>
      </c>
      <c r="AG260" s="43">
        <f>LN('Raw Data'!AG256)</f>
        <v>-4.6153643016546733</v>
      </c>
      <c r="AI260" s="43">
        <f t="shared" si="114"/>
        <v>0.66613328709382813</v>
      </c>
      <c r="AJ260" s="43">
        <f t="shared" si="115"/>
        <v>-0.16279886648840147</v>
      </c>
      <c r="AK260" s="43">
        <f t="shared" si="116"/>
        <v>0.32213543066910688</v>
      </c>
      <c r="AL260" s="43">
        <f t="shared" si="117"/>
        <v>460.80520239955626</v>
      </c>
      <c r="AM260" s="43">
        <f t="shared" si="118"/>
        <v>-0.88709996129972524</v>
      </c>
      <c r="AN260" s="43">
        <f t="shared" si="119"/>
        <v>8.1422211907351993E-2</v>
      </c>
      <c r="AO260" s="43">
        <f t="shared" si="120"/>
        <v>2.1729555282032607</v>
      </c>
      <c r="AP260" s="43">
        <f t="shared" si="121"/>
        <v>-0.96839963251809813</v>
      </c>
      <c r="AQ260" s="43">
        <f t="shared" si="122"/>
        <v>3.7894647968225286</v>
      </c>
      <c r="AR260" s="43">
        <f t="shared" si="123"/>
        <v>0.51136419193550042</v>
      </c>
      <c r="AS260" s="43">
        <f t="shared" si="124"/>
        <v>-0.10492098030145025</v>
      </c>
      <c r="AT260" s="43">
        <f t="shared" si="125"/>
        <v>4.7500000000000001E-2</v>
      </c>
      <c r="AU260" s="43">
        <f t="shared" si="126"/>
        <v>-168.95765798818289</v>
      </c>
      <c r="AV260" s="43">
        <f t="shared" si="127"/>
        <v>-187.30523413149066</v>
      </c>
      <c r="AW260" s="43">
        <f t="shared" si="128"/>
        <v>-4.6153643016546733</v>
      </c>
    </row>
    <row r="261" spans="1:49">
      <c r="A261" s="41">
        <v>2011.1</v>
      </c>
      <c r="B261" s="43">
        <f>'Raw Data'!N261</f>
        <v>13945.199999999999</v>
      </c>
      <c r="C261" s="43">
        <f>'Raw Data'!AP261</f>
        <v>102.999</v>
      </c>
      <c r="D261" s="43">
        <f>'Raw Data'!AQ261</f>
        <v>99.884</v>
      </c>
      <c r="E261" s="43">
        <f>'Raw Data'!AR261</f>
        <v>102.399</v>
      </c>
      <c r="F261" s="43">
        <f>'Raw Data'!E261</f>
        <v>9408.2999999999993</v>
      </c>
      <c r="G261" s="43">
        <f>'Raw Data'!H261</f>
        <v>3238.8</v>
      </c>
      <c r="H261" s="42">
        <f>'Raw Data'!AS261</f>
        <v>238852</v>
      </c>
      <c r="I261" s="43">
        <f t="shared" si="101"/>
        <v>1.0116860728611183</v>
      </c>
      <c r="J261" s="43">
        <f>'Raw Data'!AN261</f>
        <v>101.31505186364809</v>
      </c>
      <c r="K261" s="43">
        <f>'Raw Data'!AO261</f>
        <v>104.673</v>
      </c>
      <c r="L261" s="43">
        <f>'Raw Data'!M261</f>
        <v>1298.0999999999999</v>
      </c>
      <c r="M261" s="43">
        <f>'Raw Data'!Z261</f>
        <v>1630.5532458469829</v>
      </c>
      <c r="N261" s="43">
        <f>'Raw Data'!AD261</f>
        <v>644.84675415301706</v>
      </c>
      <c r="O261" s="43">
        <f>'Raw Data'!AH261</f>
        <v>104.8</v>
      </c>
      <c r="P261" s="43">
        <f>'Raw Data'!AJ261</f>
        <v>8661</v>
      </c>
      <c r="Q261" s="47">
        <f>'Raw Data'!AT261</f>
        <v>0.16</v>
      </c>
      <c r="R261" s="43"/>
      <c r="S261" s="43">
        <f t="shared" si="102"/>
        <v>450.88522923932237</v>
      </c>
      <c r="T261" s="43">
        <f t="shared" si="103"/>
        <v>344.24629048200768</v>
      </c>
      <c r="U261" s="43">
        <f t="shared" si="104"/>
        <v>490.23953770249449</v>
      </c>
      <c r="V261" s="43">
        <f t="shared" si="105"/>
        <v>460.66166691629331</v>
      </c>
      <c r="W261" s="43">
        <f t="shared" si="106"/>
        <v>252.81616709070659</v>
      </c>
      <c r="X261" s="43">
        <f t="shared" si="107"/>
        <v>275.61793858508611</v>
      </c>
      <c r="Y261" s="43">
        <f t="shared" si="108"/>
        <v>182.85174331143662</v>
      </c>
      <c r="Z261" s="43">
        <f t="shared" si="109"/>
        <v>1.1558506895058889</v>
      </c>
      <c r="AA261" s="43">
        <f t="shared" si="110"/>
        <v>442.60902033391619</v>
      </c>
      <c r="AB261" s="43">
        <f t="shared" si="111"/>
        <v>0.44042586901345748</v>
      </c>
      <c r="AC261" s="43">
        <f t="shared" si="112"/>
        <v>2.1964258030931192</v>
      </c>
      <c r="AD261" s="43">
        <f t="shared" si="113"/>
        <v>0.04</v>
      </c>
      <c r="AE261" s="43">
        <f>LN('Raw Data'!Y257)*100</f>
        <v>-168.1239313890415</v>
      </c>
      <c r="AF261" s="43">
        <f>LN('Raw Data'!AC257)*100</f>
        <v>-186.03639862032762</v>
      </c>
      <c r="AG261" s="43">
        <f>LN('Raw Data'!AG257)</f>
        <v>-4.6274444304008151</v>
      </c>
      <c r="AI261" s="43">
        <f t="shared" si="114"/>
        <v>0.76159127386728187</v>
      </c>
      <c r="AJ261" s="43">
        <f t="shared" si="115"/>
        <v>-1.1304314280816357</v>
      </c>
      <c r="AK261" s="43">
        <f t="shared" si="116"/>
        <v>4.2679170769872599E-2</v>
      </c>
      <c r="AL261" s="43">
        <f t="shared" si="117"/>
        <v>460.66166691629331</v>
      </c>
      <c r="AM261" s="43">
        <f t="shared" si="118"/>
        <v>-2.1800591102650912</v>
      </c>
      <c r="AN261" s="43">
        <f t="shared" si="119"/>
        <v>0.80101568078998753</v>
      </c>
      <c r="AO261" s="43">
        <f t="shared" si="120"/>
        <v>3.6373731391967965</v>
      </c>
      <c r="AP261" s="43">
        <f t="shared" si="121"/>
        <v>5.4974068732619985</v>
      </c>
      <c r="AQ261" s="43">
        <f t="shared" si="122"/>
        <v>-1.5069685269102138</v>
      </c>
      <c r="AR261" s="43">
        <f t="shared" si="123"/>
        <v>0.44042586901345748</v>
      </c>
      <c r="AS261" s="43">
        <f t="shared" si="124"/>
        <v>1.3593229196914924</v>
      </c>
      <c r="AT261" s="43">
        <f t="shared" si="125"/>
        <v>0.04</v>
      </c>
      <c r="AU261" s="43">
        <f t="shared" si="126"/>
        <v>-168.1239313890415</v>
      </c>
      <c r="AV261" s="43">
        <f t="shared" si="127"/>
        <v>-186.03639862032762</v>
      </c>
      <c r="AW261" s="43">
        <f t="shared" si="128"/>
        <v>-4.6274444304008151</v>
      </c>
    </row>
    <row r="262" spans="1:49">
      <c r="A262" s="41">
        <v>2011.2</v>
      </c>
      <c r="B262" s="43">
        <f>'Raw Data'!N262</f>
        <v>14178.9</v>
      </c>
      <c r="C262" s="43">
        <f>'Raw Data'!AP262</f>
        <v>104.041</v>
      </c>
      <c r="D262" s="43">
        <f>'Raw Data'!AQ262</f>
        <v>100.21299999999999</v>
      </c>
      <c r="E262" s="43">
        <f>'Raw Data'!AR262</f>
        <v>103.145</v>
      </c>
      <c r="F262" s="43">
        <f>'Raw Data'!E262</f>
        <v>9539</v>
      </c>
      <c r="G262" s="43">
        <f>'Raw Data'!H262</f>
        <v>3325</v>
      </c>
      <c r="H262" s="42">
        <f>'Raw Data'!AS262</f>
        <v>239316</v>
      </c>
      <c r="I262" s="43">
        <f t="shared" si="101"/>
        <v>1.0136514000838652</v>
      </c>
      <c r="J262" s="43">
        <f>'Raw Data'!AN262</f>
        <v>101.75446931221487</v>
      </c>
      <c r="K262" s="43">
        <f>'Raw Data'!AO262</f>
        <v>104.072</v>
      </c>
      <c r="L262" s="43">
        <f>'Raw Data'!M262</f>
        <v>1314.9</v>
      </c>
      <c r="M262" s="43">
        <f>'Raw Data'!Z262</f>
        <v>1637.1164975225074</v>
      </c>
      <c r="N262" s="43">
        <f>'Raw Data'!AD262</f>
        <v>643.78350247749245</v>
      </c>
      <c r="O262" s="43">
        <f>'Raw Data'!AH262</f>
        <v>109.1</v>
      </c>
      <c r="P262" s="43">
        <f>'Raw Data'!AJ262</f>
        <v>8561.2999999999993</v>
      </c>
      <c r="Q262" s="47">
        <f>'Raw Data'!AT262</f>
        <v>0.09</v>
      </c>
      <c r="R262" s="43"/>
      <c r="S262" s="43">
        <f t="shared" si="102"/>
        <v>451.34491127390498</v>
      </c>
      <c r="T262" s="43">
        <f t="shared" si="103"/>
        <v>345.95301286837963</v>
      </c>
      <c r="U262" s="43">
        <f t="shared" si="104"/>
        <v>490.98153986229835</v>
      </c>
      <c r="V262" s="43">
        <f t="shared" si="105"/>
        <v>460.90036886412395</v>
      </c>
      <c r="W262" s="43">
        <f t="shared" si="106"/>
        <v>253.18210716867151</v>
      </c>
      <c r="X262" s="43">
        <f t="shared" si="107"/>
        <v>275.09969156878947</v>
      </c>
      <c r="Y262" s="43">
        <f t="shared" si="108"/>
        <v>181.76676689010981</v>
      </c>
      <c r="Z262" s="43">
        <f t="shared" si="109"/>
        <v>4.2570068432867005</v>
      </c>
      <c r="AA262" s="43">
        <f t="shared" si="110"/>
        <v>440.53125023575552</v>
      </c>
      <c r="AB262" s="43">
        <f t="shared" si="111"/>
        <v>0.72588183122479444</v>
      </c>
      <c r="AC262" s="43">
        <f t="shared" si="112"/>
        <v>0.89472020542865927</v>
      </c>
      <c r="AD262" s="43">
        <f t="shared" si="113"/>
        <v>2.2499999999999999E-2</v>
      </c>
      <c r="AE262" s="43">
        <f>LN('Raw Data'!Y258)*100</f>
        <v>-167.53137077797754</v>
      </c>
      <c r="AF262" s="43">
        <f>LN('Raw Data'!AC258)*100</f>
        <v>-183.96030003760919</v>
      </c>
      <c r="AG262" s="43">
        <f>LN('Raw Data'!AG258)</f>
        <v>-4.6018312847225769</v>
      </c>
      <c r="AI262" s="43">
        <f t="shared" si="114"/>
        <v>0.45968203458261314</v>
      </c>
      <c r="AJ262" s="43">
        <f t="shared" si="115"/>
        <v>1.7067223863719505</v>
      </c>
      <c r="AK262" s="43">
        <f t="shared" si="116"/>
        <v>0.7420021598038602</v>
      </c>
      <c r="AL262" s="43">
        <f t="shared" si="117"/>
        <v>460.90036886412395</v>
      </c>
      <c r="AM262" s="43">
        <f t="shared" si="118"/>
        <v>0.36594007796492178</v>
      </c>
      <c r="AN262" s="43">
        <f t="shared" si="119"/>
        <v>-0.51824701629664105</v>
      </c>
      <c r="AO262" s="43">
        <f t="shared" si="120"/>
        <v>-1.0849764213268145</v>
      </c>
      <c r="AP262" s="43">
        <f t="shared" si="121"/>
        <v>3.1011561537808117</v>
      </c>
      <c r="AQ262" s="43">
        <f t="shared" si="122"/>
        <v>-2.0777700981606699</v>
      </c>
      <c r="AR262" s="43">
        <f t="shared" si="123"/>
        <v>0.72588183122479444</v>
      </c>
      <c r="AS262" s="43">
        <f t="shared" si="124"/>
        <v>-1.3017055976644598</v>
      </c>
      <c r="AT262" s="43">
        <f t="shared" si="125"/>
        <v>2.2499999999999999E-2</v>
      </c>
      <c r="AU262" s="43">
        <f t="shared" si="126"/>
        <v>-167.53137077797754</v>
      </c>
      <c r="AV262" s="43">
        <f t="shared" si="127"/>
        <v>-183.96030003760919</v>
      </c>
      <c r="AW262" s="43">
        <f t="shared" si="128"/>
        <v>-4.6018312847225769</v>
      </c>
    </row>
    <row r="263" spans="1:49">
      <c r="A263" s="41">
        <v>2011.3</v>
      </c>
      <c r="B263" s="43">
        <f>'Raw Data'!N263</f>
        <v>14288.499999999998</v>
      </c>
      <c r="C263" s="43">
        <f>'Raw Data'!AP263</f>
        <v>104.593</v>
      </c>
      <c r="D263" s="43">
        <f>'Raw Data'!AQ263</f>
        <v>100.64100000000001</v>
      </c>
      <c r="E263" s="43">
        <f>'Raw Data'!AR263</f>
        <v>103.768</v>
      </c>
      <c r="F263" s="43">
        <f>'Raw Data'!E263</f>
        <v>9630.5999999999985</v>
      </c>
      <c r="G263" s="43">
        <f>'Raw Data'!H263</f>
        <v>3352</v>
      </c>
      <c r="H263" s="42">
        <f>'Raw Data'!AS263</f>
        <v>239871</v>
      </c>
      <c r="I263" s="43">
        <f t="shared" si="101"/>
        <v>1.0160021686369354</v>
      </c>
      <c r="J263" s="43">
        <f>'Raw Data'!AN263</f>
        <v>102.07653814094289</v>
      </c>
      <c r="K263" s="43">
        <f>'Raw Data'!AO263</f>
        <v>104.68300000000001</v>
      </c>
      <c r="L263" s="43">
        <f>'Raw Data'!M263</f>
        <v>1305.9000000000001</v>
      </c>
      <c r="M263" s="43">
        <f>'Raw Data'!Z263</f>
        <v>1653.6460658351309</v>
      </c>
      <c r="N263" s="43">
        <f>'Raw Data'!AD263</f>
        <v>617.05393416486913</v>
      </c>
      <c r="O263" s="43">
        <f>'Raw Data'!AH263</f>
        <v>109.2</v>
      </c>
      <c r="P263" s="43">
        <f>'Raw Data'!AJ263</f>
        <v>8561.7999999999993</v>
      </c>
      <c r="Q263" s="47">
        <f>'Raw Data'!AT263</f>
        <v>0.08</v>
      </c>
      <c r="R263" s="43"/>
      <c r="S263" s="43">
        <f t="shared" si="102"/>
        <v>451.46676864696695</v>
      </c>
      <c r="T263" s="43">
        <f t="shared" si="103"/>
        <v>345.92793399244169</v>
      </c>
      <c r="U263" s="43">
        <f t="shared" si="104"/>
        <v>490.91771752273291</v>
      </c>
      <c r="V263" s="43">
        <f t="shared" si="105"/>
        <v>460.98474221861369</v>
      </c>
      <c r="W263" s="43">
        <f t="shared" si="106"/>
        <v>251.6614615548805</v>
      </c>
      <c r="X263" s="43">
        <f t="shared" si="107"/>
        <v>275.27047442090475</v>
      </c>
      <c r="Y263" s="43">
        <f t="shared" si="108"/>
        <v>176.69233119648132</v>
      </c>
      <c r="Z263" s="43">
        <f t="shared" si="109"/>
        <v>3.5147941633248134</v>
      </c>
      <c r="AA263" s="43">
        <f t="shared" si="110"/>
        <v>439.70326057262434</v>
      </c>
      <c r="AB263" s="43">
        <f t="shared" si="111"/>
        <v>0.60218727934006688</v>
      </c>
      <c r="AC263" s="43">
        <f t="shared" si="112"/>
        <v>0.87790979825021154</v>
      </c>
      <c r="AD263" s="43">
        <f t="shared" si="113"/>
        <v>0.02</v>
      </c>
      <c r="AE263" s="43">
        <f>LN('Raw Data'!Y259)*100</f>
        <v>-167.65824985614796</v>
      </c>
      <c r="AF263" s="43">
        <f>LN('Raw Data'!AC259)*100</f>
        <v>-180.55143388904074</v>
      </c>
      <c r="AG263" s="43">
        <f>LN('Raw Data'!AG259)</f>
        <v>-4.5839455167245466</v>
      </c>
      <c r="AI263" s="43">
        <f t="shared" si="114"/>
        <v>0.12185737306197097</v>
      </c>
      <c r="AJ263" s="43">
        <f t="shared" si="115"/>
        <v>-2.5078875937936118E-2</v>
      </c>
      <c r="AK263" s="43">
        <f t="shared" si="116"/>
        <v>-6.3822339565433595E-2</v>
      </c>
      <c r="AL263" s="43">
        <f t="shared" si="117"/>
        <v>460.98474221861369</v>
      </c>
      <c r="AM263" s="43">
        <f t="shared" si="118"/>
        <v>-1.5206456137910038</v>
      </c>
      <c r="AN263" s="43">
        <f t="shared" si="119"/>
        <v>0.17078285211528055</v>
      </c>
      <c r="AO263" s="43">
        <f t="shared" si="120"/>
        <v>-5.0744356936284873</v>
      </c>
      <c r="AP263" s="43">
        <f t="shared" si="121"/>
        <v>-0.74221267996188711</v>
      </c>
      <c r="AQ263" s="43">
        <f t="shared" si="122"/>
        <v>-0.82798966313117717</v>
      </c>
      <c r="AR263" s="43">
        <f t="shared" si="123"/>
        <v>0.60218727934006688</v>
      </c>
      <c r="AS263" s="43">
        <f t="shared" si="124"/>
        <v>-1.6810407178447728E-2</v>
      </c>
      <c r="AT263" s="43">
        <f t="shared" si="125"/>
        <v>0.02</v>
      </c>
      <c r="AU263" s="43">
        <f t="shared" si="126"/>
        <v>-167.65824985614796</v>
      </c>
      <c r="AV263" s="43">
        <f t="shared" si="127"/>
        <v>-180.55143388904074</v>
      </c>
      <c r="AW263" s="43">
        <f t="shared" si="128"/>
        <v>-4.5839455167245466</v>
      </c>
    </row>
    <row r="264" spans="1:49">
      <c r="A264" s="41">
        <v>2011.4</v>
      </c>
      <c r="B264" s="43">
        <f>'Raw Data'!N264</f>
        <v>14518</v>
      </c>
      <c r="C264" s="43">
        <f>'Raw Data'!AP264</f>
        <v>104.95399999999999</v>
      </c>
      <c r="D264" s="43">
        <f>'Raw Data'!AQ264</f>
        <v>100.90300000000001</v>
      </c>
      <c r="E264" s="43">
        <f>'Raw Data'!AR264</f>
        <v>103.917</v>
      </c>
      <c r="F264" s="43">
        <f>'Raw Data'!E264</f>
        <v>9678.1</v>
      </c>
      <c r="G264" s="43">
        <f>'Raw Data'!H264</f>
        <v>3545</v>
      </c>
      <c r="H264" s="42">
        <f>'Raw Data'!AS264</f>
        <v>240431</v>
      </c>
      <c r="I264" s="43">
        <f t="shared" si="101"/>
        <v>1.0183741152850783</v>
      </c>
      <c r="J264" s="43">
        <f>'Raw Data'!AN264</f>
        <v>102.72909997561047</v>
      </c>
      <c r="K264" s="43">
        <f>'Raw Data'!AO264</f>
        <v>103.40300000000001</v>
      </c>
      <c r="L264" s="43">
        <f>'Raw Data'!M264</f>
        <v>1294.9000000000001</v>
      </c>
      <c r="M264" s="43">
        <f>'Raw Data'!Z264</f>
        <v>1631.1238917509088</v>
      </c>
      <c r="N264" s="43">
        <f>'Raw Data'!AD264</f>
        <v>661.57610824909136</v>
      </c>
      <c r="O264" s="43">
        <f>'Raw Data'!AH264</f>
        <v>111.3</v>
      </c>
      <c r="P264" s="43">
        <f>'Raw Data'!AJ264</f>
        <v>9217.4</v>
      </c>
      <c r="Q264" s="47">
        <f>'Raw Data'!AT264</f>
        <v>7.0000000000000007E-2</v>
      </c>
      <c r="R264" s="43"/>
      <c r="S264" s="43">
        <f t="shared" si="102"/>
        <v>451.58210255312036</v>
      </c>
      <c r="T264" s="43">
        <f t="shared" si="103"/>
        <v>351.14935844841796</v>
      </c>
      <c r="U264" s="43">
        <f t="shared" si="104"/>
        <v>492.13446833627376</v>
      </c>
      <c r="V264" s="43">
        <f t="shared" si="105"/>
        <v>461.38880752263407</v>
      </c>
      <c r="W264" s="43">
        <f t="shared" si="106"/>
        <v>250.43888965927459</v>
      </c>
      <c r="X264" s="43">
        <f t="shared" si="107"/>
        <v>273.52247058616513</v>
      </c>
      <c r="Y264" s="43">
        <f t="shared" si="108"/>
        <v>183.28251764972194</v>
      </c>
      <c r="Z264" s="43">
        <f t="shared" si="109"/>
        <v>5.0429403799450743</v>
      </c>
      <c r="AA264" s="43">
        <f t="shared" si="110"/>
        <v>446.70484266387325</v>
      </c>
      <c r="AB264" s="43">
        <f t="shared" si="111"/>
        <v>0.14348655469959626</v>
      </c>
      <c r="AC264" s="43">
        <f t="shared" si="112"/>
        <v>-0.49585283922718448</v>
      </c>
      <c r="AD264" s="43">
        <f t="shared" si="113"/>
        <v>1.7500000000000002E-2</v>
      </c>
      <c r="AE264" s="43">
        <f>LN('Raw Data'!Y260)*100</f>
        <v>-167.67252667634469</v>
      </c>
      <c r="AF264" s="43">
        <f>LN('Raw Data'!AC260)*100</f>
        <v>-179.48422940280969</v>
      </c>
      <c r="AG264" s="43">
        <f>LN('Raw Data'!AG260)</f>
        <v>-4.6019227709158486</v>
      </c>
      <c r="AI264" s="43">
        <f t="shared" si="114"/>
        <v>0.11533390615340977</v>
      </c>
      <c r="AJ264" s="43">
        <f t="shared" si="115"/>
        <v>5.2214244559762619</v>
      </c>
      <c r="AK264" s="43">
        <f t="shared" si="116"/>
        <v>1.2167508135408411</v>
      </c>
      <c r="AL264" s="43">
        <f t="shared" si="117"/>
        <v>461.38880752263407</v>
      </c>
      <c r="AM264" s="43">
        <f t="shared" si="118"/>
        <v>-1.2225718956059097</v>
      </c>
      <c r="AN264" s="43">
        <f t="shared" si="119"/>
        <v>-1.7480038347396203</v>
      </c>
      <c r="AO264" s="43">
        <f t="shared" si="120"/>
        <v>6.5901864532406194</v>
      </c>
      <c r="AP264" s="43">
        <f t="shared" si="121"/>
        <v>1.5281462166202608</v>
      </c>
      <c r="AQ264" s="43">
        <f t="shared" si="122"/>
        <v>7.0015820912489062</v>
      </c>
      <c r="AR264" s="43">
        <f t="shared" si="123"/>
        <v>0.14348655469959626</v>
      </c>
      <c r="AS264" s="43">
        <f t="shared" si="124"/>
        <v>-1.3737626374773959</v>
      </c>
      <c r="AT264" s="43">
        <f t="shared" si="125"/>
        <v>1.7500000000000002E-2</v>
      </c>
      <c r="AU264" s="43">
        <f t="shared" si="126"/>
        <v>-167.67252667634469</v>
      </c>
      <c r="AV264" s="43">
        <f t="shared" si="127"/>
        <v>-179.48422940280969</v>
      </c>
      <c r="AW264" s="43">
        <f t="shared" si="128"/>
        <v>-4.6019227709158486</v>
      </c>
    </row>
    <row r="265" spans="1:49">
      <c r="A265" s="41">
        <v>2012.1</v>
      </c>
      <c r="B265" s="43">
        <f>'Raw Data'!N265</f>
        <v>14696.400000000001</v>
      </c>
      <c r="C265" s="43">
        <f>'Raw Data'!AP265</f>
        <v>105.508</v>
      </c>
      <c r="D265" s="43">
        <f>'Raw Data'!AQ265</f>
        <v>101.315</v>
      </c>
      <c r="E265" s="43">
        <f>'Raw Data'!AR265</f>
        <v>104.461</v>
      </c>
      <c r="F265" s="43">
        <f>'Raw Data'!E265</f>
        <v>9782.4000000000015</v>
      </c>
      <c r="G265" s="43">
        <f>'Raw Data'!H265</f>
        <v>3622.7</v>
      </c>
      <c r="H265" s="42">
        <f>'Raw Data'!AS265</f>
        <v>242436</v>
      </c>
      <c r="I265" s="43">
        <f t="shared" si="101"/>
        <v>1.0268665314092329</v>
      </c>
      <c r="J265" s="43">
        <f>'Raw Data'!AN265</f>
        <v>103.82628905913747</v>
      </c>
      <c r="K265" s="43">
        <f>'Raw Data'!AO265</f>
        <v>106.283</v>
      </c>
      <c r="L265" s="43">
        <f>'Raw Data'!M265</f>
        <v>1291.3000000000002</v>
      </c>
      <c r="M265" s="43">
        <f>'Raw Data'!Z265</f>
        <v>1689.4808109692844</v>
      </c>
      <c r="N265" s="43">
        <f>'Raw Data'!AD265</f>
        <v>735.81918903071585</v>
      </c>
      <c r="O265" s="43">
        <f>'Raw Data'!AH265</f>
        <v>115</v>
      </c>
      <c r="P265" s="43">
        <f>'Raw Data'!AJ265</f>
        <v>9617.2000000000007</v>
      </c>
      <c r="Q265" s="47">
        <f>'Raw Data'!AT265</f>
        <v>0.1</v>
      </c>
      <c r="R265" s="43"/>
      <c r="S265" s="43">
        <f t="shared" si="102"/>
        <v>451.30143728703638</v>
      </c>
      <c r="T265" s="43">
        <f t="shared" si="103"/>
        <v>351.96491243346355</v>
      </c>
      <c r="U265" s="43">
        <f t="shared" si="104"/>
        <v>492.00320859890905</v>
      </c>
      <c r="V265" s="43">
        <f t="shared" si="105"/>
        <v>461.62072423094224</v>
      </c>
      <c r="W265" s="43">
        <f t="shared" si="106"/>
        <v>248.80789830264541</v>
      </c>
      <c r="X265" s="43">
        <f t="shared" si="107"/>
        <v>275.6850789447347</v>
      </c>
      <c r="Y265" s="43">
        <f t="shared" si="108"/>
        <v>192.56586626437931</v>
      </c>
      <c r="Z265" s="43">
        <f t="shared" si="109"/>
        <v>6.9606369537098258</v>
      </c>
      <c r="AA265" s="43">
        <f t="shared" si="110"/>
        <v>449.59826821762726</v>
      </c>
      <c r="AB265" s="43">
        <f t="shared" si="111"/>
        <v>0.52212924192764476</v>
      </c>
      <c r="AC265" s="43">
        <f t="shared" si="112"/>
        <v>1.7291551812634784</v>
      </c>
      <c r="AD265" s="43">
        <f t="shared" si="113"/>
        <v>2.5000000000000001E-2</v>
      </c>
      <c r="AE265" s="43">
        <f>LN('Raw Data'!Y261)*100</f>
        <v>-168.14249239037156</v>
      </c>
      <c r="AF265" s="43">
        <f>LN('Raw Data'!AC261)*100</f>
        <v>-172.49955878155524</v>
      </c>
      <c r="AG265" s="43">
        <f>LN('Raw Data'!AG261)</f>
        <v>-4.5541480480845999</v>
      </c>
      <c r="AI265" s="43">
        <f t="shared" si="114"/>
        <v>-0.2806652660839859</v>
      </c>
      <c r="AJ265" s="43">
        <f t="shared" si="115"/>
        <v>0.81555398504559662</v>
      </c>
      <c r="AK265" s="43">
        <f t="shared" si="116"/>
        <v>-0.13125973736470087</v>
      </c>
      <c r="AL265" s="43">
        <f t="shared" si="117"/>
        <v>461.62072423094224</v>
      </c>
      <c r="AM265" s="43">
        <f t="shared" si="118"/>
        <v>-1.6309913566291812</v>
      </c>
      <c r="AN265" s="43">
        <f t="shared" si="119"/>
        <v>2.162608358569571</v>
      </c>
      <c r="AO265" s="43">
        <f t="shared" si="120"/>
        <v>9.2833486146573705</v>
      </c>
      <c r="AP265" s="43">
        <f t="shared" si="121"/>
        <v>1.9176965737647516</v>
      </c>
      <c r="AQ265" s="43">
        <f t="shared" si="122"/>
        <v>2.8934255537540139</v>
      </c>
      <c r="AR265" s="43">
        <f t="shared" si="123"/>
        <v>0.52212924192764476</v>
      </c>
      <c r="AS265" s="43">
        <f t="shared" si="124"/>
        <v>2.2250080204906628</v>
      </c>
      <c r="AT265" s="43">
        <f t="shared" si="125"/>
        <v>2.5000000000000001E-2</v>
      </c>
      <c r="AU265" s="43">
        <f t="shared" si="126"/>
        <v>-168.14249239037156</v>
      </c>
      <c r="AV265" s="43">
        <f t="shared" si="127"/>
        <v>-172.49955878155524</v>
      </c>
      <c r="AW265" s="43">
        <f t="shared" si="128"/>
        <v>-4.5541480480845999</v>
      </c>
    </row>
    <row r="266" spans="1:49">
      <c r="A266" s="41">
        <v>2012.2</v>
      </c>
      <c r="B266" s="43">
        <f>'Raw Data'!N266</f>
        <v>14809.900000000001</v>
      </c>
      <c r="C266" s="43">
        <f>'Raw Data'!AP266</f>
        <v>105.858</v>
      </c>
      <c r="D266" s="43">
        <f>'Raw Data'!AQ266</f>
        <v>101.688</v>
      </c>
      <c r="E266" s="43">
        <f>'Raw Data'!AR266</f>
        <v>104.94199999999999</v>
      </c>
      <c r="F266" s="43">
        <f>'Raw Data'!E266</f>
        <v>9851.1</v>
      </c>
      <c r="G266" s="43">
        <f>'Raw Data'!H266</f>
        <v>3668.7000000000003</v>
      </c>
      <c r="H266" s="42">
        <f>'Raw Data'!AS266</f>
        <v>242968</v>
      </c>
      <c r="I266" s="43">
        <f t="shared" ref="I266:I274" si="129">H266/$H$255</f>
        <v>1.0291198807249686</v>
      </c>
      <c r="J266" s="43">
        <f>'Raw Data'!AN266</f>
        <v>103.7929871452756</v>
      </c>
      <c r="K266" s="43">
        <f>'Raw Data'!AO266</f>
        <v>106.458</v>
      </c>
      <c r="L266" s="43">
        <f>'Raw Data'!M266</f>
        <v>1290.0999999999999</v>
      </c>
      <c r="M266" s="43">
        <f>'Raw Data'!Z266</f>
        <v>1693.8960947302385</v>
      </c>
      <c r="N266" s="43">
        <f>'Raw Data'!AD266</f>
        <v>759.00390526976162</v>
      </c>
      <c r="O266" s="43">
        <f>'Raw Data'!AH266</f>
        <v>115</v>
      </c>
      <c r="P266" s="43">
        <f>'Raw Data'!AJ266</f>
        <v>9877.7999999999993</v>
      </c>
      <c r="Q266" s="47">
        <f>'Raw Data'!AT266</f>
        <v>0.15</v>
      </c>
      <c r="R266" s="43"/>
      <c r="S266" s="43">
        <f t="shared" ref="S266:S274" si="130">LN((F266/E266)/I266)*100</f>
        <v>451.32266342429307</v>
      </c>
      <c r="T266" s="43">
        <f t="shared" ref="T266:T274" si="131">LN((G266/E266)/I266)*100</f>
        <v>352.54808860485292</v>
      </c>
      <c r="U266" s="43">
        <f t="shared" ref="U266:U274" si="132">LN((B266/E266)/I266)*100</f>
        <v>492.0939386229681</v>
      </c>
      <c r="V266" s="43">
        <f t="shared" ref="V266:V274" si="133">LN(J266/I266)*100</f>
        <v>461.36944550002488</v>
      </c>
      <c r="W266" s="43">
        <f t="shared" ref="W266:W274" si="134">LN((L266/E266)/I266)*100</f>
        <v>248.03632449161861</v>
      </c>
      <c r="X266" s="43">
        <f t="shared" ref="X266:X274" si="135">LN((M266/E266)/I266)*100</f>
        <v>275.26747672846261</v>
      </c>
      <c r="Y266" s="43">
        <f t="shared" ref="Y266:Y274" si="136">LN((N266/E266)/I266)*100</f>
        <v>194.98951538504417</v>
      </c>
      <c r="Z266" s="43">
        <f t="shared" ref="Z266:Z274" si="137">LN((O266/E266)/I266)*100</f>
        <v>6.282035954834539</v>
      </c>
      <c r="AA266" s="43">
        <f t="shared" ref="AA266:AA274" si="138">LN((P266/E266)/I266)*100</f>
        <v>451.59333250671267</v>
      </c>
      <c r="AB266" s="43">
        <f t="shared" ref="AB266:AB274" si="139">LN(E266/E265)*100</f>
        <v>0.45940205819349134</v>
      </c>
      <c r="AC266" s="43">
        <f t="shared" ref="AC266:AC274" si="140">LN(K266/E266)*100</f>
        <v>1.434272458291816</v>
      </c>
      <c r="AD266" s="43">
        <f t="shared" si="113"/>
        <v>3.7499999999999999E-2</v>
      </c>
      <c r="AE266" s="43">
        <f>LN('Raw Data'!Y262)*100</f>
        <v>-168.31212254103716</v>
      </c>
      <c r="AF266" s="43">
        <f>LN('Raw Data'!AC262)*100</f>
        <v>-175.8060279748594</v>
      </c>
      <c r="AG266" s="43">
        <f>LN('Raw Data'!AG262)</f>
        <v>-4.5253489631036556</v>
      </c>
      <c r="AI266" s="43">
        <f t="shared" si="114"/>
        <v>2.1226137256689981E-2</v>
      </c>
      <c r="AJ266" s="43">
        <f t="shared" si="115"/>
        <v>0.58317617138936839</v>
      </c>
      <c r="AK266" s="43">
        <f t="shared" si="116"/>
        <v>9.0730024059041625E-2</v>
      </c>
      <c r="AL266" s="43">
        <f t="shared" si="117"/>
        <v>461.36944550002488</v>
      </c>
      <c r="AM266" s="43">
        <f t="shared" si="118"/>
        <v>-0.77157381102679778</v>
      </c>
      <c r="AN266" s="43">
        <f t="shared" si="119"/>
        <v>-0.41760221627208693</v>
      </c>
      <c r="AO266" s="43">
        <f t="shared" si="120"/>
        <v>2.4236491206648623</v>
      </c>
      <c r="AP266" s="43">
        <f t="shared" si="121"/>
        <v>-0.6786009988752868</v>
      </c>
      <c r="AQ266" s="43">
        <f t="shared" si="122"/>
        <v>1.9950642890854056</v>
      </c>
      <c r="AR266" s="43">
        <f t="shared" si="123"/>
        <v>0.45940205819349134</v>
      </c>
      <c r="AS266" s="43">
        <f t="shared" si="124"/>
        <v>-0.2948827229716624</v>
      </c>
      <c r="AT266" s="43">
        <f t="shared" si="125"/>
        <v>3.7499999999999999E-2</v>
      </c>
      <c r="AU266" s="43">
        <f t="shared" si="126"/>
        <v>-168.31212254103716</v>
      </c>
      <c r="AV266" s="43">
        <f t="shared" si="127"/>
        <v>-175.8060279748594</v>
      </c>
      <c r="AW266" s="43">
        <f t="shared" si="128"/>
        <v>-4.5253489631036556</v>
      </c>
    </row>
    <row r="267" spans="1:49">
      <c r="A267" s="41">
        <v>2012.3</v>
      </c>
      <c r="B267" s="43">
        <f>'Raw Data'!N267</f>
        <v>14934.5</v>
      </c>
      <c r="C267" s="43">
        <f>'Raw Data'!AP267</f>
        <v>106.202</v>
      </c>
      <c r="D267" s="43">
        <f>'Raw Data'!AQ267</f>
        <v>101.739</v>
      </c>
      <c r="E267" s="43">
        <f>'Raw Data'!AR267</f>
        <v>105.428</v>
      </c>
      <c r="F267" s="43">
        <f>'Raw Data'!E267</f>
        <v>9924.4</v>
      </c>
      <c r="G267" s="43">
        <f>'Raw Data'!H267</f>
        <v>3695.8</v>
      </c>
      <c r="H267" s="42">
        <f>'Raw Data'!AS267</f>
        <v>243564</v>
      </c>
      <c r="I267" s="43">
        <f t="shared" si="129"/>
        <v>1.0316443096576349</v>
      </c>
      <c r="J267" s="43">
        <f>'Raw Data'!AN267</f>
        <v>104.00814580643311</v>
      </c>
      <c r="K267" s="43">
        <f>'Raw Data'!AO267</f>
        <v>106.407</v>
      </c>
      <c r="L267" s="43">
        <f>'Raw Data'!M267</f>
        <v>1314.3000000000002</v>
      </c>
      <c r="M267" s="43">
        <f>'Raw Data'!Z267</f>
        <v>1700.9044396965282</v>
      </c>
      <c r="N267" s="43">
        <f>'Raw Data'!AD267</f>
        <v>734.89556030347171</v>
      </c>
      <c r="O267" s="43">
        <f>'Raw Data'!AH267</f>
        <v>114.3</v>
      </c>
      <c r="P267" s="43">
        <f>'Raw Data'!AJ267</f>
        <v>10220.1</v>
      </c>
      <c r="Q267" s="47">
        <f>'Raw Data'!AT267</f>
        <v>0.14000000000000001</v>
      </c>
      <c r="R267" s="43"/>
      <c r="S267" s="43">
        <f t="shared" si="130"/>
        <v>451.35694483856457</v>
      </c>
      <c r="T267" s="43">
        <f t="shared" si="131"/>
        <v>352.57701168014637</v>
      </c>
      <c r="U267" s="43">
        <f t="shared" si="132"/>
        <v>492.22470497415065</v>
      </c>
      <c r="V267" s="43">
        <f t="shared" si="133"/>
        <v>461.33152746703905</v>
      </c>
      <c r="W267" s="43">
        <f t="shared" si="134"/>
        <v>249.18772815461011</v>
      </c>
      <c r="X267" s="43">
        <f t="shared" si="135"/>
        <v>274.97332099790981</v>
      </c>
      <c r="Y267" s="43">
        <f t="shared" si="136"/>
        <v>191.05461923493402</v>
      </c>
      <c r="Z267" s="43">
        <f t="shared" si="137"/>
        <v>4.9644368858903398</v>
      </c>
      <c r="AA267" s="43">
        <f t="shared" si="138"/>
        <v>454.29294465037759</v>
      </c>
      <c r="AB267" s="43">
        <f t="shared" si="139"/>
        <v>0.46204388896910231</v>
      </c>
      <c r="AC267" s="43">
        <f t="shared" si="140"/>
        <v>0.92431087409256329</v>
      </c>
      <c r="AD267" s="43">
        <f t="shared" si="113"/>
        <v>3.5000000000000003E-2</v>
      </c>
      <c r="AE267" s="43">
        <f>LN('Raw Data'!Y263)*100</f>
        <v>-168.45170786142486</v>
      </c>
      <c r="AF267" s="43">
        <f>LN('Raw Data'!AC263)*100</f>
        <v>-182.63422693920251</v>
      </c>
      <c r="AG267" s="43">
        <f>LN('Raw Data'!AG263)</f>
        <v>-4.5349402859604648</v>
      </c>
      <c r="AI267" s="43">
        <f t="shared" si="114"/>
        <v>3.4281414271504218E-2</v>
      </c>
      <c r="AJ267" s="43">
        <f t="shared" si="115"/>
        <v>2.8923075293448619E-2</v>
      </c>
      <c r="AK267" s="43">
        <f t="shared" si="116"/>
        <v>0.13076635118255808</v>
      </c>
      <c r="AL267" s="43">
        <f t="shared" si="117"/>
        <v>461.33152746703905</v>
      </c>
      <c r="AM267" s="43">
        <f t="shared" si="118"/>
        <v>1.1514036629914983</v>
      </c>
      <c r="AN267" s="43">
        <f t="shared" si="119"/>
        <v>-0.2941557305528022</v>
      </c>
      <c r="AO267" s="43">
        <f t="shared" si="120"/>
        <v>-3.9348961501101485</v>
      </c>
      <c r="AP267" s="43">
        <f t="shared" si="121"/>
        <v>-1.3175990689441992</v>
      </c>
      <c r="AQ267" s="43">
        <f t="shared" si="122"/>
        <v>2.6996121436649219</v>
      </c>
      <c r="AR267" s="43">
        <f t="shared" si="123"/>
        <v>0.46204388896910231</v>
      </c>
      <c r="AS267" s="43">
        <f t="shared" si="124"/>
        <v>-0.50996158419925275</v>
      </c>
      <c r="AT267" s="43">
        <f t="shared" si="125"/>
        <v>3.5000000000000003E-2</v>
      </c>
      <c r="AU267" s="43">
        <f t="shared" si="126"/>
        <v>-168.45170786142486</v>
      </c>
      <c r="AV267" s="43">
        <f t="shared" si="127"/>
        <v>-182.63422693920251</v>
      </c>
      <c r="AW267" s="43">
        <f t="shared" si="128"/>
        <v>-4.5349402859604648</v>
      </c>
    </row>
    <row r="268" spans="1:49">
      <c r="A268" s="41">
        <v>2012.4</v>
      </c>
      <c r="B268" s="43">
        <f>'Raw Data'!N268</f>
        <v>14974</v>
      </c>
      <c r="C268" s="43">
        <f>'Raw Data'!AP268</f>
        <v>106.673</v>
      </c>
      <c r="D268" s="43">
        <f>'Raw Data'!AQ268</f>
        <v>102.36</v>
      </c>
      <c r="E268" s="43">
        <f>'Raw Data'!AR268</f>
        <v>105.824</v>
      </c>
      <c r="F268" s="43">
        <f>'Raw Data'!E268</f>
        <v>10006.6</v>
      </c>
      <c r="G268" s="43">
        <f>'Raw Data'!H268</f>
        <v>3697.6</v>
      </c>
      <c r="H268" s="42">
        <f>'Raw Data'!AS268</f>
        <v>244169</v>
      </c>
      <c r="I268" s="43">
        <f t="shared" si="129"/>
        <v>1.0342068591614322</v>
      </c>
      <c r="J268" s="43">
        <f>'Raw Data'!AN268</f>
        <v>104.65368754842041</v>
      </c>
      <c r="K268" s="43">
        <f>'Raw Data'!AO268</f>
        <v>109.077</v>
      </c>
      <c r="L268" s="43">
        <f>'Raw Data'!M268</f>
        <v>1269.8</v>
      </c>
      <c r="M268" s="43">
        <f>'Raw Data'!Z268</f>
        <v>1760.3113357709458</v>
      </c>
      <c r="N268" s="43">
        <f>'Raw Data'!AD268</f>
        <v>752.18866422905421</v>
      </c>
      <c r="O268" s="43">
        <f>'Raw Data'!AH268</f>
        <v>116</v>
      </c>
      <c r="P268" s="43">
        <f>'Raw Data'!AJ268</f>
        <v>10413.5</v>
      </c>
      <c r="Q268" s="47">
        <f>'Raw Data'!AT268</f>
        <v>0.16</v>
      </c>
      <c r="R268" s="43"/>
      <c r="S268" s="43">
        <f t="shared" si="130"/>
        <v>451.55880041790385</v>
      </c>
      <c r="T268" s="43">
        <f t="shared" si="131"/>
        <v>352.00270894271875</v>
      </c>
      <c r="U268" s="43">
        <f t="shared" si="132"/>
        <v>491.86584926977019</v>
      </c>
      <c r="V268" s="43">
        <f t="shared" si="133"/>
        <v>461.70218719429721</v>
      </c>
      <c r="W268" s="43">
        <f t="shared" si="134"/>
        <v>245.1202536643421</v>
      </c>
      <c r="X268" s="43">
        <f t="shared" si="135"/>
        <v>277.78338176195365</v>
      </c>
      <c r="Y268" s="43">
        <f t="shared" si="136"/>
        <v>192.75750256742799</v>
      </c>
      <c r="Z268" s="43">
        <f t="shared" si="137"/>
        <v>5.8178041013436035</v>
      </c>
      <c r="AA268" s="43">
        <f t="shared" si="138"/>
        <v>455.54461701861425</v>
      </c>
      <c r="AB268" s="43">
        <f t="shared" si="139"/>
        <v>0.37490813231122455</v>
      </c>
      <c r="AC268" s="43">
        <f t="shared" si="140"/>
        <v>3.0276718049522855</v>
      </c>
      <c r="AD268" s="43">
        <f t="shared" si="113"/>
        <v>0.04</v>
      </c>
      <c r="AE268" s="43">
        <f>LN('Raw Data'!Y264)*100</f>
        <v>-169.42676009796276</v>
      </c>
      <c r="AF268" s="43">
        <f>LN('Raw Data'!AC264)*100</f>
        <v>-180.37776210042378</v>
      </c>
      <c r="AG268" s="43">
        <f>LN('Raw Data'!AG264)</f>
        <v>-4.5223060414849083</v>
      </c>
      <c r="AI268" s="43">
        <f t="shared" si="114"/>
        <v>0.20185557933928067</v>
      </c>
      <c r="AJ268" s="43">
        <f t="shared" si="115"/>
        <v>-0.57430273742761528</v>
      </c>
      <c r="AK268" s="43">
        <f t="shared" si="116"/>
        <v>-0.35885570438045988</v>
      </c>
      <c r="AL268" s="43">
        <f t="shared" si="117"/>
        <v>461.70218719429721</v>
      </c>
      <c r="AM268" s="43">
        <f t="shared" si="118"/>
        <v>-4.0674744902680118</v>
      </c>
      <c r="AN268" s="43">
        <f t="shared" si="119"/>
        <v>2.8100607640438398</v>
      </c>
      <c r="AO268" s="43">
        <f t="shared" si="120"/>
        <v>1.7028833324939683</v>
      </c>
      <c r="AP268" s="43">
        <f t="shared" si="121"/>
        <v>0.85336721545326366</v>
      </c>
      <c r="AQ268" s="43">
        <f t="shared" si="122"/>
        <v>1.2516723682366546</v>
      </c>
      <c r="AR268" s="43">
        <f t="shared" si="123"/>
        <v>0.37490813231122455</v>
      </c>
      <c r="AS268" s="43">
        <f t="shared" si="124"/>
        <v>2.1033609308597221</v>
      </c>
      <c r="AT268" s="43">
        <f t="shared" si="125"/>
        <v>0.04</v>
      </c>
      <c r="AU268" s="43">
        <f t="shared" si="126"/>
        <v>-169.42676009796276</v>
      </c>
      <c r="AV268" s="43">
        <f t="shared" si="127"/>
        <v>-180.37776210042378</v>
      </c>
      <c r="AW268" s="43">
        <f t="shared" si="128"/>
        <v>-4.5223060414849083</v>
      </c>
    </row>
    <row r="269" spans="1:49">
      <c r="A269" s="41">
        <v>2013.1</v>
      </c>
      <c r="B269" s="43">
        <f>'Raw Data'!N269</f>
        <v>15136.3</v>
      </c>
      <c r="C269" s="43">
        <f>'Raw Data'!AP269</f>
        <v>106.949</v>
      </c>
      <c r="D269" s="43">
        <f>'Raw Data'!AQ269</f>
        <v>103.011</v>
      </c>
      <c r="E269" s="43">
        <f>'Raw Data'!AR269</f>
        <v>106.20399999999999</v>
      </c>
      <c r="F269" s="43">
        <f>'Raw Data'!E269</f>
        <v>10113.299999999999</v>
      </c>
      <c r="G269" s="43">
        <f>'Raw Data'!H269</f>
        <v>3781.1000000000004</v>
      </c>
      <c r="H269" s="42">
        <f>'Raw Data'!AS269</f>
        <v>244829</v>
      </c>
      <c r="I269" s="43">
        <f t="shared" si="129"/>
        <v>1.0370023677110292</v>
      </c>
      <c r="J269" s="43">
        <f>'Raw Data'!AN269</f>
        <v>104.72625155662678</v>
      </c>
      <c r="K269" s="43">
        <f>'Raw Data'!AO269</f>
        <v>107.319</v>
      </c>
      <c r="L269" s="43">
        <f>'Raw Data'!M269</f>
        <v>1241.9000000000001</v>
      </c>
      <c r="M269" s="43">
        <f>'Raw Data'!Z269</f>
        <v>1917.9419229664948</v>
      </c>
      <c r="N269" s="43">
        <f>'Raw Data'!AD269</f>
        <v>800.45807703350533</v>
      </c>
      <c r="O269" s="43">
        <f>'Raw Data'!AH269</f>
        <v>119.2</v>
      </c>
      <c r="P269" s="43">
        <f>'Raw Data'!AJ269</f>
        <v>10391.700000000001</v>
      </c>
      <c r="Q269" s="47">
        <f>'Raw Data'!AT269</f>
        <v>0.14000000000000001</v>
      </c>
      <c r="R269" s="43"/>
      <c r="S269" s="43">
        <f t="shared" si="130"/>
        <v>451.99106828918616</v>
      </c>
      <c r="T269" s="43">
        <f t="shared" si="131"/>
        <v>353.60742662125972</v>
      </c>
      <c r="U269" s="43">
        <f t="shared" si="132"/>
        <v>492.31551260330082</v>
      </c>
      <c r="V269" s="43">
        <f t="shared" si="133"/>
        <v>461.50156051723019</v>
      </c>
      <c r="W269" s="43">
        <f t="shared" si="134"/>
        <v>242.27017585957725</v>
      </c>
      <c r="X269" s="43">
        <f t="shared" si="135"/>
        <v>285.73119896301068</v>
      </c>
      <c r="Y269" s="43">
        <f t="shared" si="136"/>
        <v>198.34881747308896</v>
      </c>
      <c r="Z269" s="43">
        <f t="shared" si="137"/>
        <v>7.9106769273035145</v>
      </c>
      <c r="AA269" s="43">
        <f t="shared" si="138"/>
        <v>454.70667042152445</v>
      </c>
      <c r="AB269" s="43">
        <f t="shared" si="139"/>
        <v>0.35844360825834087</v>
      </c>
      <c r="AC269" s="43">
        <f t="shared" si="140"/>
        <v>1.0443934704352671</v>
      </c>
      <c r="AD269" s="43">
        <f t="shared" si="113"/>
        <v>3.5000000000000003E-2</v>
      </c>
      <c r="AE269" s="43">
        <f>LN('Raw Data'!Y265)*100</f>
        <v>-168.78232748012431</v>
      </c>
      <c r="AF269" s="43">
        <f>LN('Raw Data'!AC265)*100</f>
        <v>-170.64255703339194</v>
      </c>
      <c r="AG269" s="43">
        <f>LN('Raw Data'!AG265)</f>
        <v>-4.5012289525276987</v>
      </c>
      <c r="AI269" s="43">
        <f t="shared" si="114"/>
        <v>0.43226787128230626</v>
      </c>
      <c r="AJ269" s="43">
        <f t="shared" si="115"/>
        <v>1.6047176785409647</v>
      </c>
      <c r="AK269" s="43">
        <f t="shared" si="116"/>
        <v>0.44966333353062282</v>
      </c>
      <c r="AL269" s="43">
        <f t="shared" si="117"/>
        <v>461.50156051723019</v>
      </c>
      <c r="AM269" s="43">
        <f t="shared" si="118"/>
        <v>-2.850077804764851</v>
      </c>
      <c r="AN269" s="43">
        <f t="shared" si="119"/>
        <v>7.9478172010570347</v>
      </c>
      <c r="AO269" s="43">
        <f t="shared" si="120"/>
        <v>5.5913149056609655</v>
      </c>
      <c r="AP269" s="43">
        <f t="shared" si="121"/>
        <v>2.092872825959911</v>
      </c>
      <c r="AQ269" s="43">
        <f t="shared" si="122"/>
        <v>-0.8379465970897968</v>
      </c>
      <c r="AR269" s="43">
        <f t="shared" si="123"/>
        <v>0.35844360825834087</v>
      </c>
      <c r="AS269" s="43">
        <f t="shared" si="124"/>
        <v>-1.9832783345170184</v>
      </c>
      <c r="AT269" s="43">
        <f t="shared" si="125"/>
        <v>3.5000000000000003E-2</v>
      </c>
      <c r="AU269" s="43">
        <f t="shared" si="126"/>
        <v>-168.78232748012431</v>
      </c>
      <c r="AV269" s="43">
        <f t="shared" si="127"/>
        <v>-170.64255703339194</v>
      </c>
      <c r="AW269" s="43">
        <f t="shared" si="128"/>
        <v>-4.5012289525276987</v>
      </c>
    </row>
    <row r="270" spans="1:49">
      <c r="A270" s="41">
        <v>2013.2</v>
      </c>
      <c r="B270" s="43">
        <f>'Raw Data'!N270</f>
        <v>15242.9</v>
      </c>
      <c r="C270" s="43">
        <f>'Raw Data'!AP270</f>
        <v>107.072</v>
      </c>
      <c r="D270" s="43">
        <f>'Raw Data'!AQ270</f>
        <v>103.34099999999999</v>
      </c>
      <c r="E270" s="43">
        <f>'Raw Data'!AR270</f>
        <v>106.488</v>
      </c>
      <c r="F270" s="43">
        <f>'Raw Data'!E270</f>
        <v>10168.799999999999</v>
      </c>
      <c r="G270" s="43">
        <f>'Raw Data'!H270</f>
        <v>3840</v>
      </c>
      <c r="H270" s="42">
        <f>'Raw Data'!AS270</f>
        <v>245363</v>
      </c>
      <c r="I270" s="43">
        <f t="shared" si="129"/>
        <v>1.0392641882647939</v>
      </c>
      <c r="J270" s="43">
        <f>'Raw Data'!AN270</f>
        <v>104.94069330865685</v>
      </c>
      <c r="K270" s="43">
        <f>'Raw Data'!AO270</f>
        <v>108.3</v>
      </c>
      <c r="L270" s="43">
        <f>'Raw Data'!M270</f>
        <v>1234.0999999999999</v>
      </c>
      <c r="M270" s="43">
        <f>'Raw Data'!Z270</f>
        <v>1946.1775369432676</v>
      </c>
      <c r="N270" s="43">
        <f>'Raw Data'!AD270</f>
        <v>794.32246305673243</v>
      </c>
      <c r="O270" s="43">
        <f>'Raw Data'!AH270</f>
        <v>120</v>
      </c>
      <c r="P270" s="43">
        <f>'Raw Data'!AJ270</f>
        <v>10708.9</v>
      </c>
      <c r="Q270" s="47">
        <f>'Raw Data'!AT270</f>
        <v>0.12</v>
      </c>
      <c r="R270" s="43"/>
      <c r="S270" s="43">
        <f t="shared" si="130"/>
        <v>452.0534233770536</v>
      </c>
      <c r="T270" s="43">
        <f t="shared" si="131"/>
        <v>354.66823913718497</v>
      </c>
      <c r="U270" s="43">
        <f t="shared" si="132"/>
        <v>492.53238456420246</v>
      </c>
      <c r="V270" s="43">
        <f t="shared" si="133"/>
        <v>461.48824134863912</v>
      </c>
      <c r="W270" s="43">
        <f t="shared" si="134"/>
        <v>241.15519842492148</v>
      </c>
      <c r="X270" s="43">
        <f t="shared" si="135"/>
        <v>286.70772361029645</v>
      </c>
      <c r="Y270" s="43">
        <f t="shared" si="136"/>
        <v>197.09442493474654</v>
      </c>
      <c r="Z270" s="43">
        <f t="shared" si="137"/>
        <v>8.0946488572123076</v>
      </c>
      <c r="AA270" s="43">
        <f t="shared" si="138"/>
        <v>457.22851962073025</v>
      </c>
      <c r="AB270" s="43">
        <f t="shared" si="139"/>
        <v>0.26705298627523349</v>
      </c>
      <c r="AC270" s="43">
        <f t="shared" si="140"/>
        <v>1.6872851262226909</v>
      </c>
      <c r="AD270" s="43">
        <f t="shared" si="113"/>
        <v>0.03</v>
      </c>
      <c r="AE270" s="43">
        <f>LN('Raw Data'!Y266)*100</f>
        <v>-168.91077536232956</v>
      </c>
      <c r="AF270" s="43">
        <f>LN('Raw Data'!AC266)*100</f>
        <v>-168.57958644772114</v>
      </c>
      <c r="AG270" s="43">
        <f>LN('Raw Data'!AG266)</f>
        <v>-4.5078353492528285</v>
      </c>
      <c r="AI270" s="43">
        <f t="shared" si="114"/>
        <v>6.2355087867445036E-2</v>
      </c>
      <c r="AJ270" s="43">
        <f t="shared" si="115"/>
        <v>1.0608125159252495</v>
      </c>
      <c r="AK270" s="43">
        <f t="shared" si="116"/>
        <v>0.21687196090164207</v>
      </c>
      <c r="AL270" s="43">
        <f t="shared" si="117"/>
        <v>461.48824134863912</v>
      </c>
      <c r="AM270" s="43">
        <f t="shared" si="118"/>
        <v>-1.1149774346557706</v>
      </c>
      <c r="AN270" s="43">
        <f t="shared" si="119"/>
        <v>0.97652464728577115</v>
      </c>
      <c r="AO270" s="43">
        <f t="shared" si="120"/>
        <v>-1.2543925383424153</v>
      </c>
      <c r="AP270" s="43">
        <f t="shared" si="121"/>
        <v>0.18397192990879319</v>
      </c>
      <c r="AQ270" s="43">
        <f t="shared" si="122"/>
        <v>2.5218491992058034</v>
      </c>
      <c r="AR270" s="43">
        <f t="shared" si="123"/>
        <v>0.26705298627523349</v>
      </c>
      <c r="AS270" s="43">
        <f t="shared" si="124"/>
        <v>0.6428916557874238</v>
      </c>
      <c r="AT270" s="43">
        <f t="shared" si="125"/>
        <v>0.03</v>
      </c>
      <c r="AU270" s="43">
        <f t="shared" si="126"/>
        <v>-168.91077536232956</v>
      </c>
      <c r="AV270" s="43">
        <f t="shared" si="127"/>
        <v>-168.57958644772114</v>
      </c>
      <c r="AW270" s="43">
        <f t="shared" si="128"/>
        <v>-4.5078353492528285</v>
      </c>
    </row>
    <row r="271" spans="1:49">
      <c r="A271" s="41">
        <v>2013.3</v>
      </c>
      <c r="B271" s="43">
        <f>'Raw Data'!N271</f>
        <v>15461.5</v>
      </c>
      <c r="C271" s="43">
        <f>'Raw Data'!AP271</f>
        <v>107.517</v>
      </c>
      <c r="D271" s="43">
        <f>'Raw Data'!AQ271</f>
        <v>103.77800000000001</v>
      </c>
      <c r="E271" s="43">
        <f>'Raw Data'!AR271</f>
        <v>106.923</v>
      </c>
      <c r="F271" s="43">
        <f>'Raw Data'!E271</f>
        <v>10266.299999999999</v>
      </c>
      <c r="G271" s="43">
        <f>'Raw Data'!H271</f>
        <v>3961.3</v>
      </c>
      <c r="H271" s="42">
        <f>'Raw Data'!AS271</f>
        <v>245961</v>
      </c>
      <c r="I271" s="43">
        <f t="shared" si="129"/>
        <v>1.0417970884354895</v>
      </c>
      <c r="J271" s="43">
        <f>'Raw Data'!AN271</f>
        <v>105.18097396774841</v>
      </c>
      <c r="K271" s="43">
        <f>'Raw Data'!AO271</f>
        <v>108.47799999999999</v>
      </c>
      <c r="L271" s="43">
        <f>'Raw Data'!M271</f>
        <v>1233.9000000000001</v>
      </c>
      <c r="M271" s="43">
        <f>'Raw Data'!Z271</f>
        <v>1959.1175605742833</v>
      </c>
      <c r="N271" s="43">
        <f>'Raw Data'!AD271</f>
        <v>810.18243942571655</v>
      </c>
      <c r="O271" s="43">
        <f>'Raw Data'!AH271</f>
        <v>120.9</v>
      </c>
      <c r="P271" s="43">
        <f>'Raw Data'!AJ271</f>
        <v>10219.200000000001</v>
      </c>
      <c r="Q271" s="47">
        <f>'Raw Data'!AT271</f>
        <v>0.08</v>
      </c>
      <c r="R271" s="43"/>
      <c r="S271" s="43">
        <f t="shared" si="130"/>
        <v>452.35658245507437</v>
      </c>
      <c r="T271" s="43">
        <f t="shared" si="131"/>
        <v>357.12713923844643</v>
      </c>
      <c r="U271" s="43">
        <f t="shared" si="132"/>
        <v>493.3052201195066</v>
      </c>
      <c r="V271" s="43">
        <f t="shared" si="133"/>
        <v>461.47352365464957</v>
      </c>
      <c r="W271" s="43">
        <f t="shared" si="134"/>
        <v>240.48790230851606</v>
      </c>
      <c r="X271" s="43">
        <f t="shared" si="135"/>
        <v>286.71932858270969</v>
      </c>
      <c r="Y271" s="43">
        <f t="shared" si="136"/>
        <v>198.42033153447287</v>
      </c>
      <c r="Z271" s="43">
        <f t="shared" si="137"/>
        <v>8.1907616801419678</v>
      </c>
      <c r="AA271" s="43">
        <f t="shared" si="138"/>
        <v>451.89674419879975</v>
      </c>
      <c r="AB271" s="43">
        <f t="shared" si="139"/>
        <v>0.4076646493763415</v>
      </c>
      <c r="AC271" s="43">
        <f t="shared" si="140"/>
        <v>1.4438438205476938</v>
      </c>
      <c r="AD271" s="43">
        <f t="shared" si="113"/>
        <v>0.02</v>
      </c>
      <c r="AE271" s="43">
        <f>LN('Raw Data'!Y267)*100</f>
        <v>-168.90917144347392</v>
      </c>
      <c r="AF271" s="43">
        <f>LN('Raw Data'!AC267)*100</f>
        <v>-173.47071452554442</v>
      </c>
      <c r="AG271" s="43">
        <f>LN('Raw Data'!AG267)</f>
        <v>-4.5227390932508635</v>
      </c>
      <c r="AI271" s="43">
        <f t="shared" si="114"/>
        <v>0.30315907802076936</v>
      </c>
      <c r="AJ271" s="43">
        <f t="shared" si="115"/>
        <v>2.4589001012614631</v>
      </c>
      <c r="AK271" s="43">
        <f t="shared" si="116"/>
        <v>0.77283555530414105</v>
      </c>
      <c r="AL271" s="43">
        <f t="shared" si="117"/>
        <v>461.47352365464957</v>
      </c>
      <c r="AM271" s="43">
        <f t="shared" si="118"/>
        <v>-0.6672961164054243</v>
      </c>
      <c r="AN271" s="43">
        <f t="shared" si="119"/>
        <v>1.1604972413238102E-2</v>
      </c>
      <c r="AO271" s="43">
        <f t="shared" si="120"/>
        <v>1.3259065997263235</v>
      </c>
      <c r="AP271" s="43">
        <f t="shared" si="121"/>
        <v>9.6112822929660169E-2</v>
      </c>
      <c r="AQ271" s="43">
        <f t="shared" si="122"/>
        <v>-5.3317754219305016</v>
      </c>
      <c r="AR271" s="43">
        <f t="shared" si="123"/>
        <v>0.4076646493763415</v>
      </c>
      <c r="AS271" s="43">
        <f t="shared" si="124"/>
        <v>-0.24344130567499711</v>
      </c>
      <c r="AT271" s="43">
        <f t="shared" si="125"/>
        <v>0.02</v>
      </c>
      <c r="AU271" s="43">
        <f t="shared" si="126"/>
        <v>-168.90917144347392</v>
      </c>
      <c r="AV271" s="43">
        <f t="shared" si="127"/>
        <v>-173.47071452554442</v>
      </c>
      <c r="AW271" s="43">
        <f t="shared" si="128"/>
        <v>-4.5227390932508635</v>
      </c>
    </row>
    <row r="272" spans="1:49">
      <c r="A272" s="41">
        <v>2013.4</v>
      </c>
      <c r="B272" s="43">
        <f>'Raw Data'!N272</f>
        <v>15614.699999999999</v>
      </c>
      <c r="C272" s="43">
        <f>'Raw Data'!AP272</f>
        <v>107.78700000000001</v>
      </c>
      <c r="D272" s="43">
        <f>'Raw Data'!AQ272</f>
        <v>104.193</v>
      </c>
      <c r="E272" s="43">
        <f>'Raw Data'!AR272</f>
        <v>107.301</v>
      </c>
      <c r="F272" s="43">
        <f>'Raw Data'!E272</f>
        <v>10391.799999999999</v>
      </c>
      <c r="G272" s="43">
        <f>'Raw Data'!H272</f>
        <v>4006.7</v>
      </c>
      <c r="H272" s="42">
        <f>'Raw Data'!AS272</f>
        <v>246564</v>
      </c>
      <c r="I272" s="43">
        <f t="shared" si="129"/>
        <v>1.0443511667012575</v>
      </c>
      <c r="J272" s="43">
        <f>'Raw Data'!AN272</f>
        <v>105.07427046569681</v>
      </c>
      <c r="K272" s="43">
        <f>'Raw Data'!AO272</f>
        <v>108.996</v>
      </c>
      <c r="L272" s="43">
        <f>'Raw Data'!M272</f>
        <v>1216.2</v>
      </c>
      <c r="M272" s="43">
        <f>'Raw Data'!Z272</f>
        <v>1984.7537971149372</v>
      </c>
      <c r="N272" s="43">
        <f>'Raw Data'!AD272</f>
        <v>842.9462028850628</v>
      </c>
      <c r="O272" s="43">
        <f>'Raw Data'!AH272</f>
        <v>123.5</v>
      </c>
      <c r="P272" s="43">
        <f>'Raw Data'!AJ272</f>
        <v>10347</v>
      </c>
      <c r="Q272" s="47">
        <f>'Raw Data'!AT272</f>
        <v>0.09</v>
      </c>
      <c r="R272" s="43"/>
      <c r="S272" s="43">
        <f t="shared" si="130"/>
        <v>452.97385438600219</v>
      </c>
      <c r="T272" s="43">
        <f t="shared" si="131"/>
        <v>357.66894701223396</v>
      </c>
      <c r="U272" s="43">
        <f t="shared" si="132"/>
        <v>493.69342885050537</v>
      </c>
      <c r="V272" s="43">
        <f t="shared" si="133"/>
        <v>461.12716384066294</v>
      </c>
      <c r="W272" s="43">
        <f t="shared" si="134"/>
        <v>238.44527539543122</v>
      </c>
      <c r="X272" s="43">
        <f t="shared" si="135"/>
        <v>287.42163850168964</v>
      </c>
      <c r="Y272" s="43">
        <f t="shared" si="136"/>
        <v>201.7869370964612</v>
      </c>
      <c r="Z272" s="43">
        <f t="shared" si="137"/>
        <v>9.7207387336334889</v>
      </c>
      <c r="AA272" s="43">
        <f t="shared" si="138"/>
        <v>452.5418132873254</v>
      </c>
      <c r="AB272" s="43">
        <f t="shared" si="139"/>
        <v>0.35290200192355758</v>
      </c>
      <c r="AC272" s="43">
        <f t="shared" si="140"/>
        <v>1.5673215050359606</v>
      </c>
      <c r="AD272" s="43">
        <f t="shared" si="113"/>
        <v>2.2499999999999999E-2</v>
      </c>
      <c r="AE272" s="43">
        <f>LN('Raw Data'!Y268)*100</f>
        <v>-167.82622375393953</v>
      </c>
      <c r="AF272" s="43">
        <f>LN('Raw Data'!AC268)*100</f>
        <v>-171.28160248127384</v>
      </c>
      <c r="AG272" s="43">
        <f>LN('Raw Data'!AG268)</f>
        <v>-4.5169605992688009</v>
      </c>
      <c r="AI272" s="43">
        <f t="shared" si="114"/>
        <v>0.61727193092781363</v>
      </c>
      <c r="AJ272" s="43">
        <f t="shared" si="115"/>
        <v>0.54180777378752509</v>
      </c>
      <c r="AK272" s="43">
        <f t="shared" si="116"/>
        <v>0.38820873099876962</v>
      </c>
      <c r="AL272" s="43">
        <f t="shared" si="117"/>
        <v>461.12716384066294</v>
      </c>
      <c r="AM272" s="43">
        <f t="shared" si="118"/>
        <v>-2.0426269130848311</v>
      </c>
      <c r="AN272" s="43">
        <f t="shared" si="119"/>
        <v>0.70230991897994954</v>
      </c>
      <c r="AO272" s="43">
        <f t="shared" si="120"/>
        <v>3.3666055619883366</v>
      </c>
      <c r="AP272" s="43">
        <f t="shared" si="121"/>
        <v>1.5299770534915211</v>
      </c>
      <c r="AQ272" s="43">
        <f t="shared" si="122"/>
        <v>0.64506908852564493</v>
      </c>
      <c r="AR272" s="43">
        <f t="shared" si="123"/>
        <v>0.35290200192355758</v>
      </c>
      <c r="AS272" s="43">
        <f t="shared" si="124"/>
        <v>0.12347768448826679</v>
      </c>
      <c r="AT272" s="43">
        <f t="shared" si="125"/>
        <v>2.2499999999999999E-2</v>
      </c>
      <c r="AU272" s="43">
        <f t="shared" si="126"/>
        <v>-167.82622375393953</v>
      </c>
      <c r="AV272" s="43">
        <f t="shared" si="127"/>
        <v>-171.28160248127384</v>
      </c>
      <c r="AW272" s="43">
        <f t="shared" si="128"/>
        <v>-4.5169605992688009</v>
      </c>
    </row>
    <row r="273" spans="1:49">
      <c r="A273" s="41">
        <v>2014.1</v>
      </c>
      <c r="B273" s="43">
        <f>'Raw Data'!N273</f>
        <v>15651</v>
      </c>
      <c r="C273" s="43">
        <f>'Raw Data'!AP273</f>
        <v>108.15300000000001</v>
      </c>
      <c r="D273" s="43">
        <f>'Raw Data'!AQ273</f>
        <v>104.875</v>
      </c>
      <c r="E273" s="43">
        <f>'Raw Data'!AR273</f>
        <v>107.658</v>
      </c>
      <c r="F273" s="43">
        <f>'Raw Data'!E273</f>
        <v>10466.200000000001</v>
      </c>
      <c r="G273" s="43">
        <f>'Raw Data'!H273</f>
        <v>3976.7</v>
      </c>
      <c r="H273" s="42">
        <f>'Raw Data'!AS273</f>
        <v>247086</v>
      </c>
      <c r="I273" s="43">
        <f t="shared" si="129"/>
        <v>1.046562159826848</v>
      </c>
      <c r="J273" s="43">
        <f>'Raw Data'!AN273</f>
        <v>106.05206293219709</v>
      </c>
      <c r="K273" s="43">
        <f>'Raw Data'!AO273</f>
        <v>110.747</v>
      </c>
      <c r="L273" s="43">
        <f>'Raw Data'!M273</f>
        <v>1208.0999999999999</v>
      </c>
      <c r="M273" s="43">
        <f>'Raw Data'!Z273</f>
        <v>2047.8338369196501</v>
      </c>
      <c r="N273" s="43">
        <f>'Raw Data'!AD273</f>
        <v>896.96616308034993</v>
      </c>
      <c r="O273" s="43">
        <f>'Raw Data'!AH273</f>
        <v>132</v>
      </c>
      <c r="P273" s="43">
        <f>'Raw Data'!AJ273</f>
        <v>10320.200000000001</v>
      </c>
      <c r="Q273" s="47">
        <f>'Raw Data'!AT273</f>
        <v>7.0000000000000007E-2</v>
      </c>
      <c r="R273" s="43"/>
      <c r="S273" s="43">
        <f t="shared" si="130"/>
        <v>453.14361013206155</v>
      </c>
      <c r="T273" s="43">
        <f t="shared" si="131"/>
        <v>356.37374136920209</v>
      </c>
      <c r="U273" s="43">
        <f t="shared" si="132"/>
        <v>493.38198967641284</v>
      </c>
      <c r="V273" s="43">
        <f t="shared" si="133"/>
        <v>461.84194743025239</v>
      </c>
      <c r="W273" s="43">
        <f t="shared" si="134"/>
        <v>237.23339615991441</v>
      </c>
      <c r="X273" s="43">
        <f t="shared" si="135"/>
        <v>290.00676536248807</v>
      </c>
      <c r="Y273" s="43">
        <f t="shared" si="136"/>
        <v>207.45479441024673</v>
      </c>
      <c r="Z273" s="43">
        <f t="shared" si="137"/>
        <v>15.833172765999729</v>
      </c>
      <c r="AA273" s="43">
        <f t="shared" si="138"/>
        <v>451.73882237663543</v>
      </c>
      <c r="AB273" s="43">
        <f t="shared" si="139"/>
        <v>0.33215667008675159</v>
      </c>
      <c r="AC273" s="43">
        <f t="shared" si="140"/>
        <v>2.8288784563655578</v>
      </c>
      <c r="AD273" s="43">
        <f t="shared" si="113"/>
        <v>1.7500000000000002E-2</v>
      </c>
      <c r="AE273" s="43">
        <f>LN('Raw Data'!Y269)*100</f>
        <v>-158.92761258504186</v>
      </c>
      <c r="AF273" s="43">
        <f>LN('Raw Data'!AC269)*100</f>
        <v>-166.73466297629957</v>
      </c>
      <c r="AG273" s="43">
        <f>LN('Raw Data'!AG269)</f>
        <v>-4.5004340093200135</v>
      </c>
      <c r="AI273" s="43">
        <f t="shared" si="114"/>
        <v>0.16975574605936572</v>
      </c>
      <c r="AJ273" s="43">
        <f t="shared" si="115"/>
        <v>-1.2952056430318635</v>
      </c>
      <c r="AK273" s="43">
        <f t="shared" si="116"/>
        <v>-0.31143917409252708</v>
      </c>
      <c r="AL273" s="43">
        <f t="shared" si="117"/>
        <v>461.84194743025239</v>
      </c>
      <c r="AM273" s="43">
        <f t="shared" si="118"/>
        <v>-1.2118792355168182</v>
      </c>
      <c r="AN273" s="43">
        <f t="shared" si="119"/>
        <v>2.5851268607984252</v>
      </c>
      <c r="AO273" s="43">
        <f t="shared" si="120"/>
        <v>5.6678573137855324</v>
      </c>
      <c r="AP273" s="43">
        <f t="shared" si="121"/>
        <v>6.1124340323662398</v>
      </c>
      <c r="AQ273" s="43">
        <f t="shared" si="122"/>
        <v>-0.80299091068997086</v>
      </c>
      <c r="AR273" s="43">
        <f t="shared" si="123"/>
        <v>0.33215667008675159</v>
      </c>
      <c r="AS273" s="43">
        <f t="shared" si="124"/>
        <v>1.2615569513295972</v>
      </c>
      <c r="AT273" s="43">
        <f t="shared" si="125"/>
        <v>1.7500000000000002E-2</v>
      </c>
      <c r="AU273" s="43">
        <f t="shared" si="126"/>
        <v>-158.92761258504186</v>
      </c>
      <c r="AV273" s="43">
        <f t="shared" si="127"/>
        <v>-166.73466297629957</v>
      </c>
      <c r="AW273" s="43">
        <f t="shared" si="128"/>
        <v>-4.5004340093200135</v>
      </c>
    </row>
    <row r="274" spans="1:49">
      <c r="A274" s="41">
        <v>2014.2</v>
      </c>
      <c r="B274" s="43">
        <f>'Raw Data'!N274</f>
        <v>15912.5</v>
      </c>
      <c r="C274" s="43">
        <f>'Raw Data'!AP274</f>
        <v>108.77500000000001</v>
      </c>
      <c r="D274" s="43">
        <f>'Raw Data'!AQ274</f>
        <v>105.178</v>
      </c>
      <c r="E274" s="43">
        <f>'Raw Data'!AR274</f>
        <v>108.23399999999999</v>
      </c>
      <c r="F274" s="43">
        <f>'Raw Data'!E274</f>
        <v>10568.6</v>
      </c>
      <c r="G274" s="43">
        <f>'Raw Data'!H274</f>
        <v>4133.3999999999996</v>
      </c>
      <c r="H274" s="42">
        <f>'Raw Data'!AS274</f>
        <v>247625</v>
      </c>
      <c r="I274" s="43">
        <f t="shared" si="129"/>
        <v>1.0488451584756855</v>
      </c>
      <c r="J274" s="43">
        <f>'Raw Data'!AN274</f>
        <v>106.59049556684171</v>
      </c>
      <c r="K274" s="43">
        <f>'Raw Data'!AO274</f>
        <v>111.371</v>
      </c>
      <c r="L274" s="43">
        <f>'Raw Data'!M274</f>
        <v>1210.5</v>
      </c>
      <c r="M274" s="43">
        <f>'Raw Data'!Z274</f>
        <v>2072.4824671216911</v>
      </c>
      <c r="N274" s="43">
        <f>'Raw Data'!AD274</f>
        <v>948.01753287830866</v>
      </c>
      <c r="O274" s="43">
        <f>'Raw Data'!AH274</f>
        <v>134</v>
      </c>
      <c r="P274" s="43">
        <f>'Raw Data'!AJ274</f>
        <v>10406.5</v>
      </c>
      <c r="Q274" s="47">
        <f>'Raw Data'!AT274</f>
        <v>0.09</v>
      </c>
      <c r="R274" s="43"/>
      <c r="S274" s="43">
        <f t="shared" si="130"/>
        <v>453.36573599864244</v>
      </c>
      <c r="T274" s="43">
        <f t="shared" si="131"/>
        <v>359.48703320527915</v>
      </c>
      <c r="U274" s="43">
        <f t="shared" si="132"/>
        <v>494.28749830912489</v>
      </c>
      <c r="V274" s="43">
        <f t="shared" si="133"/>
        <v>462.13046381502323</v>
      </c>
      <c r="W274" s="43">
        <f t="shared" si="134"/>
        <v>236.68035166036998</v>
      </c>
      <c r="X274" s="43">
        <f t="shared" si="135"/>
        <v>290.45171674268482</v>
      </c>
      <c r="Y274" s="43">
        <f t="shared" si="136"/>
        <v>212.23877369069578</v>
      </c>
      <c r="Z274" s="43">
        <f t="shared" si="137"/>
        <v>16.585454017649841</v>
      </c>
      <c r="AA274" s="43">
        <f t="shared" si="138"/>
        <v>451.82006301238926</v>
      </c>
      <c r="AB274" s="43">
        <f t="shared" si="139"/>
        <v>0.53360139950116336</v>
      </c>
      <c r="AC274" s="43">
        <f t="shared" si="140"/>
        <v>2.8571420489847377</v>
      </c>
      <c r="AD274" s="43">
        <f t="shared" si="113"/>
        <v>2.2499999999999999E-2</v>
      </c>
      <c r="AE274" s="43">
        <f>LN('Raw Data'!Y270)*100</f>
        <v>-158.45083782106897</v>
      </c>
      <c r="AF274" s="43">
        <f>LN('Raw Data'!AC270)*100</f>
        <v>-168.47560238573922</v>
      </c>
      <c r="AG274" s="43">
        <f>LN('Raw Data'!AG270)</f>
        <v>-4.499809670330265</v>
      </c>
      <c r="AI274" s="43">
        <f t="shared" si="114"/>
        <v>0.22212586658088185</v>
      </c>
      <c r="AJ274" s="43">
        <f t="shared" si="115"/>
        <v>3.1132918360770532</v>
      </c>
      <c r="AK274" s="43">
        <f t="shared" si="116"/>
        <v>0.90550863271204207</v>
      </c>
      <c r="AL274" s="43">
        <f t="shared" si="117"/>
        <v>462.13046381502323</v>
      </c>
      <c r="AM274" s="43">
        <f t="shared" si="118"/>
        <v>-0.55304449954442703</v>
      </c>
      <c r="AN274" s="43">
        <f t="shared" si="119"/>
        <v>0.44495138019675551</v>
      </c>
      <c r="AO274" s="43">
        <f t="shared" si="120"/>
        <v>4.7839792804490457</v>
      </c>
      <c r="AP274" s="43">
        <f t="shared" si="121"/>
        <v>0.75228125165011228</v>
      </c>
      <c r="AQ274" s="43">
        <f t="shared" si="122"/>
        <v>8.1240635753829338E-2</v>
      </c>
      <c r="AR274" s="43">
        <f t="shared" si="123"/>
        <v>0.53360139950116336</v>
      </c>
      <c r="AS274" s="43">
        <f t="shared" si="124"/>
        <v>2.8263592619179878E-2</v>
      </c>
      <c r="AT274" s="43">
        <f t="shared" si="125"/>
        <v>2.2499999999999999E-2</v>
      </c>
      <c r="AU274" s="43">
        <f t="shared" si="126"/>
        <v>-158.45083782106897</v>
      </c>
      <c r="AV274" s="43">
        <f t="shared" si="127"/>
        <v>-168.47560238573922</v>
      </c>
      <c r="AW274" s="43">
        <f t="shared" si="128"/>
        <v>-4.499809670330265</v>
      </c>
    </row>
    <row r="275" spans="1:49">
      <c r="B275" s="43"/>
      <c r="C275" s="43"/>
      <c r="D275" s="43"/>
      <c r="E275" s="43"/>
      <c r="F275" s="43"/>
      <c r="G275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P87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7" sqref="M7"/>
    </sheetView>
  </sheetViews>
  <sheetFormatPr defaultColWidth="8.85546875" defaultRowHeight="15"/>
  <sheetData>
    <row r="1" spans="1:16">
      <c r="A1" s="8"/>
      <c r="B1" s="8" t="s">
        <v>72</v>
      </c>
      <c r="C1" s="8"/>
      <c r="D1" s="8"/>
      <c r="E1" s="8"/>
      <c r="F1" s="8"/>
      <c r="G1" s="8"/>
      <c r="J1" s="8" t="s">
        <v>78</v>
      </c>
    </row>
    <row r="2" spans="1:16">
      <c r="A2" s="8"/>
      <c r="B2" s="7" t="s">
        <v>73</v>
      </c>
      <c r="C2" s="7"/>
      <c r="D2" s="7"/>
      <c r="E2" s="7" t="s">
        <v>74</v>
      </c>
      <c r="F2" s="7"/>
      <c r="G2" s="7"/>
    </row>
    <row r="3" spans="1:16" ht="75">
      <c r="A3" s="8"/>
      <c r="B3" s="6" t="s">
        <v>75</v>
      </c>
      <c r="C3" s="6" t="s">
        <v>76</v>
      </c>
      <c r="D3" s="6" t="s">
        <v>77</v>
      </c>
      <c r="E3" s="6" t="s">
        <v>75</v>
      </c>
      <c r="F3" s="6" t="s">
        <v>76</v>
      </c>
      <c r="G3" s="6" t="s">
        <v>77</v>
      </c>
    </row>
    <row r="4" spans="1:16">
      <c r="A4" s="5">
        <v>15342</v>
      </c>
      <c r="B4" s="4">
        <v>60</v>
      </c>
      <c r="C4" s="4">
        <v>53.9</v>
      </c>
      <c r="D4" s="4">
        <v>38.6</v>
      </c>
      <c r="E4" s="4">
        <v>63</v>
      </c>
      <c r="F4" s="4">
        <v>57</v>
      </c>
      <c r="G4" s="4">
        <v>40.6</v>
      </c>
      <c r="K4" s="8"/>
      <c r="P4" s="43" t="s">
        <v>109</v>
      </c>
    </row>
    <row r="5" spans="1:16">
      <c r="A5" s="5">
        <v>15373</v>
      </c>
      <c r="B5" s="4">
        <v>62.4</v>
      </c>
      <c r="C5" s="4">
        <v>56</v>
      </c>
      <c r="D5" s="4">
        <v>40.200000000000003</v>
      </c>
      <c r="E5" s="4">
        <v>65.2</v>
      </c>
      <c r="F5" s="4">
        <v>58.9</v>
      </c>
      <c r="G5" s="4">
        <v>42</v>
      </c>
      <c r="J5" s="31"/>
      <c r="O5" s="53">
        <v>1947.1</v>
      </c>
      <c r="P5">
        <v>211.1</v>
      </c>
    </row>
    <row r="6" spans="1:16">
      <c r="A6" s="5">
        <v>15401</v>
      </c>
      <c r="B6" s="4">
        <v>62.4</v>
      </c>
      <c r="C6" s="4">
        <v>55.9</v>
      </c>
      <c r="D6" s="4">
        <v>42.5</v>
      </c>
      <c r="E6" s="4">
        <v>65.599999999999994</v>
      </c>
      <c r="F6" s="4">
        <v>58.8</v>
      </c>
      <c r="G6" s="4">
        <v>44.6</v>
      </c>
      <c r="J6" s="31"/>
      <c r="O6" s="53">
        <v>1947.2</v>
      </c>
      <c r="P6">
        <v>210.7</v>
      </c>
    </row>
    <row r="7" spans="1:16">
      <c r="A7" s="5">
        <v>15432</v>
      </c>
      <c r="B7" s="4">
        <v>65</v>
      </c>
      <c r="C7" s="4">
        <v>58.3</v>
      </c>
      <c r="D7" s="4">
        <v>44.6</v>
      </c>
      <c r="E7" s="4">
        <v>68.3</v>
      </c>
      <c r="F7" s="4">
        <v>61.3</v>
      </c>
      <c r="G7" s="4">
        <v>46.9</v>
      </c>
      <c r="J7" s="31"/>
      <c r="O7" s="53">
        <v>1947.3</v>
      </c>
      <c r="P7">
        <v>210.5</v>
      </c>
    </row>
    <row r="8" spans="1:16">
      <c r="A8" s="5">
        <v>15462</v>
      </c>
      <c r="B8" s="4">
        <v>68.599999999999994</v>
      </c>
      <c r="C8" s="4">
        <v>61.5</v>
      </c>
      <c r="D8" s="4">
        <v>46.9</v>
      </c>
      <c r="E8" s="4">
        <v>71.7</v>
      </c>
      <c r="F8" s="4">
        <v>64.400000000000006</v>
      </c>
      <c r="G8" s="4">
        <v>49</v>
      </c>
      <c r="J8" s="31"/>
      <c r="O8" s="53">
        <v>1947.4</v>
      </c>
      <c r="P8">
        <v>207.6</v>
      </c>
    </row>
    <row r="9" spans="1:16">
      <c r="A9" s="5">
        <v>15493</v>
      </c>
      <c r="B9" s="4">
        <v>72.400000000000006</v>
      </c>
      <c r="C9" s="4">
        <v>63.7</v>
      </c>
      <c r="D9" s="4">
        <v>47.7</v>
      </c>
      <c r="E9" s="4">
        <v>75.7</v>
      </c>
      <c r="F9" s="4">
        <v>66.8</v>
      </c>
      <c r="G9" s="4">
        <v>49.9</v>
      </c>
      <c r="J9" s="31"/>
      <c r="O9" s="53">
        <v>1948.1</v>
      </c>
      <c r="P9">
        <v>202.3</v>
      </c>
    </row>
    <row r="10" spans="1:16">
      <c r="A10" s="5">
        <v>15523</v>
      </c>
      <c r="B10" s="4">
        <v>77.099999999999994</v>
      </c>
      <c r="C10" s="4">
        <v>67.7</v>
      </c>
      <c r="D10" s="4">
        <v>52.9</v>
      </c>
      <c r="E10" s="4">
        <v>80.2</v>
      </c>
      <c r="F10" s="4">
        <v>70.5</v>
      </c>
      <c r="G10" s="4">
        <v>55</v>
      </c>
      <c r="J10" s="31"/>
      <c r="O10" s="53">
        <v>1948.2</v>
      </c>
      <c r="P10">
        <v>199.8</v>
      </c>
    </row>
    <row r="11" spans="1:16">
      <c r="A11" s="5">
        <v>15554</v>
      </c>
      <c r="B11" s="4">
        <v>81.7</v>
      </c>
      <c r="C11" s="4">
        <v>71.7</v>
      </c>
      <c r="D11" s="4">
        <v>56.3</v>
      </c>
      <c r="E11" s="4">
        <v>84.7</v>
      </c>
      <c r="F11" s="4">
        <v>74.400000000000006</v>
      </c>
      <c r="G11" s="4">
        <v>58.3</v>
      </c>
      <c r="J11" s="31"/>
      <c r="O11" s="53">
        <v>1948.3</v>
      </c>
      <c r="P11">
        <v>198.1</v>
      </c>
    </row>
    <row r="12" spans="1:16">
      <c r="A12" s="5">
        <v>15585</v>
      </c>
      <c r="B12" s="4">
        <v>86.5</v>
      </c>
      <c r="C12" s="4">
        <v>76.099999999999994</v>
      </c>
      <c r="D12" s="4">
        <v>59</v>
      </c>
      <c r="E12" s="4">
        <v>89.5</v>
      </c>
      <c r="F12" s="4">
        <v>78.900000000000006</v>
      </c>
      <c r="G12" s="4">
        <v>61</v>
      </c>
      <c r="J12" s="31"/>
      <c r="O12" s="53">
        <v>1948.4</v>
      </c>
      <c r="P12">
        <v>194.5</v>
      </c>
    </row>
    <row r="13" spans="1:16">
      <c r="A13" s="5">
        <v>15615</v>
      </c>
      <c r="B13" s="4">
        <v>92.9</v>
      </c>
      <c r="C13" s="4">
        <v>81</v>
      </c>
      <c r="D13" s="4">
        <v>61.8</v>
      </c>
      <c r="E13" s="4">
        <v>95.9</v>
      </c>
      <c r="F13" s="4">
        <v>83.9</v>
      </c>
      <c r="G13" s="4">
        <v>63.8</v>
      </c>
      <c r="J13" s="31"/>
      <c r="O13" s="53">
        <v>1949.1</v>
      </c>
      <c r="P13">
        <v>195.9</v>
      </c>
    </row>
    <row r="14" spans="1:16">
      <c r="A14" s="5">
        <v>15646</v>
      </c>
      <c r="B14" s="4">
        <v>96.1</v>
      </c>
      <c r="C14" s="4">
        <v>83.3</v>
      </c>
      <c r="D14" s="4">
        <v>65.900000000000006</v>
      </c>
      <c r="E14" s="4">
        <v>98.9</v>
      </c>
      <c r="F14" s="4">
        <v>85.7</v>
      </c>
      <c r="G14" s="4">
        <v>67.8</v>
      </c>
      <c r="J14" s="31"/>
      <c r="O14" s="53">
        <v>1949.2</v>
      </c>
      <c r="P14">
        <v>196</v>
      </c>
    </row>
    <row r="15" spans="1:16">
      <c r="A15" s="5">
        <v>15676</v>
      </c>
      <c r="B15" s="4">
        <v>108.2</v>
      </c>
      <c r="C15" s="4">
        <v>94.1</v>
      </c>
      <c r="D15" s="4">
        <v>76.3</v>
      </c>
      <c r="E15" s="4">
        <v>110.9</v>
      </c>
      <c r="F15" s="4">
        <v>96.5</v>
      </c>
      <c r="G15" s="4">
        <v>78.2</v>
      </c>
      <c r="J15" s="31"/>
      <c r="O15" s="53">
        <v>1949.3</v>
      </c>
      <c r="P15">
        <v>201.3</v>
      </c>
    </row>
    <row r="16" spans="1:16">
      <c r="A16" s="5">
        <v>15707</v>
      </c>
      <c r="B16" s="4">
        <v>111.1</v>
      </c>
      <c r="C16" s="4">
        <v>97</v>
      </c>
      <c r="D16" s="4">
        <v>77.099999999999994</v>
      </c>
      <c r="E16" s="4">
        <v>114.1</v>
      </c>
      <c r="F16" s="4">
        <v>99.7</v>
      </c>
      <c r="G16" s="4">
        <v>79.2</v>
      </c>
      <c r="J16" s="31"/>
      <c r="O16" s="53">
        <v>1949.4</v>
      </c>
      <c r="P16">
        <v>205.2</v>
      </c>
    </row>
    <row r="17" spans="1:16">
      <c r="A17" s="5">
        <v>15738</v>
      </c>
      <c r="B17" s="4">
        <v>114</v>
      </c>
      <c r="C17" s="4">
        <v>99.7</v>
      </c>
      <c r="D17" s="4">
        <v>78.5</v>
      </c>
      <c r="E17" s="4">
        <v>117</v>
      </c>
      <c r="F17" s="4">
        <v>102.4</v>
      </c>
      <c r="G17" s="4">
        <v>80.599999999999994</v>
      </c>
      <c r="J17" s="31"/>
      <c r="O17" s="53">
        <v>1950.1</v>
      </c>
      <c r="P17">
        <v>204.8</v>
      </c>
    </row>
    <row r="18" spans="1:16">
      <c r="A18" s="5">
        <v>15766</v>
      </c>
      <c r="B18" s="4">
        <v>115.5</v>
      </c>
      <c r="C18" s="4">
        <v>100.8</v>
      </c>
      <c r="D18" s="4">
        <v>79.5</v>
      </c>
      <c r="E18" s="4">
        <v>118.4</v>
      </c>
      <c r="F18" s="4">
        <v>103.4</v>
      </c>
      <c r="G18" s="4">
        <v>81.400000000000006</v>
      </c>
      <c r="J18" s="31"/>
      <c r="O18" s="53">
        <v>1950.2</v>
      </c>
      <c r="P18">
        <v>204.3</v>
      </c>
    </row>
    <row r="19" spans="1:16">
      <c r="A19" s="5">
        <v>15797</v>
      </c>
      <c r="B19" s="4">
        <v>129.80000000000001</v>
      </c>
      <c r="C19" s="4">
        <v>114.4</v>
      </c>
      <c r="D19" s="4">
        <v>80.3</v>
      </c>
      <c r="E19" s="4">
        <v>133.19999999999999</v>
      </c>
      <c r="F19" s="4">
        <v>118.4</v>
      </c>
      <c r="G19" s="4">
        <v>82.4</v>
      </c>
      <c r="J19" s="31"/>
      <c r="O19" s="53">
        <v>1950.3</v>
      </c>
      <c r="P19">
        <v>204.7</v>
      </c>
    </row>
    <row r="20" spans="1:16">
      <c r="A20" s="5">
        <v>15827</v>
      </c>
      <c r="B20" s="4">
        <v>135.9</v>
      </c>
      <c r="C20" s="4">
        <v>120</v>
      </c>
      <c r="D20" s="4">
        <v>95.2</v>
      </c>
      <c r="E20" s="4">
        <v>139.4</v>
      </c>
      <c r="F20" s="4">
        <v>123.2</v>
      </c>
      <c r="G20" s="4">
        <v>97.6</v>
      </c>
      <c r="J20" s="31"/>
      <c r="O20" s="53">
        <v>1950.4</v>
      </c>
      <c r="P20">
        <v>200.8</v>
      </c>
    </row>
    <row r="21" spans="1:16">
      <c r="A21" s="5">
        <v>15858</v>
      </c>
      <c r="B21" s="4">
        <v>136.69999999999999</v>
      </c>
      <c r="C21" s="4">
        <v>119.3</v>
      </c>
      <c r="D21" s="4">
        <v>95.1</v>
      </c>
      <c r="E21" s="4">
        <v>140.4</v>
      </c>
      <c r="F21" s="4">
        <v>122.6</v>
      </c>
      <c r="G21" s="4">
        <v>97.7</v>
      </c>
      <c r="J21" s="31"/>
      <c r="O21" s="53">
        <v>1951.1</v>
      </c>
      <c r="P21">
        <v>197.2</v>
      </c>
    </row>
    <row r="22" spans="1:16">
      <c r="A22" s="5">
        <v>15888</v>
      </c>
      <c r="B22" s="4">
        <v>141.5</v>
      </c>
      <c r="C22" s="4">
        <v>122.3</v>
      </c>
      <c r="D22" s="4">
        <v>98.4</v>
      </c>
      <c r="E22" s="4">
        <v>145.1</v>
      </c>
      <c r="F22" s="4">
        <v>125.5</v>
      </c>
      <c r="G22" s="4">
        <v>100.9</v>
      </c>
      <c r="J22" s="31"/>
      <c r="O22" s="53">
        <v>1951.2</v>
      </c>
      <c r="P22">
        <v>191.7</v>
      </c>
    </row>
    <row r="23" spans="1:16">
      <c r="A23" s="5">
        <v>15919</v>
      </c>
      <c r="B23" s="4">
        <v>144.1</v>
      </c>
      <c r="C23" s="4">
        <v>123.6</v>
      </c>
      <c r="D23" s="4">
        <v>99.7</v>
      </c>
      <c r="E23" s="4">
        <v>147.6</v>
      </c>
      <c r="F23" s="4">
        <v>126.7</v>
      </c>
      <c r="G23" s="4">
        <v>102.1</v>
      </c>
      <c r="J23" s="31"/>
      <c r="O23" s="53">
        <v>1951.3</v>
      </c>
      <c r="P23">
        <v>191.1</v>
      </c>
    </row>
    <row r="24" spans="1:16">
      <c r="A24" s="5">
        <v>15950</v>
      </c>
      <c r="B24" s="4">
        <v>158.30000000000001</v>
      </c>
      <c r="C24" s="4">
        <v>137.6</v>
      </c>
      <c r="D24" s="4">
        <v>111.2</v>
      </c>
      <c r="E24" s="4">
        <v>161.80000000000001</v>
      </c>
      <c r="F24" s="4">
        <v>140.69999999999999</v>
      </c>
      <c r="G24" s="4">
        <v>113.7</v>
      </c>
      <c r="J24" s="31"/>
      <c r="O24" s="53">
        <v>1951.4</v>
      </c>
      <c r="P24">
        <v>190.9</v>
      </c>
    </row>
    <row r="25" spans="1:16">
      <c r="A25" s="5">
        <v>15980</v>
      </c>
      <c r="B25" s="4">
        <v>165</v>
      </c>
      <c r="C25" s="4">
        <v>143.80000000000001</v>
      </c>
      <c r="D25" s="4">
        <v>115.7</v>
      </c>
      <c r="E25" s="4">
        <v>168.4</v>
      </c>
      <c r="F25" s="4">
        <v>146.9</v>
      </c>
      <c r="G25" s="4">
        <v>118.2</v>
      </c>
      <c r="J25" s="31"/>
      <c r="O25" s="53">
        <v>1952.1</v>
      </c>
      <c r="P25">
        <v>193.3</v>
      </c>
    </row>
    <row r="26" spans="1:16">
      <c r="A26" s="5">
        <v>16011</v>
      </c>
      <c r="B26" s="4">
        <v>166.2</v>
      </c>
      <c r="C26" s="4">
        <v>143.5</v>
      </c>
      <c r="D26" s="4">
        <v>115.7</v>
      </c>
      <c r="E26" s="4">
        <v>169.5</v>
      </c>
      <c r="F26" s="4">
        <v>146.5</v>
      </c>
      <c r="G26" s="4">
        <v>118</v>
      </c>
      <c r="J26" s="31"/>
      <c r="O26" s="53">
        <v>1952.2</v>
      </c>
      <c r="P26">
        <v>193</v>
      </c>
    </row>
    <row r="27" spans="1:16">
      <c r="A27" s="5">
        <v>16041</v>
      </c>
      <c r="B27" s="4">
        <v>165.9</v>
      </c>
      <c r="C27" s="4">
        <v>141.6</v>
      </c>
      <c r="D27" s="4">
        <v>115</v>
      </c>
      <c r="E27" s="4">
        <v>169.2</v>
      </c>
      <c r="F27" s="4">
        <v>144.5</v>
      </c>
      <c r="G27" s="4">
        <v>117.3</v>
      </c>
      <c r="J27" s="31"/>
      <c r="O27" s="53">
        <v>1952.3</v>
      </c>
      <c r="P27">
        <v>195.1</v>
      </c>
    </row>
    <row r="28" spans="1:16">
      <c r="A28" s="5">
        <v>16072</v>
      </c>
      <c r="B28" s="4">
        <v>170.7</v>
      </c>
      <c r="C28" s="4">
        <v>145.69999999999999</v>
      </c>
      <c r="D28" s="4">
        <v>115.1</v>
      </c>
      <c r="E28" s="4">
        <v>174.1</v>
      </c>
      <c r="F28" s="4">
        <v>148.69999999999999</v>
      </c>
      <c r="G28" s="4">
        <v>117.3</v>
      </c>
      <c r="J28" s="31"/>
      <c r="O28" s="53">
        <v>1952.4</v>
      </c>
      <c r="P28">
        <v>195.2</v>
      </c>
    </row>
    <row r="29" spans="1:16">
      <c r="A29" s="5">
        <v>16103</v>
      </c>
      <c r="B29" s="4">
        <v>183.1</v>
      </c>
      <c r="C29" s="4">
        <v>157.9</v>
      </c>
      <c r="D29" s="4">
        <v>126</v>
      </c>
      <c r="E29" s="4">
        <v>186.6</v>
      </c>
      <c r="F29" s="4">
        <v>161.1</v>
      </c>
      <c r="G29" s="4">
        <v>128.4</v>
      </c>
      <c r="J29" s="31"/>
      <c r="O29" s="53">
        <v>1953.1</v>
      </c>
      <c r="P29">
        <v>195.5</v>
      </c>
    </row>
    <row r="30" spans="1:16">
      <c r="A30" s="5">
        <v>16132</v>
      </c>
      <c r="B30" s="4">
        <v>184.7</v>
      </c>
      <c r="C30" s="4">
        <v>156.80000000000001</v>
      </c>
      <c r="D30" s="4">
        <v>127.9</v>
      </c>
      <c r="E30" s="4">
        <v>188.2</v>
      </c>
      <c r="F30" s="4">
        <v>159.80000000000001</v>
      </c>
      <c r="G30" s="4">
        <v>130.30000000000001</v>
      </c>
      <c r="J30" s="31"/>
      <c r="O30" s="53">
        <v>1953.2</v>
      </c>
      <c r="P30">
        <v>190.2</v>
      </c>
    </row>
    <row r="31" spans="1:16">
      <c r="A31" s="5">
        <v>16163</v>
      </c>
      <c r="B31" s="4">
        <v>185</v>
      </c>
      <c r="C31" s="4">
        <v>155.69999999999999</v>
      </c>
      <c r="D31" s="4">
        <v>127.2</v>
      </c>
      <c r="E31" s="4">
        <v>188.4</v>
      </c>
      <c r="F31" s="4">
        <v>158.69999999999999</v>
      </c>
      <c r="G31" s="4">
        <v>129.6</v>
      </c>
      <c r="J31" s="31"/>
      <c r="O31" s="53">
        <v>1953.3</v>
      </c>
      <c r="P31">
        <v>196.4</v>
      </c>
    </row>
    <row r="32" spans="1:16">
      <c r="A32" s="5">
        <v>16193</v>
      </c>
      <c r="B32" s="4">
        <v>186.4</v>
      </c>
      <c r="C32" s="4">
        <v>155.4</v>
      </c>
      <c r="D32" s="4">
        <v>127.8</v>
      </c>
      <c r="E32" s="4">
        <v>189.9</v>
      </c>
      <c r="F32" s="4">
        <v>158.5</v>
      </c>
      <c r="G32" s="4">
        <v>130.19999999999999</v>
      </c>
      <c r="J32" s="31"/>
      <c r="O32" s="53">
        <v>1953.4</v>
      </c>
      <c r="P32">
        <v>199</v>
      </c>
    </row>
    <row r="33" spans="1:16">
      <c r="A33" s="5">
        <v>16224</v>
      </c>
      <c r="B33" s="4">
        <v>201</v>
      </c>
      <c r="C33" s="4">
        <v>168.6</v>
      </c>
      <c r="D33" s="4">
        <v>140.19999999999999</v>
      </c>
      <c r="E33" s="4">
        <v>204.5</v>
      </c>
      <c r="F33" s="4">
        <v>171.7</v>
      </c>
      <c r="G33" s="4">
        <v>142.6</v>
      </c>
      <c r="J33" s="31"/>
      <c r="O33" s="53">
        <v>1954.1</v>
      </c>
      <c r="P33">
        <v>202.8</v>
      </c>
    </row>
    <row r="34" spans="1:16">
      <c r="A34" s="5">
        <v>16254</v>
      </c>
      <c r="B34" s="4">
        <v>208.6</v>
      </c>
      <c r="C34" s="4">
        <v>175.7</v>
      </c>
      <c r="D34" s="4">
        <v>141</v>
      </c>
      <c r="E34" s="4">
        <v>212.3</v>
      </c>
      <c r="F34" s="4">
        <v>179.2</v>
      </c>
      <c r="G34" s="4">
        <v>143.5</v>
      </c>
      <c r="J34" s="31"/>
      <c r="O34" s="53">
        <v>1954.2</v>
      </c>
      <c r="P34">
        <v>201.2</v>
      </c>
    </row>
    <row r="35" spans="1:16">
      <c r="A35" s="5">
        <v>16285</v>
      </c>
      <c r="B35" s="4">
        <v>209.8</v>
      </c>
      <c r="C35" s="4">
        <v>175.5</v>
      </c>
      <c r="D35" s="4">
        <v>145</v>
      </c>
      <c r="E35" s="4">
        <v>213.6</v>
      </c>
      <c r="F35" s="4">
        <v>178.8</v>
      </c>
      <c r="G35" s="4">
        <v>147.6</v>
      </c>
      <c r="J35" s="31"/>
      <c r="O35" s="53">
        <v>1954.3</v>
      </c>
      <c r="P35">
        <v>200</v>
      </c>
    </row>
    <row r="36" spans="1:16">
      <c r="A36" s="5">
        <v>16316</v>
      </c>
      <c r="B36" s="4">
        <v>209.5</v>
      </c>
      <c r="C36" s="4">
        <v>173.8</v>
      </c>
      <c r="D36" s="4">
        <v>144.5</v>
      </c>
      <c r="E36" s="4">
        <v>213</v>
      </c>
      <c r="F36" s="4">
        <v>176.9</v>
      </c>
      <c r="G36" s="4">
        <v>146.9</v>
      </c>
      <c r="J36" s="31"/>
      <c r="O36" s="53">
        <v>1954.4</v>
      </c>
      <c r="P36">
        <v>206.4</v>
      </c>
    </row>
    <row r="37" spans="1:16">
      <c r="A37" s="5">
        <v>16346</v>
      </c>
      <c r="B37" s="4">
        <v>210.2</v>
      </c>
      <c r="C37" s="4">
        <v>173.4</v>
      </c>
      <c r="D37" s="4">
        <v>144.80000000000001</v>
      </c>
      <c r="E37" s="4">
        <v>213.6</v>
      </c>
      <c r="F37" s="4">
        <v>176.4</v>
      </c>
      <c r="G37" s="4">
        <v>147.19999999999999</v>
      </c>
      <c r="J37" s="31"/>
      <c r="O37" s="53">
        <v>1955.1</v>
      </c>
      <c r="P37">
        <v>204.5</v>
      </c>
    </row>
    <row r="38" spans="1:16">
      <c r="A38" s="5">
        <v>16377</v>
      </c>
      <c r="B38" s="4">
        <v>215</v>
      </c>
      <c r="C38" s="4">
        <v>177</v>
      </c>
      <c r="D38" s="4">
        <v>145</v>
      </c>
      <c r="E38" s="4">
        <v>218.5</v>
      </c>
      <c r="F38" s="4">
        <v>180.1</v>
      </c>
      <c r="G38" s="4">
        <v>147.4</v>
      </c>
      <c r="J38" s="31"/>
      <c r="O38" s="53">
        <v>1955.2</v>
      </c>
      <c r="P38">
        <v>202.2</v>
      </c>
    </row>
    <row r="39" spans="1:16">
      <c r="A39" s="5">
        <v>16407</v>
      </c>
      <c r="B39" s="4">
        <v>230.6</v>
      </c>
      <c r="C39" s="4">
        <v>191.6</v>
      </c>
      <c r="D39" s="4">
        <v>161.5</v>
      </c>
      <c r="E39" s="4">
        <v>234.2</v>
      </c>
      <c r="F39" s="4">
        <v>194.8</v>
      </c>
      <c r="G39" s="4">
        <v>164</v>
      </c>
      <c r="J39" s="31"/>
      <c r="O39" s="53">
        <v>1955.3</v>
      </c>
      <c r="P39">
        <v>199</v>
      </c>
    </row>
    <row r="40" spans="1:16">
      <c r="A40" s="5">
        <v>16438</v>
      </c>
      <c r="B40" s="4">
        <v>232.4</v>
      </c>
      <c r="C40" s="4">
        <v>193</v>
      </c>
      <c r="D40" s="4">
        <v>162.1</v>
      </c>
      <c r="E40" s="4">
        <v>237.1</v>
      </c>
      <c r="F40" s="4">
        <v>197.2</v>
      </c>
      <c r="G40" s="4">
        <v>165.4</v>
      </c>
      <c r="J40" s="31"/>
      <c r="O40" s="53">
        <v>1955.4</v>
      </c>
      <c r="P40">
        <v>202.4</v>
      </c>
    </row>
    <row r="41" spans="1:16">
      <c r="A41" s="5">
        <v>16469</v>
      </c>
      <c r="B41" s="4">
        <v>233.7</v>
      </c>
      <c r="C41" s="4">
        <v>193</v>
      </c>
      <c r="D41" s="4">
        <v>162.19999999999999</v>
      </c>
      <c r="E41" s="4">
        <v>238.9</v>
      </c>
      <c r="F41" s="4">
        <v>197.6</v>
      </c>
      <c r="G41" s="4">
        <v>165.8</v>
      </c>
      <c r="J41" s="31"/>
      <c r="O41" s="53">
        <v>1956.1</v>
      </c>
      <c r="P41">
        <v>202.5</v>
      </c>
    </row>
    <row r="42" spans="1:16">
      <c r="A42" s="5">
        <v>16497</v>
      </c>
      <c r="B42" s="4">
        <v>234</v>
      </c>
      <c r="C42" s="4">
        <v>192.6</v>
      </c>
      <c r="D42" s="4">
        <v>162.4</v>
      </c>
      <c r="E42" s="4">
        <v>239.2</v>
      </c>
      <c r="F42" s="4">
        <v>197.2</v>
      </c>
      <c r="G42" s="4">
        <v>166</v>
      </c>
      <c r="J42" s="31"/>
      <c r="O42" s="53">
        <v>1956.2</v>
      </c>
      <c r="P42">
        <v>195.6</v>
      </c>
    </row>
    <row r="43" spans="1:16">
      <c r="A43" s="5">
        <v>16528</v>
      </c>
      <c r="B43" s="4">
        <v>235.1</v>
      </c>
      <c r="C43" s="4">
        <v>192.6</v>
      </c>
      <c r="D43" s="4">
        <v>162.5</v>
      </c>
      <c r="E43" s="4">
        <v>240.8</v>
      </c>
      <c r="F43" s="4">
        <v>197.6</v>
      </c>
      <c r="G43" s="4">
        <v>166.4</v>
      </c>
      <c r="J43" s="31"/>
      <c r="O43" s="53">
        <v>1956.3</v>
      </c>
      <c r="P43">
        <v>190.1</v>
      </c>
    </row>
    <row r="44" spans="1:16">
      <c r="A44" s="5">
        <v>16558</v>
      </c>
      <c r="B44" s="4">
        <v>238.8</v>
      </c>
      <c r="C44" s="4">
        <v>195.2</v>
      </c>
      <c r="D44" s="4">
        <v>162.5</v>
      </c>
      <c r="E44" s="4">
        <v>244.5</v>
      </c>
      <c r="F44" s="4">
        <v>200.2</v>
      </c>
      <c r="G44" s="4">
        <v>166.3</v>
      </c>
      <c r="J44" s="31"/>
      <c r="O44" s="53">
        <v>1956.4</v>
      </c>
      <c r="P44">
        <v>190.8</v>
      </c>
    </row>
    <row r="45" spans="1:16">
      <c r="A45" s="5">
        <v>16589</v>
      </c>
      <c r="B45" s="4">
        <v>258.7</v>
      </c>
      <c r="C45" s="4">
        <v>212.4</v>
      </c>
      <c r="D45" s="4">
        <v>162.6</v>
      </c>
      <c r="E45" s="4">
        <v>265.39999999999998</v>
      </c>
      <c r="F45" s="4">
        <v>220.1</v>
      </c>
      <c r="G45" s="4">
        <v>166.8</v>
      </c>
      <c r="J45" s="31"/>
      <c r="O45" s="53">
        <v>1957.1</v>
      </c>
      <c r="P45">
        <v>193.2</v>
      </c>
    </row>
    <row r="46" spans="1:16">
      <c r="A46" s="5">
        <v>16619</v>
      </c>
      <c r="B46" s="4">
        <v>262</v>
      </c>
      <c r="C46" s="4">
        <v>215.2</v>
      </c>
      <c r="D46" s="4">
        <v>182.9</v>
      </c>
      <c r="E46" s="4">
        <v>268</v>
      </c>
      <c r="F46" s="4">
        <v>220.4</v>
      </c>
      <c r="G46" s="4">
        <v>187</v>
      </c>
      <c r="J46" s="31"/>
      <c r="O46" s="53">
        <v>1957.2</v>
      </c>
      <c r="P46">
        <v>190</v>
      </c>
    </row>
    <row r="47" spans="1:16">
      <c r="A47" s="5">
        <v>16650</v>
      </c>
      <c r="B47" s="4">
        <v>263</v>
      </c>
      <c r="C47" s="4">
        <v>214.9</v>
      </c>
      <c r="D47" s="4">
        <v>183.1</v>
      </c>
      <c r="E47" s="4">
        <v>268.8</v>
      </c>
      <c r="F47" s="4">
        <v>219.9</v>
      </c>
      <c r="G47" s="4">
        <v>187.2</v>
      </c>
      <c r="J47" s="31"/>
      <c r="O47" s="53">
        <v>1957.3</v>
      </c>
      <c r="P47">
        <v>184.8</v>
      </c>
    </row>
    <row r="48" spans="1:16">
      <c r="A48" s="5">
        <v>16681</v>
      </c>
      <c r="B48" s="4">
        <v>262</v>
      </c>
      <c r="C48" s="4">
        <v>212.6</v>
      </c>
      <c r="D48" s="4">
        <v>182.6</v>
      </c>
      <c r="E48" s="4">
        <v>267.8</v>
      </c>
      <c r="F48" s="4">
        <v>217.7</v>
      </c>
      <c r="G48" s="4">
        <v>186.7</v>
      </c>
      <c r="J48" s="31"/>
      <c r="O48" s="53">
        <v>1957.4</v>
      </c>
      <c r="P48">
        <v>186.4</v>
      </c>
    </row>
    <row r="49" spans="1:16">
      <c r="A49" s="5">
        <v>16711</v>
      </c>
      <c r="B49" s="4">
        <v>261.8</v>
      </c>
      <c r="C49" s="4">
        <v>212.3</v>
      </c>
      <c r="D49" s="4">
        <v>182.6</v>
      </c>
      <c r="E49" s="4">
        <v>268</v>
      </c>
      <c r="F49" s="4">
        <v>217.8</v>
      </c>
      <c r="G49" s="4">
        <v>186.9</v>
      </c>
      <c r="J49" s="31"/>
      <c r="O49" s="53">
        <v>1958.1</v>
      </c>
      <c r="P49">
        <v>194</v>
      </c>
    </row>
    <row r="50" spans="1:16">
      <c r="A50" s="5">
        <v>16742</v>
      </c>
      <c r="B50" s="4">
        <v>265.3</v>
      </c>
      <c r="C50" s="4">
        <v>215.6</v>
      </c>
      <c r="D50" s="4">
        <v>182.6</v>
      </c>
      <c r="E50" s="4">
        <v>272</v>
      </c>
      <c r="F50" s="4">
        <v>221.6</v>
      </c>
      <c r="G50" s="4">
        <v>187.2</v>
      </c>
      <c r="J50" s="31"/>
      <c r="O50" s="53">
        <v>1958.2</v>
      </c>
      <c r="P50">
        <v>196.6</v>
      </c>
    </row>
    <row r="51" spans="1:16">
      <c r="A51" s="5">
        <v>16772</v>
      </c>
      <c r="B51" s="4">
        <v>278.10000000000002</v>
      </c>
      <c r="C51" s="4">
        <v>227.4</v>
      </c>
      <c r="D51" s="4">
        <v>198.6</v>
      </c>
      <c r="E51" s="4">
        <v>285.39999999999998</v>
      </c>
      <c r="F51" s="4">
        <v>233.8</v>
      </c>
      <c r="G51" s="4">
        <v>203.8</v>
      </c>
      <c r="J51" s="31"/>
      <c r="O51" s="53">
        <v>1958.3</v>
      </c>
      <c r="P51">
        <v>192.9</v>
      </c>
    </row>
    <row r="52" spans="1:16">
      <c r="A52" s="5">
        <v>16803</v>
      </c>
      <c r="B52" s="4">
        <v>278.89999999999998</v>
      </c>
      <c r="C52" s="4">
        <v>228.5</v>
      </c>
      <c r="D52" s="4">
        <v>199.5</v>
      </c>
      <c r="E52" s="4">
        <v>288.10000000000002</v>
      </c>
      <c r="F52" s="4">
        <v>236.6</v>
      </c>
      <c r="G52" s="4">
        <v>206</v>
      </c>
      <c r="J52" s="31"/>
      <c r="O52" s="53">
        <v>1958.4</v>
      </c>
      <c r="P52">
        <v>191.6</v>
      </c>
    </row>
    <row r="53" spans="1:16">
      <c r="A53" s="5">
        <v>16834</v>
      </c>
      <c r="B53" s="4">
        <v>279.2</v>
      </c>
      <c r="C53" s="4">
        <v>228.9</v>
      </c>
      <c r="D53" s="4">
        <v>199.6</v>
      </c>
      <c r="E53" s="4">
        <v>289.39999999999998</v>
      </c>
      <c r="F53" s="4">
        <v>237.9</v>
      </c>
      <c r="G53" s="4">
        <v>206.9</v>
      </c>
      <c r="J53" s="31"/>
      <c r="O53" s="53">
        <v>1959.1</v>
      </c>
      <c r="P53">
        <v>197.3</v>
      </c>
    </row>
    <row r="54" spans="1:16">
      <c r="A54" s="5">
        <v>16862</v>
      </c>
      <c r="B54" s="4">
        <v>276</v>
      </c>
      <c r="C54" s="4">
        <v>225.8</v>
      </c>
      <c r="D54" s="4">
        <v>196.9</v>
      </c>
      <c r="E54" s="4">
        <v>286.2</v>
      </c>
      <c r="F54" s="4">
        <v>234.7</v>
      </c>
      <c r="G54" s="4">
        <v>204.1</v>
      </c>
      <c r="J54" s="31"/>
      <c r="O54" s="53">
        <v>1959.2</v>
      </c>
      <c r="P54">
        <v>196.1</v>
      </c>
    </row>
    <row r="55" spans="1:16">
      <c r="A55" s="5">
        <v>16893</v>
      </c>
      <c r="B55" s="4">
        <v>273.89999999999998</v>
      </c>
      <c r="C55" s="4">
        <v>223.4</v>
      </c>
      <c r="D55" s="4">
        <v>194.9</v>
      </c>
      <c r="E55" s="4">
        <v>281.8</v>
      </c>
      <c r="F55" s="4">
        <v>230.4</v>
      </c>
      <c r="G55" s="4">
        <v>200.5</v>
      </c>
      <c r="J55" s="31"/>
      <c r="O55" s="53">
        <v>1959.3</v>
      </c>
      <c r="P55">
        <v>196.7</v>
      </c>
    </row>
    <row r="56" spans="1:16">
      <c r="A56" s="5">
        <v>16923</v>
      </c>
      <c r="B56" s="4">
        <v>272.60000000000002</v>
      </c>
      <c r="C56" s="4">
        <v>221.7</v>
      </c>
      <c r="D56" s="4">
        <v>193.3</v>
      </c>
      <c r="E56" s="4">
        <v>280.8</v>
      </c>
      <c r="F56" s="4">
        <v>228.8</v>
      </c>
      <c r="G56" s="4">
        <v>199.1</v>
      </c>
      <c r="J56" s="31"/>
      <c r="O56" s="53">
        <v>1959.4</v>
      </c>
      <c r="P56">
        <v>199.9</v>
      </c>
    </row>
    <row r="57" spans="1:16">
      <c r="A57" s="5">
        <v>16954</v>
      </c>
      <c r="B57" s="4">
        <v>269.39999999999998</v>
      </c>
      <c r="C57" s="4">
        <v>217</v>
      </c>
      <c r="D57" s="4">
        <v>189.4</v>
      </c>
      <c r="E57" s="4">
        <v>277.89999999999998</v>
      </c>
      <c r="F57" s="4">
        <v>224.4</v>
      </c>
      <c r="G57" s="4">
        <v>195.4</v>
      </c>
      <c r="J57" s="31"/>
      <c r="O57" s="53">
        <v>1960.1</v>
      </c>
      <c r="P57">
        <v>200.5</v>
      </c>
    </row>
    <row r="58" spans="1:16">
      <c r="A58" s="5">
        <v>16984</v>
      </c>
      <c r="B58" s="4">
        <v>268.3</v>
      </c>
      <c r="C58" s="4">
        <v>215.3</v>
      </c>
      <c r="D58" s="4">
        <v>187.4</v>
      </c>
      <c r="E58" s="4">
        <v>275.89999999999998</v>
      </c>
      <c r="F58" s="4">
        <v>221.9</v>
      </c>
      <c r="G58" s="4">
        <v>192.7</v>
      </c>
      <c r="J58" s="31"/>
      <c r="O58" s="53">
        <v>1960.2</v>
      </c>
      <c r="P58">
        <v>200.9</v>
      </c>
    </row>
    <row r="59" spans="1:16">
      <c r="A59" s="5">
        <v>17015</v>
      </c>
      <c r="B59" s="4">
        <v>267.5</v>
      </c>
      <c r="C59" s="4">
        <v>213.9</v>
      </c>
      <c r="D59" s="4">
        <v>186.2</v>
      </c>
      <c r="E59" s="4">
        <v>274.5</v>
      </c>
      <c r="F59" s="4">
        <v>220</v>
      </c>
      <c r="G59" s="4">
        <v>191</v>
      </c>
      <c r="J59" s="31"/>
      <c r="O59" s="53">
        <v>1960.3</v>
      </c>
      <c r="P59">
        <v>202.9</v>
      </c>
    </row>
    <row r="60" spans="1:16">
      <c r="A60" s="5">
        <v>17046</v>
      </c>
      <c r="B60" s="4">
        <v>265.39999999999998</v>
      </c>
      <c r="C60" s="4">
        <v>211.3</v>
      </c>
      <c r="D60" s="4">
        <v>184.2</v>
      </c>
      <c r="E60" s="4">
        <v>271.60000000000002</v>
      </c>
      <c r="F60" s="4">
        <v>216.7</v>
      </c>
      <c r="G60" s="4">
        <v>188.5</v>
      </c>
      <c r="J60" s="31"/>
      <c r="O60" s="53">
        <v>1960.4</v>
      </c>
      <c r="P60">
        <v>203.6</v>
      </c>
    </row>
    <row r="61" spans="1:16">
      <c r="A61" s="5">
        <v>17076</v>
      </c>
      <c r="B61" s="4">
        <v>263.5</v>
      </c>
      <c r="C61" s="4">
        <v>210</v>
      </c>
      <c r="D61" s="4">
        <v>182.1</v>
      </c>
      <c r="E61" s="4">
        <v>270.3</v>
      </c>
      <c r="F61" s="4">
        <v>215.9</v>
      </c>
      <c r="G61" s="4">
        <v>186.9</v>
      </c>
      <c r="J61" s="31"/>
      <c r="O61" s="53">
        <v>1961.1</v>
      </c>
      <c r="P61">
        <v>204.4</v>
      </c>
    </row>
    <row r="62" spans="1:16">
      <c r="A62" s="5">
        <v>17107</v>
      </c>
      <c r="B62" s="4">
        <v>262.3</v>
      </c>
      <c r="C62" s="4">
        <v>208.1</v>
      </c>
      <c r="D62" s="4">
        <v>180.1</v>
      </c>
      <c r="E62" s="4">
        <v>268.3</v>
      </c>
      <c r="F62" s="4">
        <v>213.3</v>
      </c>
      <c r="G62" s="4">
        <v>184.3</v>
      </c>
      <c r="J62" s="31"/>
      <c r="O62" s="53">
        <v>1961.2</v>
      </c>
      <c r="P62">
        <v>204</v>
      </c>
    </row>
    <row r="63" spans="1:16">
      <c r="A63" s="5">
        <v>17137</v>
      </c>
      <c r="B63" s="4">
        <v>259.10000000000002</v>
      </c>
      <c r="C63" s="4">
        <v>205.2</v>
      </c>
      <c r="D63" s="4">
        <v>176.4</v>
      </c>
      <c r="E63" s="4">
        <v>266.10000000000002</v>
      </c>
      <c r="F63" s="4">
        <v>211.3</v>
      </c>
      <c r="G63" s="4">
        <v>181.2</v>
      </c>
      <c r="J63" s="31"/>
      <c r="O63" s="53">
        <v>1961.3</v>
      </c>
      <c r="P63">
        <v>205.1</v>
      </c>
    </row>
    <row r="64" spans="1:16">
      <c r="A64" s="5">
        <v>17168</v>
      </c>
      <c r="B64" s="4">
        <v>259.8</v>
      </c>
      <c r="C64" s="4">
        <v>204.9</v>
      </c>
      <c r="D64" s="4">
        <v>176.3</v>
      </c>
      <c r="E64" s="4">
        <v>267</v>
      </c>
      <c r="F64" s="4">
        <v>211.1</v>
      </c>
      <c r="G64" s="4">
        <v>181.1</v>
      </c>
      <c r="J64" s="31"/>
      <c r="O64" s="53">
        <v>1961.4</v>
      </c>
      <c r="P64">
        <v>208.1</v>
      </c>
    </row>
    <row r="65" spans="1:16">
      <c r="A65" s="5">
        <v>17199</v>
      </c>
      <c r="B65" s="4">
        <v>261.39999999999998</v>
      </c>
      <c r="C65" s="4">
        <v>206.2</v>
      </c>
      <c r="D65" s="4">
        <v>175.2</v>
      </c>
      <c r="E65" s="4">
        <v>268.8</v>
      </c>
      <c r="F65" s="4">
        <v>212.6</v>
      </c>
      <c r="G65" s="4">
        <v>180.2</v>
      </c>
      <c r="J65" s="31"/>
      <c r="O65" s="53">
        <v>1962.1</v>
      </c>
      <c r="P65">
        <v>208.9</v>
      </c>
    </row>
    <row r="66" spans="1:16">
      <c r="A66" s="5">
        <v>17227</v>
      </c>
      <c r="B66" s="4">
        <v>259.10000000000002</v>
      </c>
      <c r="C66" s="4">
        <v>205.1</v>
      </c>
      <c r="D66" s="4">
        <v>172.3</v>
      </c>
      <c r="E66" s="4">
        <v>266.7</v>
      </c>
      <c r="F66" s="4">
        <v>211.7</v>
      </c>
      <c r="G66" s="4">
        <v>177.4</v>
      </c>
      <c r="J66" s="31"/>
      <c r="O66" s="53">
        <v>1962.2</v>
      </c>
      <c r="P66">
        <v>211.3</v>
      </c>
    </row>
    <row r="67" spans="1:16">
      <c r="A67" s="5">
        <v>17258</v>
      </c>
      <c r="B67" s="4">
        <v>257.7</v>
      </c>
      <c r="C67" s="4">
        <v>204.4</v>
      </c>
      <c r="D67" s="4">
        <v>170.4</v>
      </c>
      <c r="E67" s="4">
        <v>265</v>
      </c>
      <c r="F67" s="4">
        <v>210.7</v>
      </c>
      <c r="G67" s="4">
        <v>175.2</v>
      </c>
      <c r="J67" s="31"/>
      <c r="O67" s="53">
        <v>1962.3</v>
      </c>
      <c r="P67">
        <v>208.4</v>
      </c>
    </row>
    <row r="68" spans="1:16">
      <c r="A68" s="5">
        <v>17288</v>
      </c>
      <c r="B68" s="4">
        <v>258.3</v>
      </c>
      <c r="C68" s="4">
        <v>204.3</v>
      </c>
      <c r="D68" s="4">
        <v>169.8</v>
      </c>
      <c r="E68" s="4">
        <v>265.7</v>
      </c>
      <c r="F68" s="4">
        <v>210.6</v>
      </c>
      <c r="G68" s="4">
        <v>174.6</v>
      </c>
      <c r="J68" s="31"/>
      <c r="O68" s="53">
        <v>1962.4</v>
      </c>
      <c r="P68">
        <v>213.5</v>
      </c>
    </row>
    <row r="69" spans="1:16">
      <c r="A69" s="5">
        <v>17319</v>
      </c>
      <c r="B69" s="4">
        <v>258.3</v>
      </c>
      <c r="C69" s="4">
        <v>203.7</v>
      </c>
      <c r="D69" s="4">
        <v>168.5</v>
      </c>
      <c r="E69" s="4">
        <v>265.2</v>
      </c>
      <c r="F69" s="4">
        <v>209.6</v>
      </c>
      <c r="G69" s="4">
        <v>173</v>
      </c>
      <c r="J69" s="31"/>
      <c r="O69" s="53">
        <v>1963.1</v>
      </c>
      <c r="P69">
        <v>216.2</v>
      </c>
    </row>
    <row r="70" spans="1:16">
      <c r="A70" s="5">
        <v>17349</v>
      </c>
      <c r="B70" s="4">
        <v>259.5</v>
      </c>
      <c r="C70" s="4">
        <v>204.6</v>
      </c>
      <c r="D70" s="4">
        <v>168.3</v>
      </c>
      <c r="E70" s="4">
        <v>266.3</v>
      </c>
      <c r="F70" s="4">
        <v>210.5</v>
      </c>
      <c r="G70" s="4">
        <v>172.8</v>
      </c>
      <c r="J70" s="31"/>
      <c r="O70" s="53">
        <v>1963.2</v>
      </c>
      <c r="P70">
        <v>214.8</v>
      </c>
    </row>
    <row r="71" spans="1:16">
      <c r="A71" s="5">
        <v>17380</v>
      </c>
      <c r="B71" s="4">
        <v>260.10000000000002</v>
      </c>
      <c r="C71" s="4">
        <v>204.3</v>
      </c>
      <c r="D71" s="4">
        <v>168.2</v>
      </c>
      <c r="E71" s="4">
        <v>267.39999999999998</v>
      </c>
      <c r="F71" s="4">
        <v>210.5</v>
      </c>
      <c r="G71" s="4">
        <v>172.9</v>
      </c>
      <c r="J71" s="31"/>
      <c r="O71" s="53">
        <v>1963.3</v>
      </c>
      <c r="P71">
        <v>211.8</v>
      </c>
    </row>
    <row r="72" spans="1:16">
      <c r="A72" s="5">
        <v>17411</v>
      </c>
      <c r="B72" s="4">
        <v>259.10000000000002</v>
      </c>
      <c r="C72" s="4">
        <v>202.9</v>
      </c>
      <c r="D72" s="4">
        <v>167.8</v>
      </c>
      <c r="E72" s="4">
        <v>266</v>
      </c>
      <c r="F72" s="4">
        <v>208.8</v>
      </c>
      <c r="G72" s="4">
        <v>172.2</v>
      </c>
      <c r="J72" s="31"/>
      <c r="O72" s="53">
        <v>1963.4</v>
      </c>
      <c r="P72">
        <v>212.2</v>
      </c>
    </row>
    <row r="73" spans="1:16">
      <c r="A73" s="5">
        <v>17441</v>
      </c>
      <c r="B73" s="4">
        <v>259.10000000000002</v>
      </c>
      <c r="C73" s="4">
        <v>203.1</v>
      </c>
      <c r="D73" s="4">
        <v>166.9</v>
      </c>
      <c r="E73" s="4">
        <v>264.39999999999998</v>
      </c>
      <c r="F73" s="4">
        <v>207.6</v>
      </c>
      <c r="G73" s="4">
        <v>170.4</v>
      </c>
      <c r="J73" s="31"/>
      <c r="O73" s="53">
        <v>1964.1</v>
      </c>
      <c r="P73">
        <v>214.8</v>
      </c>
    </row>
    <row r="74" spans="1:16">
      <c r="A74" s="5">
        <v>17472</v>
      </c>
      <c r="B74" s="4">
        <v>258.2</v>
      </c>
      <c r="C74" s="4">
        <v>201.9</v>
      </c>
      <c r="D74" s="4">
        <v>166.2</v>
      </c>
      <c r="E74" s="4">
        <v>262.39999999999998</v>
      </c>
      <c r="F74" s="4">
        <v>205.5</v>
      </c>
      <c r="G74" s="4">
        <v>168.9</v>
      </c>
      <c r="J74" s="31"/>
      <c r="O74" s="53">
        <v>1964.2</v>
      </c>
      <c r="P74">
        <v>213.6</v>
      </c>
    </row>
    <row r="75" spans="1:16">
      <c r="A75" s="5">
        <v>17502</v>
      </c>
      <c r="B75" s="4">
        <v>256.89999999999998</v>
      </c>
      <c r="C75" s="4">
        <v>200.1</v>
      </c>
      <c r="D75" s="4">
        <v>165.6</v>
      </c>
      <c r="E75" s="4">
        <v>259.60000000000002</v>
      </c>
      <c r="F75" s="4">
        <v>202.3</v>
      </c>
      <c r="G75" s="4">
        <v>167.3</v>
      </c>
      <c r="J75" s="31"/>
      <c r="O75" s="53">
        <v>1964.3</v>
      </c>
      <c r="P75">
        <v>212.4</v>
      </c>
    </row>
    <row r="76" spans="1:16">
      <c r="A76" s="5">
        <v>17533</v>
      </c>
      <c r="B76" s="4">
        <v>256.60000000000002</v>
      </c>
      <c r="C76" s="4">
        <v>200.1</v>
      </c>
      <c r="D76" s="4">
        <v>164.8</v>
      </c>
      <c r="E76" s="4">
        <v>259.2</v>
      </c>
      <c r="F76" s="4">
        <v>202.3</v>
      </c>
      <c r="G76" s="4">
        <v>166.4</v>
      </c>
      <c r="J76" s="31"/>
      <c r="O76" s="53">
        <v>1964.4</v>
      </c>
      <c r="P76">
        <v>215.4</v>
      </c>
    </row>
    <row r="77" spans="1:16">
      <c r="A77" s="5">
        <v>17564</v>
      </c>
      <c r="B77" s="4">
        <v>254.6</v>
      </c>
      <c r="C77" s="4">
        <v>198.8</v>
      </c>
      <c r="D77" s="4">
        <v>162.6</v>
      </c>
      <c r="E77" s="4">
        <v>257.5</v>
      </c>
      <c r="F77" s="4">
        <v>201.2</v>
      </c>
      <c r="G77" s="4">
        <v>164.5</v>
      </c>
      <c r="J77" s="31"/>
      <c r="O77" s="53">
        <v>1965.1</v>
      </c>
      <c r="P77">
        <v>218</v>
      </c>
    </row>
    <row r="78" spans="1:16">
      <c r="A78" s="5">
        <v>17593</v>
      </c>
      <c r="B78" s="4">
        <v>253</v>
      </c>
      <c r="C78" s="4">
        <v>197.2</v>
      </c>
      <c r="D78" s="4">
        <v>161.19999999999999</v>
      </c>
      <c r="E78" s="4">
        <v>256</v>
      </c>
      <c r="F78" s="4">
        <v>199.7</v>
      </c>
      <c r="G78" s="4">
        <v>163.1</v>
      </c>
      <c r="J78" s="31"/>
      <c r="O78" s="53">
        <v>1965.2</v>
      </c>
      <c r="P78">
        <v>215.4</v>
      </c>
    </row>
    <row r="79" spans="1:16">
      <c r="A79" s="5">
        <v>17624</v>
      </c>
      <c r="B79" s="4">
        <v>252.2</v>
      </c>
      <c r="C79" s="4">
        <v>197.2</v>
      </c>
      <c r="D79" s="4">
        <v>160.69999999999999</v>
      </c>
      <c r="E79" s="4">
        <v>255.4</v>
      </c>
      <c r="F79" s="4">
        <v>199.8</v>
      </c>
      <c r="G79" s="4">
        <v>162.69999999999999</v>
      </c>
      <c r="J79" s="31"/>
      <c r="O79" s="53">
        <v>1965.3</v>
      </c>
      <c r="P79">
        <v>210.8</v>
      </c>
    </row>
    <row r="80" spans="1:16">
      <c r="A80" s="5">
        <v>17654</v>
      </c>
      <c r="B80" s="4">
        <v>252.2</v>
      </c>
      <c r="C80" s="4">
        <v>196.8</v>
      </c>
      <c r="D80" s="4">
        <v>158</v>
      </c>
      <c r="E80" s="4">
        <v>256.39999999999998</v>
      </c>
      <c r="F80" s="4">
        <v>200.5</v>
      </c>
      <c r="G80" s="4">
        <v>160.69999999999999</v>
      </c>
      <c r="J80" s="31"/>
      <c r="O80" s="53">
        <v>1965.4</v>
      </c>
      <c r="P80">
        <v>211.2</v>
      </c>
    </row>
    <row r="81" spans="1:16">
      <c r="A81" s="5">
        <v>17685</v>
      </c>
      <c r="B81" s="4">
        <v>252.3</v>
      </c>
      <c r="C81" s="4">
        <v>195.3</v>
      </c>
      <c r="D81" s="4">
        <v>160.19999999999999</v>
      </c>
      <c r="E81" s="4">
        <v>255.5</v>
      </c>
      <c r="F81" s="4">
        <v>197.9</v>
      </c>
      <c r="G81" s="4">
        <v>162.19999999999999</v>
      </c>
      <c r="J81" s="31"/>
      <c r="O81" s="53">
        <v>1966.1</v>
      </c>
      <c r="P81">
        <v>213.2</v>
      </c>
    </row>
    <row r="82" spans="1:16">
      <c r="A82" s="5">
        <v>17715</v>
      </c>
      <c r="B82" s="4">
        <v>253.4</v>
      </c>
      <c r="C82" s="4">
        <v>195.7</v>
      </c>
      <c r="D82" s="4">
        <v>159.4</v>
      </c>
      <c r="E82" s="4">
        <v>256.3</v>
      </c>
      <c r="F82" s="4">
        <v>198.1</v>
      </c>
      <c r="G82" s="4">
        <v>161.19999999999999</v>
      </c>
      <c r="J82" s="31"/>
      <c r="O82" s="53">
        <v>1966.2</v>
      </c>
      <c r="P82">
        <v>210.3</v>
      </c>
    </row>
    <row r="83" spans="1:16">
      <c r="A83" s="5">
        <v>17746</v>
      </c>
      <c r="B83" s="4">
        <v>253</v>
      </c>
      <c r="C83" s="4">
        <v>195.1</v>
      </c>
      <c r="D83" s="4">
        <v>159</v>
      </c>
      <c r="E83" s="4">
        <v>255.8</v>
      </c>
      <c r="F83" s="4">
        <v>197.3</v>
      </c>
      <c r="G83" s="4">
        <v>160.69999999999999</v>
      </c>
      <c r="J83" s="31"/>
      <c r="O83" s="53">
        <v>1966.3</v>
      </c>
      <c r="P83">
        <v>200.9</v>
      </c>
    </row>
    <row r="84" spans="1:16">
      <c r="A84" s="5">
        <v>17777</v>
      </c>
      <c r="B84" s="4">
        <v>252.7</v>
      </c>
      <c r="C84" s="4">
        <v>192.5</v>
      </c>
      <c r="D84" s="4">
        <v>158.19999999999999</v>
      </c>
      <c r="E84" s="4">
        <v>255.3</v>
      </c>
      <c r="F84" s="4">
        <v>194.6</v>
      </c>
      <c r="G84" s="4">
        <v>159.80000000000001</v>
      </c>
      <c r="J84" s="31"/>
      <c r="O84" s="53">
        <v>1966.4</v>
      </c>
      <c r="P84">
        <v>206.9</v>
      </c>
    </row>
    <row r="85" spans="1:16">
      <c r="A85" s="5">
        <v>17807</v>
      </c>
      <c r="B85" s="4">
        <v>252.5</v>
      </c>
      <c r="C85" s="4">
        <v>192.6</v>
      </c>
      <c r="D85" s="4">
        <v>157.80000000000001</v>
      </c>
      <c r="E85" s="4">
        <v>254.9</v>
      </c>
      <c r="F85" s="4">
        <v>194.5</v>
      </c>
      <c r="G85" s="4">
        <v>159.19999999999999</v>
      </c>
      <c r="J85" s="31"/>
      <c r="O85" s="53">
        <v>1967.1</v>
      </c>
      <c r="P85">
        <v>211.9</v>
      </c>
    </row>
    <row r="86" spans="1:16">
      <c r="A86" s="5">
        <v>17838</v>
      </c>
      <c r="B86" s="4">
        <v>252.5</v>
      </c>
      <c r="C86" s="4">
        <v>192.3</v>
      </c>
      <c r="D86" s="4">
        <v>157.6</v>
      </c>
      <c r="E86" s="4">
        <v>255.2</v>
      </c>
      <c r="F86" s="4">
        <v>194.5</v>
      </c>
      <c r="G86" s="4">
        <v>159.30000000000001</v>
      </c>
      <c r="J86" s="31"/>
      <c r="O86" s="53">
        <v>1967.2</v>
      </c>
      <c r="P86">
        <v>206.1</v>
      </c>
    </row>
    <row r="87" spans="1:16">
      <c r="A87" s="5">
        <v>17868</v>
      </c>
      <c r="B87" s="4">
        <v>252.8</v>
      </c>
      <c r="C87" s="4">
        <v>192.2</v>
      </c>
      <c r="D87" s="4">
        <v>157.30000000000001</v>
      </c>
      <c r="E87" s="4">
        <v>256</v>
      </c>
      <c r="F87" s="4">
        <v>194.7</v>
      </c>
      <c r="G87" s="4">
        <v>159.30000000000001</v>
      </c>
      <c r="J87" s="31"/>
      <c r="O87" s="53">
        <v>1967.3</v>
      </c>
      <c r="P87">
        <v>200.3</v>
      </c>
    </row>
    <row r="88" spans="1:16">
      <c r="A88" s="5">
        <v>17899</v>
      </c>
      <c r="B88" s="4">
        <v>252.6</v>
      </c>
      <c r="C88" s="4">
        <v>193.1</v>
      </c>
      <c r="D88" s="4">
        <v>156.80000000000001</v>
      </c>
      <c r="E88" s="4">
        <v>256.10000000000002</v>
      </c>
      <c r="F88" s="4">
        <v>195.9</v>
      </c>
      <c r="G88" s="4">
        <v>159</v>
      </c>
      <c r="J88" s="31"/>
      <c r="O88" s="53">
        <v>1967.4</v>
      </c>
      <c r="P88">
        <v>206.2</v>
      </c>
    </row>
    <row r="89" spans="1:16">
      <c r="A89" s="5">
        <v>17930</v>
      </c>
      <c r="B89" s="4">
        <v>252.7</v>
      </c>
      <c r="C89" s="4">
        <v>192.9</v>
      </c>
      <c r="D89" s="4">
        <v>156.6</v>
      </c>
      <c r="E89" s="4">
        <v>256.39999999999998</v>
      </c>
      <c r="F89" s="4">
        <v>195.8</v>
      </c>
      <c r="G89" s="4">
        <v>158.9</v>
      </c>
      <c r="J89" s="31"/>
      <c r="O89" s="53">
        <v>1968.1</v>
      </c>
      <c r="P89">
        <v>214</v>
      </c>
    </row>
    <row r="90" spans="1:16">
      <c r="A90" s="5">
        <v>17958</v>
      </c>
      <c r="B90" s="4">
        <v>251.6</v>
      </c>
      <c r="C90" s="4">
        <v>192.3</v>
      </c>
      <c r="D90" s="4">
        <v>155.5</v>
      </c>
      <c r="E90" s="4">
        <v>255.5</v>
      </c>
      <c r="F90" s="4">
        <v>195.4</v>
      </c>
      <c r="G90" s="4">
        <v>157.9</v>
      </c>
      <c r="J90" s="31"/>
      <c r="O90" s="53">
        <v>1968.2</v>
      </c>
      <c r="P90">
        <v>210.2</v>
      </c>
    </row>
    <row r="91" spans="1:16">
      <c r="A91" s="5">
        <v>17989</v>
      </c>
      <c r="B91" s="4">
        <v>251.5</v>
      </c>
      <c r="C91" s="4">
        <v>192.9</v>
      </c>
      <c r="D91" s="4">
        <v>155.30000000000001</v>
      </c>
      <c r="E91" s="4">
        <v>255.4</v>
      </c>
      <c r="F91" s="4">
        <v>196</v>
      </c>
      <c r="G91" s="4">
        <v>157.69999999999999</v>
      </c>
      <c r="J91" s="31"/>
      <c r="O91" s="53">
        <v>1968.3</v>
      </c>
      <c r="P91">
        <v>212.9</v>
      </c>
    </row>
    <row r="92" spans="1:16">
      <c r="A92" s="5">
        <v>18019</v>
      </c>
      <c r="B92" s="4">
        <v>251.9</v>
      </c>
      <c r="C92" s="4">
        <v>194.7</v>
      </c>
      <c r="D92" s="4">
        <v>155.30000000000001</v>
      </c>
      <c r="E92" s="4">
        <v>255.9</v>
      </c>
      <c r="F92" s="4">
        <v>197.9</v>
      </c>
      <c r="G92" s="4">
        <v>157.80000000000001</v>
      </c>
      <c r="J92" s="31"/>
      <c r="O92" s="53">
        <v>1968.4</v>
      </c>
      <c r="P92">
        <v>216.6</v>
      </c>
    </row>
    <row r="93" spans="1:16">
      <c r="A93" s="5">
        <v>18050</v>
      </c>
      <c r="B93" s="4">
        <v>252.8</v>
      </c>
      <c r="C93" s="4">
        <v>195.2</v>
      </c>
      <c r="D93" s="4">
        <v>155</v>
      </c>
      <c r="E93" s="4">
        <v>257.89999999999998</v>
      </c>
      <c r="F93" s="4">
        <v>199.3</v>
      </c>
      <c r="G93" s="4">
        <v>158.1</v>
      </c>
      <c r="J93" s="31"/>
      <c r="O93" s="53">
        <v>1969.1</v>
      </c>
      <c r="P93">
        <v>217.8</v>
      </c>
    </row>
    <row r="94" spans="1:16">
      <c r="A94" s="5">
        <v>18080</v>
      </c>
      <c r="B94" s="4">
        <v>253.9</v>
      </c>
      <c r="C94" s="4">
        <v>196.9</v>
      </c>
      <c r="D94" s="4">
        <v>154.80000000000001</v>
      </c>
      <c r="E94" s="4">
        <v>259.5</v>
      </c>
      <c r="F94" s="4">
        <v>201.3</v>
      </c>
      <c r="G94" s="4">
        <v>158.19999999999999</v>
      </c>
      <c r="J94" s="31"/>
      <c r="O94" s="53">
        <v>1969.2</v>
      </c>
      <c r="P94">
        <v>215.2</v>
      </c>
    </row>
    <row r="95" spans="1:16">
      <c r="A95" s="5">
        <v>18111</v>
      </c>
      <c r="B95" s="4">
        <v>255.9</v>
      </c>
      <c r="C95" s="4">
        <v>199.5</v>
      </c>
      <c r="D95" s="4">
        <v>155.4</v>
      </c>
      <c r="E95" s="4">
        <v>262.2</v>
      </c>
      <c r="F95" s="4">
        <v>204.5</v>
      </c>
      <c r="G95" s="4">
        <v>159.19999999999999</v>
      </c>
      <c r="J95" s="31"/>
      <c r="O95" s="53">
        <v>1969.3</v>
      </c>
      <c r="P95">
        <v>203.3</v>
      </c>
    </row>
    <row r="96" spans="1:16">
      <c r="A96" s="5">
        <v>18142</v>
      </c>
      <c r="B96" s="4">
        <v>256.7</v>
      </c>
      <c r="C96" s="4">
        <v>199.3</v>
      </c>
      <c r="D96" s="4">
        <v>155.5</v>
      </c>
      <c r="E96" s="4">
        <v>263</v>
      </c>
      <c r="F96" s="4">
        <v>204.3</v>
      </c>
      <c r="G96" s="4">
        <v>159.30000000000001</v>
      </c>
      <c r="J96" s="31"/>
      <c r="O96" s="53">
        <v>1969.4</v>
      </c>
      <c r="P96">
        <v>207.3</v>
      </c>
    </row>
    <row r="97" spans="1:16">
      <c r="A97" s="5">
        <v>18172</v>
      </c>
      <c r="B97" s="4">
        <v>256.8</v>
      </c>
      <c r="C97" s="4">
        <v>200.2</v>
      </c>
      <c r="D97" s="4">
        <v>155.19999999999999</v>
      </c>
      <c r="E97" s="4">
        <v>263</v>
      </c>
      <c r="F97" s="4">
        <v>205.2</v>
      </c>
      <c r="G97" s="4">
        <v>159</v>
      </c>
      <c r="J97" s="31"/>
      <c r="O97" s="53">
        <v>1970.1</v>
      </c>
      <c r="P97">
        <v>205.5</v>
      </c>
    </row>
    <row r="98" spans="1:16">
      <c r="A98" s="5">
        <v>18203</v>
      </c>
      <c r="B98" s="4">
        <v>257</v>
      </c>
      <c r="C98" s="4">
        <v>200</v>
      </c>
      <c r="D98" s="4">
        <v>155.19999999999999</v>
      </c>
      <c r="E98" s="4">
        <v>263.39999999999998</v>
      </c>
      <c r="F98" s="4">
        <v>205.1</v>
      </c>
      <c r="G98" s="4">
        <v>159.1</v>
      </c>
      <c r="J98" s="31"/>
      <c r="O98" s="53">
        <v>1970.2</v>
      </c>
      <c r="P98">
        <v>204</v>
      </c>
    </row>
    <row r="99" spans="1:16">
      <c r="A99" s="5">
        <v>18233</v>
      </c>
      <c r="B99" s="4">
        <v>257.10000000000002</v>
      </c>
      <c r="C99" s="4">
        <v>198.9</v>
      </c>
      <c r="D99" s="4">
        <v>155</v>
      </c>
      <c r="E99" s="4">
        <v>263.89999999999998</v>
      </c>
      <c r="F99" s="4">
        <v>204.4</v>
      </c>
      <c r="G99" s="4">
        <v>159.1</v>
      </c>
      <c r="J99" s="31"/>
      <c r="O99" s="53">
        <v>1970.3</v>
      </c>
      <c r="P99">
        <v>208.8</v>
      </c>
    </row>
    <row r="100" spans="1:16">
      <c r="A100" s="5">
        <v>18264</v>
      </c>
      <c r="B100" s="4">
        <v>256.89999999999998</v>
      </c>
      <c r="C100" s="4">
        <v>200.1</v>
      </c>
      <c r="D100" s="4">
        <v>154.69999999999999</v>
      </c>
      <c r="E100" s="4">
        <v>262.8</v>
      </c>
      <c r="F100" s="4">
        <v>204.8</v>
      </c>
      <c r="G100" s="4">
        <v>158.19999999999999</v>
      </c>
      <c r="J100" s="31"/>
      <c r="O100" s="53">
        <v>1970.4</v>
      </c>
      <c r="P100">
        <v>213.7</v>
      </c>
    </row>
    <row r="101" spans="1:16">
      <c r="A101" s="5">
        <v>18295</v>
      </c>
      <c r="B101" s="4">
        <v>256.39999999999998</v>
      </c>
      <c r="C101" s="4">
        <v>200.3</v>
      </c>
      <c r="D101" s="4">
        <v>154.6</v>
      </c>
      <c r="E101" s="4">
        <v>261.89999999999998</v>
      </c>
      <c r="F101" s="4">
        <v>204.7</v>
      </c>
      <c r="G101" s="4">
        <v>157.9</v>
      </c>
      <c r="J101" s="31"/>
      <c r="O101" s="53">
        <v>1971.1</v>
      </c>
      <c r="P101">
        <v>225.3</v>
      </c>
    </row>
    <row r="102" spans="1:16">
      <c r="A102" s="5">
        <v>18323</v>
      </c>
      <c r="B102" s="4">
        <v>255.7</v>
      </c>
      <c r="C102" s="4">
        <v>200.5</v>
      </c>
      <c r="D102" s="4">
        <v>154.30000000000001</v>
      </c>
      <c r="E102" s="4">
        <v>260.7</v>
      </c>
      <c r="F102" s="4">
        <v>204.5</v>
      </c>
      <c r="G102" s="4">
        <v>157.30000000000001</v>
      </c>
      <c r="J102" s="31"/>
      <c r="O102" s="53">
        <v>1971.2</v>
      </c>
      <c r="P102">
        <v>224.1</v>
      </c>
    </row>
    <row r="103" spans="1:16">
      <c r="A103" s="5">
        <v>18354</v>
      </c>
      <c r="B103" s="4">
        <v>255.7</v>
      </c>
      <c r="C103" s="4">
        <v>200.6</v>
      </c>
      <c r="D103" s="4">
        <v>154.4</v>
      </c>
      <c r="E103" s="4">
        <v>260.2</v>
      </c>
      <c r="F103" s="4">
        <v>204.3</v>
      </c>
      <c r="G103" s="4">
        <v>157.19999999999999</v>
      </c>
      <c r="J103" s="31"/>
      <c r="O103" s="53">
        <v>1971.3</v>
      </c>
      <c r="P103">
        <v>225.3</v>
      </c>
    </row>
    <row r="104" spans="1:16">
      <c r="A104" s="5">
        <v>18384</v>
      </c>
      <c r="B104" s="4">
        <v>256.39999999999998</v>
      </c>
      <c r="C104" s="4">
        <v>201.6</v>
      </c>
      <c r="D104" s="4">
        <v>154.80000000000001</v>
      </c>
      <c r="E104" s="4">
        <v>260.8</v>
      </c>
      <c r="F104" s="4">
        <v>205.2</v>
      </c>
      <c r="G104" s="4">
        <v>157.5</v>
      </c>
      <c r="J104" s="31"/>
      <c r="O104" s="53">
        <v>1971.4</v>
      </c>
      <c r="P104">
        <v>237</v>
      </c>
    </row>
    <row r="105" spans="1:16">
      <c r="A105" s="5">
        <v>18415</v>
      </c>
      <c r="B105" s="4">
        <v>257.39999999999998</v>
      </c>
      <c r="C105" s="4">
        <v>201.2</v>
      </c>
      <c r="D105" s="4">
        <v>155.19999999999999</v>
      </c>
      <c r="E105" s="4">
        <v>261.2</v>
      </c>
      <c r="F105" s="4">
        <v>204.2</v>
      </c>
      <c r="G105" s="4">
        <v>157.4</v>
      </c>
      <c r="J105" s="31"/>
      <c r="O105" s="53">
        <v>1972.1</v>
      </c>
      <c r="P105">
        <v>245</v>
      </c>
    </row>
    <row r="106" spans="1:16">
      <c r="A106" s="5">
        <v>18445</v>
      </c>
      <c r="B106" s="4">
        <v>257.5</v>
      </c>
      <c r="C106" s="4">
        <v>201.6</v>
      </c>
      <c r="D106" s="4">
        <v>155</v>
      </c>
      <c r="E106" s="4">
        <v>261.3</v>
      </c>
      <c r="F106" s="4">
        <v>204.7</v>
      </c>
      <c r="G106" s="4">
        <v>157.30000000000001</v>
      </c>
      <c r="J106" s="31"/>
      <c r="O106" s="53">
        <v>1972.2</v>
      </c>
      <c r="P106">
        <v>246.1</v>
      </c>
    </row>
    <row r="107" spans="1:16">
      <c r="A107" s="5">
        <v>18476</v>
      </c>
      <c r="B107" s="4">
        <v>257.89999999999998</v>
      </c>
      <c r="C107" s="4">
        <v>201.4</v>
      </c>
      <c r="D107" s="4">
        <v>155</v>
      </c>
      <c r="E107" s="4">
        <v>261.8</v>
      </c>
      <c r="F107" s="4">
        <v>204.5</v>
      </c>
      <c r="G107" s="4">
        <v>157.4</v>
      </c>
      <c r="J107" s="31"/>
      <c r="O107" s="53">
        <v>1972.3</v>
      </c>
      <c r="P107">
        <v>245.1</v>
      </c>
    </row>
    <row r="108" spans="1:16">
      <c r="A108" s="5">
        <v>18507</v>
      </c>
      <c r="B108" s="4">
        <v>257.2</v>
      </c>
      <c r="C108" s="4">
        <v>198.8</v>
      </c>
      <c r="D108" s="4">
        <v>153.6</v>
      </c>
      <c r="E108" s="4">
        <v>260.3</v>
      </c>
      <c r="F108" s="4">
        <v>201.3</v>
      </c>
      <c r="G108" s="4">
        <v>155.5</v>
      </c>
      <c r="J108" s="31"/>
      <c r="O108" s="53">
        <v>1972.4</v>
      </c>
      <c r="P108">
        <v>249.1</v>
      </c>
    </row>
    <row r="109" spans="1:16">
      <c r="A109" s="5">
        <v>18537</v>
      </c>
      <c r="B109" s="4">
        <v>256.89999999999998</v>
      </c>
      <c r="C109" s="4">
        <v>198.7</v>
      </c>
      <c r="D109" s="4">
        <v>152.6</v>
      </c>
      <c r="E109" s="4">
        <v>259.5</v>
      </c>
      <c r="F109" s="4">
        <v>200.8</v>
      </c>
      <c r="G109" s="4">
        <v>154.1</v>
      </c>
      <c r="J109" s="31"/>
      <c r="O109" s="53">
        <v>1973.1</v>
      </c>
      <c r="P109">
        <v>255.8</v>
      </c>
    </row>
    <row r="110" spans="1:16">
      <c r="A110" s="5">
        <v>18568</v>
      </c>
      <c r="B110" s="4">
        <v>257.10000000000002</v>
      </c>
      <c r="C110" s="4">
        <v>198.2</v>
      </c>
      <c r="D110" s="4">
        <v>152.6</v>
      </c>
      <c r="E110" s="4">
        <v>259.5</v>
      </c>
      <c r="F110" s="4">
        <v>200.2</v>
      </c>
      <c r="G110" s="4">
        <v>154</v>
      </c>
      <c r="J110" s="31"/>
      <c r="O110" s="53">
        <v>1973.2</v>
      </c>
      <c r="P110">
        <v>255.1</v>
      </c>
    </row>
    <row r="111" spans="1:16">
      <c r="A111" s="5">
        <v>18598</v>
      </c>
      <c r="B111" s="4">
        <v>256.7</v>
      </c>
      <c r="C111" s="4">
        <v>196.8</v>
      </c>
      <c r="D111" s="4">
        <v>152.30000000000001</v>
      </c>
      <c r="E111" s="4">
        <v>259.10000000000002</v>
      </c>
      <c r="F111" s="4">
        <v>198.7</v>
      </c>
      <c r="G111" s="4">
        <v>153.69999999999999</v>
      </c>
      <c r="J111" s="31"/>
      <c r="O111" s="53">
        <v>1973.3</v>
      </c>
      <c r="P111">
        <v>243.1</v>
      </c>
    </row>
    <row r="112" spans="1:16">
      <c r="A112" s="5">
        <v>18629</v>
      </c>
      <c r="B112" s="4">
        <v>256.10000000000002</v>
      </c>
      <c r="C112" s="4">
        <v>195.1</v>
      </c>
      <c r="D112" s="4">
        <v>151.5</v>
      </c>
      <c r="E112" s="4">
        <v>258.7</v>
      </c>
      <c r="F112" s="4">
        <v>197.2</v>
      </c>
      <c r="G112" s="4">
        <v>153</v>
      </c>
      <c r="J112" s="31"/>
      <c r="O112" s="53">
        <v>1973.4</v>
      </c>
      <c r="P112">
        <v>250.4</v>
      </c>
    </row>
    <row r="113" spans="1:16">
      <c r="A113" s="5">
        <v>18660</v>
      </c>
      <c r="B113" s="4">
        <v>255.9</v>
      </c>
      <c r="C113" s="4">
        <v>194.4</v>
      </c>
      <c r="D113" s="4">
        <v>151.5</v>
      </c>
      <c r="E113" s="4">
        <v>258.3</v>
      </c>
      <c r="F113" s="4">
        <v>196.2</v>
      </c>
      <c r="G113" s="4">
        <v>152.9</v>
      </c>
      <c r="J113" s="31"/>
      <c r="O113" s="53">
        <v>1974.1</v>
      </c>
      <c r="P113">
        <v>252.7</v>
      </c>
    </row>
    <row r="114" spans="1:16">
      <c r="A114" s="5">
        <v>18688</v>
      </c>
      <c r="B114" s="4">
        <v>255</v>
      </c>
      <c r="C114" s="4">
        <v>192.3</v>
      </c>
      <c r="D114" s="4">
        <v>151.5</v>
      </c>
      <c r="E114" s="4">
        <v>255.2</v>
      </c>
      <c r="F114" s="4">
        <v>192.5</v>
      </c>
      <c r="G114" s="4">
        <v>151.6</v>
      </c>
      <c r="J114" s="31"/>
      <c r="O114" s="53">
        <v>1974.2</v>
      </c>
      <c r="P114">
        <v>247.3</v>
      </c>
    </row>
    <row r="115" spans="1:16">
      <c r="A115" s="5">
        <v>18719</v>
      </c>
      <c r="B115" s="4">
        <v>254.7</v>
      </c>
      <c r="C115" s="4">
        <v>192.1</v>
      </c>
      <c r="D115" s="4">
        <v>137.9</v>
      </c>
      <c r="E115" s="4">
        <v>254.1</v>
      </c>
      <c r="F115" s="4">
        <v>191.7</v>
      </c>
      <c r="G115" s="4">
        <v>137.6</v>
      </c>
      <c r="J115" s="31"/>
      <c r="O115" s="53">
        <v>1974.3</v>
      </c>
      <c r="P115">
        <v>246.8</v>
      </c>
    </row>
    <row r="116" spans="1:16">
      <c r="A116" s="5">
        <v>18749</v>
      </c>
      <c r="B116" s="4">
        <v>255.1</v>
      </c>
      <c r="C116" s="4">
        <v>192.3</v>
      </c>
      <c r="D116" s="4">
        <v>137.9</v>
      </c>
      <c r="E116" s="4">
        <v>253.8</v>
      </c>
      <c r="F116" s="4">
        <v>191.3</v>
      </c>
      <c r="G116" s="4">
        <v>137.19999999999999</v>
      </c>
      <c r="J116" s="31"/>
      <c r="O116" s="53">
        <v>1974.4</v>
      </c>
      <c r="P116">
        <v>252</v>
      </c>
    </row>
    <row r="117" spans="1:16">
      <c r="A117" s="5">
        <v>18780</v>
      </c>
      <c r="B117" s="4">
        <v>255.2</v>
      </c>
      <c r="C117" s="4">
        <v>191.3</v>
      </c>
      <c r="D117" s="4">
        <v>137.80000000000001</v>
      </c>
      <c r="E117" s="4">
        <v>254</v>
      </c>
      <c r="F117" s="4">
        <v>190.4</v>
      </c>
      <c r="G117" s="4">
        <v>137.1</v>
      </c>
      <c r="J117" s="31"/>
      <c r="O117" s="53">
        <v>1975.1</v>
      </c>
      <c r="P117">
        <v>267.7</v>
      </c>
    </row>
    <row r="118" spans="1:16">
      <c r="A118" s="5">
        <v>18810</v>
      </c>
      <c r="B118" s="4">
        <v>255.7</v>
      </c>
      <c r="C118" s="4">
        <v>191.6</v>
      </c>
      <c r="D118" s="4">
        <v>139.1</v>
      </c>
      <c r="E118" s="4">
        <v>255.2</v>
      </c>
      <c r="F118" s="4">
        <v>191.1</v>
      </c>
      <c r="G118" s="4">
        <v>138.80000000000001</v>
      </c>
      <c r="J118" s="31"/>
      <c r="O118" s="53">
        <v>1975.2</v>
      </c>
      <c r="P118">
        <v>283.60000000000002</v>
      </c>
    </row>
    <row r="119" spans="1:16">
      <c r="A119" s="5">
        <v>18841</v>
      </c>
      <c r="B119" s="4">
        <v>256.60000000000002</v>
      </c>
      <c r="C119" s="4">
        <v>192.1</v>
      </c>
      <c r="D119" s="4">
        <v>139.6</v>
      </c>
      <c r="E119" s="4">
        <v>257</v>
      </c>
      <c r="F119" s="4">
        <v>192.4</v>
      </c>
      <c r="G119" s="4">
        <v>139.80000000000001</v>
      </c>
      <c r="J119" s="31"/>
      <c r="O119" s="53">
        <v>1975.3</v>
      </c>
      <c r="P119">
        <v>305.60000000000002</v>
      </c>
    </row>
    <row r="120" spans="1:16">
      <c r="A120" s="5">
        <v>18872</v>
      </c>
      <c r="B120" s="4">
        <v>257.39999999999998</v>
      </c>
      <c r="C120" s="4">
        <v>191.6</v>
      </c>
      <c r="D120" s="4">
        <v>140</v>
      </c>
      <c r="E120" s="4">
        <v>256.8</v>
      </c>
      <c r="F120" s="4">
        <v>191.2</v>
      </c>
      <c r="G120" s="4">
        <v>139.69999999999999</v>
      </c>
      <c r="J120" s="31"/>
      <c r="O120" s="53">
        <v>1975.4</v>
      </c>
      <c r="P120">
        <v>329.9</v>
      </c>
    </row>
    <row r="121" spans="1:16">
      <c r="A121" s="5">
        <v>18902</v>
      </c>
      <c r="B121" s="4">
        <v>258.3</v>
      </c>
      <c r="C121" s="4">
        <v>192.8</v>
      </c>
      <c r="D121" s="4">
        <v>146.6</v>
      </c>
      <c r="E121" s="4">
        <v>257.60000000000002</v>
      </c>
      <c r="F121" s="4">
        <v>190.9</v>
      </c>
      <c r="G121" s="4">
        <v>146.19999999999999</v>
      </c>
      <c r="J121" s="31"/>
      <c r="O121" s="53">
        <v>1976.1</v>
      </c>
      <c r="P121">
        <v>351.3</v>
      </c>
    </row>
    <row r="122" spans="1:16">
      <c r="A122" s="5">
        <v>18933</v>
      </c>
      <c r="B122" s="4">
        <v>259.60000000000002</v>
      </c>
      <c r="C122" s="4">
        <v>194.2</v>
      </c>
      <c r="D122" s="4">
        <v>142.6</v>
      </c>
      <c r="E122" s="4">
        <v>258.39999999999998</v>
      </c>
      <c r="F122" s="4">
        <v>193.2</v>
      </c>
      <c r="G122" s="4">
        <v>141.9</v>
      </c>
      <c r="J122" s="31"/>
      <c r="O122" s="53">
        <v>1976.2</v>
      </c>
      <c r="P122">
        <v>367.5</v>
      </c>
    </row>
    <row r="123" spans="1:16">
      <c r="A123" s="5">
        <v>18963</v>
      </c>
      <c r="B123" s="4">
        <v>257.39999999999998</v>
      </c>
      <c r="C123" s="4">
        <v>193.4</v>
      </c>
      <c r="D123" s="4">
        <v>142.5</v>
      </c>
      <c r="E123" s="4">
        <v>255.5</v>
      </c>
      <c r="F123" s="4">
        <v>191.8</v>
      </c>
      <c r="G123" s="4">
        <v>141.5</v>
      </c>
      <c r="J123" s="31"/>
      <c r="O123" s="53">
        <v>1976.3</v>
      </c>
      <c r="P123">
        <v>382.2</v>
      </c>
    </row>
    <row r="124" spans="1:16">
      <c r="A124" s="5">
        <v>18994</v>
      </c>
      <c r="B124" s="4">
        <v>259.8</v>
      </c>
      <c r="C124" s="4">
        <v>194.4</v>
      </c>
      <c r="D124" s="4">
        <v>142.5</v>
      </c>
      <c r="E124" s="4">
        <v>258.60000000000002</v>
      </c>
      <c r="F124" s="4">
        <v>193.3</v>
      </c>
      <c r="G124" s="4">
        <v>141.9</v>
      </c>
      <c r="J124" s="31"/>
      <c r="O124" s="53">
        <v>1976.4</v>
      </c>
      <c r="P124">
        <v>397.4</v>
      </c>
    </row>
    <row r="125" spans="1:16">
      <c r="A125" s="5">
        <v>19025</v>
      </c>
      <c r="B125" s="4">
        <v>260.39999999999998</v>
      </c>
      <c r="C125" s="4">
        <v>195</v>
      </c>
      <c r="D125" s="4">
        <v>142.6</v>
      </c>
      <c r="E125" s="4">
        <v>259.10000000000002</v>
      </c>
      <c r="F125" s="4">
        <v>193.9</v>
      </c>
      <c r="G125" s="4">
        <v>141.80000000000001</v>
      </c>
      <c r="J125" s="31"/>
      <c r="O125" s="53">
        <v>1977.1</v>
      </c>
      <c r="P125">
        <v>414</v>
      </c>
    </row>
    <row r="126" spans="1:16">
      <c r="A126" s="5">
        <v>19054</v>
      </c>
      <c r="B126" s="4">
        <v>258.10000000000002</v>
      </c>
      <c r="C126" s="4">
        <v>190.3</v>
      </c>
      <c r="D126" s="4">
        <v>141.19999999999999</v>
      </c>
      <c r="E126" s="4">
        <v>257.39999999999998</v>
      </c>
      <c r="F126" s="4">
        <v>189.7</v>
      </c>
      <c r="G126" s="4">
        <v>140.80000000000001</v>
      </c>
      <c r="J126" s="31"/>
      <c r="O126" s="53">
        <v>1977.2</v>
      </c>
      <c r="P126">
        <v>424.2</v>
      </c>
    </row>
    <row r="127" spans="1:16">
      <c r="A127" s="5">
        <v>19085</v>
      </c>
      <c r="B127" s="4">
        <v>258.3</v>
      </c>
      <c r="C127" s="4">
        <v>192.7</v>
      </c>
      <c r="D127" s="4">
        <v>141.69999999999999</v>
      </c>
      <c r="E127" s="4">
        <v>258.8</v>
      </c>
      <c r="F127" s="4">
        <v>193</v>
      </c>
      <c r="G127" s="4">
        <v>141.9</v>
      </c>
      <c r="J127" s="31"/>
      <c r="O127" s="53">
        <v>1977.3</v>
      </c>
      <c r="P127">
        <v>423.7</v>
      </c>
    </row>
    <row r="128" spans="1:16">
      <c r="A128" s="5">
        <v>19115</v>
      </c>
      <c r="B128" s="4">
        <v>259.89999999999998</v>
      </c>
      <c r="C128" s="4">
        <v>194</v>
      </c>
      <c r="D128" s="4">
        <v>142.5</v>
      </c>
      <c r="E128" s="4">
        <v>260.3</v>
      </c>
      <c r="F128" s="4">
        <v>194.2</v>
      </c>
      <c r="G128" s="4">
        <v>142.69999999999999</v>
      </c>
      <c r="J128" s="31"/>
      <c r="O128" s="53">
        <v>1977.4</v>
      </c>
      <c r="P128">
        <v>444.4</v>
      </c>
    </row>
    <row r="129" spans="1:16">
      <c r="A129" s="5">
        <v>19146</v>
      </c>
      <c r="B129" s="4">
        <v>259.10000000000002</v>
      </c>
      <c r="C129" s="4">
        <v>191.9</v>
      </c>
      <c r="D129" s="4">
        <v>140.30000000000001</v>
      </c>
      <c r="E129" s="4">
        <v>259.10000000000002</v>
      </c>
      <c r="F129" s="4">
        <v>191.9</v>
      </c>
      <c r="G129" s="4">
        <v>140.30000000000001</v>
      </c>
      <c r="J129" s="31"/>
      <c r="O129" s="53">
        <v>1978.1</v>
      </c>
      <c r="P129">
        <v>464.3</v>
      </c>
    </row>
    <row r="130" spans="1:16">
      <c r="A130" s="5">
        <v>19176</v>
      </c>
      <c r="B130" s="4">
        <v>263.10000000000002</v>
      </c>
      <c r="C130" s="4">
        <v>195.6</v>
      </c>
      <c r="D130" s="4">
        <v>144.19999999999999</v>
      </c>
      <c r="E130" s="4">
        <v>262.39999999999998</v>
      </c>
      <c r="F130" s="4">
        <v>195.1</v>
      </c>
      <c r="G130" s="4">
        <v>143.80000000000001</v>
      </c>
      <c r="J130" s="31"/>
      <c r="O130" s="53">
        <v>1978.2</v>
      </c>
      <c r="P130">
        <v>468.3</v>
      </c>
    </row>
    <row r="131" spans="1:16">
      <c r="A131" s="5">
        <v>19207</v>
      </c>
      <c r="B131" s="4">
        <v>263.2</v>
      </c>
      <c r="C131" s="4">
        <v>195.1</v>
      </c>
      <c r="D131" s="4">
        <v>144</v>
      </c>
      <c r="E131" s="4">
        <v>261.8</v>
      </c>
      <c r="F131" s="4">
        <v>193.9</v>
      </c>
      <c r="G131" s="4">
        <v>143.30000000000001</v>
      </c>
      <c r="J131" s="31"/>
      <c r="O131" s="53">
        <v>1978.3</v>
      </c>
      <c r="P131">
        <v>468.4</v>
      </c>
    </row>
    <row r="132" spans="1:16">
      <c r="A132" s="5">
        <v>19238</v>
      </c>
      <c r="B132" s="4">
        <v>262.7</v>
      </c>
      <c r="C132" s="4">
        <v>194</v>
      </c>
      <c r="D132" s="4">
        <v>143.80000000000001</v>
      </c>
      <c r="E132" s="4">
        <v>260.5</v>
      </c>
      <c r="F132" s="4">
        <v>192.1</v>
      </c>
      <c r="G132" s="4">
        <v>142.5</v>
      </c>
      <c r="J132" s="31"/>
      <c r="O132" s="53">
        <v>1978.4</v>
      </c>
      <c r="P132">
        <v>475.5</v>
      </c>
    </row>
    <row r="133" spans="1:16">
      <c r="A133" s="5">
        <v>19268</v>
      </c>
      <c r="B133" s="4">
        <v>264.89999999999998</v>
      </c>
      <c r="C133" s="4">
        <v>196.4</v>
      </c>
      <c r="D133" s="4">
        <v>146.6</v>
      </c>
      <c r="E133" s="4">
        <v>263.3</v>
      </c>
      <c r="F133" s="4">
        <v>195.2</v>
      </c>
      <c r="G133" s="4">
        <v>145.69999999999999</v>
      </c>
      <c r="J133" s="31"/>
      <c r="O133" s="53">
        <v>1979.1</v>
      </c>
      <c r="P133">
        <v>502.7</v>
      </c>
    </row>
    <row r="134" spans="1:16">
      <c r="A134" s="5">
        <v>19299</v>
      </c>
      <c r="B134" s="4">
        <v>267.39999999999998</v>
      </c>
      <c r="C134" s="4">
        <v>198.1</v>
      </c>
      <c r="D134" s="4">
        <v>148.6</v>
      </c>
      <c r="E134" s="4">
        <v>265.60000000000002</v>
      </c>
      <c r="F134" s="4">
        <v>196.7</v>
      </c>
      <c r="G134" s="4">
        <v>147.6</v>
      </c>
      <c r="J134" s="31"/>
      <c r="O134" s="53">
        <v>1979.2</v>
      </c>
      <c r="P134">
        <v>496.7</v>
      </c>
    </row>
    <row r="135" spans="1:16">
      <c r="A135" s="5">
        <v>19329</v>
      </c>
      <c r="B135" s="4">
        <v>267.39999999999998</v>
      </c>
      <c r="C135" s="4">
        <v>196.9</v>
      </c>
      <c r="D135" s="4">
        <v>148.4</v>
      </c>
      <c r="E135" s="4">
        <v>265.10000000000002</v>
      </c>
      <c r="F135" s="4">
        <v>195.1</v>
      </c>
      <c r="G135" s="4">
        <v>147.19999999999999</v>
      </c>
      <c r="J135" s="31"/>
      <c r="O135" s="53">
        <v>1979.3</v>
      </c>
      <c r="P135">
        <v>503.6</v>
      </c>
    </row>
    <row r="136" spans="1:16">
      <c r="A136" s="5">
        <v>19360</v>
      </c>
      <c r="B136" s="4">
        <v>267.39999999999998</v>
      </c>
      <c r="C136" s="4">
        <v>197.5</v>
      </c>
      <c r="D136" s="4">
        <v>148.5</v>
      </c>
      <c r="E136" s="4">
        <v>264.8</v>
      </c>
      <c r="F136" s="4">
        <v>195.5</v>
      </c>
      <c r="G136" s="4">
        <v>147</v>
      </c>
      <c r="J136" s="31"/>
      <c r="O136" s="53">
        <v>1979.4</v>
      </c>
      <c r="P136">
        <v>491.2</v>
      </c>
    </row>
    <row r="137" spans="1:16">
      <c r="A137" s="5">
        <v>19391</v>
      </c>
      <c r="B137" s="4">
        <v>267.60000000000002</v>
      </c>
      <c r="C137" s="4">
        <v>197.6</v>
      </c>
      <c r="D137" s="4">
        <v>148.30000000000001</v>
      </c>
      <c r="E137" s="4">
        <v>264.2</v>
      </c>
      <c r="F137" s="4">
        <v>195</v>
      </c>
      <c r="G137" s="4">
        <v>146.5</v>
      </c>
      <c r="J137" s="31"/>
      <c r="O137" s="53">
        <v>1980.1</v>
      </c>
      <c r="P137">
        <v>510.4</v>
      </c>
    </row>
    <row r="138" spans="1:16">
      <c r="A138" s="5">
        <v>19419</v>
      </c>
      <c r="B138" s="4">
        <v>264.5</v>
      </c>
      <c r="C138" s="4">
        <v>194.5</v>
      </c>
      <c r="D138" s="4">
        <v>145.9</v>
      </c>
      <c r="E138" s="4">
        <v>260.60000000000002</v>
      </c>
      <c r="F138" s="4">
        <v>191.5</v>
      </c>
      <c r="G138" s="4">
        <v>143.69999999999999</v>
      </c>
      <c r="J138" s="31"/>
      <c r="O138" s="53">
        <v>1980.2</v>
      </c>
      <c r="P138">
        <v>539.20000000000005</v>
      </c>
    </row>
    <row r="139" spans="1:16">
      <c r="A139" s="5">
        <v>19450</v>
      </c>
      <c r="B139" s="4">
        <v>264.60000000000002</v>
      </c>
      <c r="C139" s="4">
        <v>194.4</v>
      </c>
      <c r="D139" s="4">
        <v>146</v>
      </c>
      <c r="E139" s="4">
        <v>259</v>
      </c>
      <c r="F139" s="4">
        <v>190.2</v>
      </c>
      <c r="G139" s="4">
        <v>142.9</v>
      </c>
      <c r="J139" s="31"/>
      <c r="O139" s="53">
        <v>1980.3</v>
      </c>
      <c r="P139">
        <v>552.29999999999995</v>
      </c>
    </row>
    <row r="140" spans="1:16">
      <c r="A140" s="5">
        <v>19480</v>
      </c>
      <c r="B140" s="4">
        <v>266.5</v>
      </c>
      <c r="C140" s="4">
        <v>195.6</v>
      </c>
      <c r="D140" s="4">
        <v>148.19999999999999</v>
      </c>
      <c r="E140" s="4">
        <v>259.39999999999998</v>
      </c>
      <c r="F140" s="4">
        <v>190.1</v>
      </c>
      <c r="G140" s="4">
        <v>144.30000000000001</v>
      </c>
      <c r="J140" s="31"/>
      <c r="O140" s="53">
        <v>1980.4</v>
      </c>
      <c r="P140">
        <v>547.9</v>
      </c>
    </row>
    <row r="141" spans="1:16">
      <c r="A141" s="5">
        <v>19511</v>
      </c>
      <c r="B141" s="4">
        <v>266.10000000000002</v>
      </c>
      <c r="C141" s="4">
        <v>193.8</v>
      </c>
      <c r="D141" s="4">
        <v>147.19999999999999</v>
      </c>
      <c r="E141" s="4">
        <v>260.7</v>
      </c>
      <c r="F141" s="4">
        <v>189.7</v>
      </c>
      <c r="G141" s="4">
        <v>144.19999999999999</v>
      </c>
      <c r="J141" s="31"/>
      <c r="O141" s="53">
        <v>1981.1</v>
      </c>
      <c r="P141">
        <v>581.6</v>
      </c>
    </row>
    <row r="142" spans="1:16">
      <c r="A142" s="5">
        <v>19541</v>
      </c>
      <c r="B142" s="4">
        <v>272.7</v>
      </c>
      <c r="C142" s="4">
        <v>200.2</v>
      </c>
      <c r="D142" s="4">
        <v>153.6</v>
      </c>
      <c r="E142" s="4">
        <v>267.8</v>
      </c>
      <c r="F142" s="4">
        <v>196.4</v>
      </c>
      <c r="G142" s="4">
        <v>150.9</v>
      </c>
      <c r="J142" s="31"/>
      <c r="O142" s="53">
        <v>1981.2</v>
      </c>
      <c r="P142">
        <v>593.20000000000005</v>
      </c>
    </row>
    <row r="143" spans="1:16">
      <c r="A143" s="5">
        <v>19572</v>
      </c>
      <c r="B143" s="4">
        <v>273.2</v>
      </c>
      <c r="C143" s="4">
        <v>200.2</v>
      </c>
      <c r="D143" s="4">
        <v>153.6</v>
      </c>
      <c r="E143" s="4">
        <v>268.3</v>
      </c>
      <c r="F143" s="4">
        <v>196.5</v>
      </c>
      <c r="G143" s="4">
        <v>150.80000000000001</v>
      </c>
      <c r="J143" s="31"/>
      <c r="O143" s="53">
        <v>1981.3</v>
      </c>
      <c r="P143">
        <v>591</v>
      </c>
    </row>
    <row r="144" spans="1:16">
      <c r="A144" s="5">
        <v>19603</v>
      </c>
      <c r="B144" s="4">
        <v>272.89999999999998</v>
      </c>
      <c r="C144" s="4">
        <v>199.7</v>
      </c>
      <c r="D144" s="4">
        <v>152.69999999999999</v>
      </c>
      <c r="E144" s="4">
        <v>270.7</v>
      </c>
      <c r="F144" s="4">
        <v>198</v>
      </c>
      <c r="G144" s="4">
        <v>151.4</v>
      </c>
      <c r="J144" s="31"/>
      <c r="O144" s="53">
        <v>1981.4</v>
      </c>
      <c r="P144">
        <v>623.20000000000005</v>
      </c>
    </row>
    <row r="145" spans="1:16">
      <c r="A145" s="5">
        <v>19633</v>
      </c>
      <c r="B145" s="4">
        <v>273.39999999999998</v>
      </c>
      <c r="C145" s="4">
        <v>200.1</v>
      </c>
      <c r="D145" s="4">
        <v>152.9</v>
      </c>
      <c r="E145" s="4">
        <v>271.89999999999998</v>
      </c>
      <c r="F145" s="4">
        <v>199</v>
      </c>
      <c r="G145" s="4">
        <v>152</v>
      </c>
      <c r="J145" s="31"/>
      <c r="O145" s="53">
        <v>1982.1</v>
      </c>
      <c r="P145">
        <v>659.6</v>
      </c>
    </row>
    <row r="146" spans="1:16">
      <c r="A146" s="5">
        <v>19664</v>
      </c>
      <c r="B146" s="4">
        <v>275.2</v>
      </c>
      <c r="C146" s="4">
        <v>202</v>
      </c>
      <c r="D146" s="4">
        <v>154.6</v>
      </c>
      <c r="E146" s="4">
        <v>273.3</v>
      </c>
      <c r="F146" s="4">
        <v>200.5</v>
      </c>
      <c r="G146" s="4">
        <v>153.5</v>
      </c>
      <c r="J146" s="31"/>
      <c r="O146" s="53">
        <v>1982.2</v>
      </c>
      <c r="P146">
        <v>687.5</v>
      </c>
    </row>
    <row r="147" spans="1:16">
      <c r="A147" s="5">
        <v>19694</v>
      </c>
      <c r="B147" s="4">
        <v>275.2</v>
      </c>
      <c r="C147" s="4">
        <v>201</v>
      </c>
      <c r="D147" s="4">
        <v>154.5</v>
      </c>
      <c r="E147" s="4">
        <v>275</v>
      </c>
      <c r="F147" s="4">
        <v>200.8</v>
      </c>
      <c r="G147" s="4">
        <v>154.4</v>
      </c>
      <c r="J147" s="31"/>
      <c r="O147" s="53">
        <v>1982.3</v>
      </c>
      <c r="P147">
        <v>716.2</v>
      </c>
    </row>
    <row r="148" spans="1:16">
      <c r="A148" s="5">
        <v>19725</v>
      </c>
      <c r="B148" s="4">
        <v>274.8</v>
      </c>
      <c r="C148" s="4">
        <v>202</v>
      </c>
      <c r="D148" s="4">
        <v>154.5</v>
      </c>
      <c r="E148" s="4">
        <v>275.8</v>
      </c>
      <c r="F148" s="4">
        <v>202.8</v>
      </c>
      <c r="G148" s="4">
        <v>155.1</v>
      </c>
      <c r="J148" s="31"/>
      <c r="O148" s="53">
        <v>1982.4</v>
      </c>
      <c r="P148">
        <v>808.6</v>
      </c>
    </row>
    <row r="149" spans="1:16">
      <c r="A149" s="5">
        <v>19756</v>
      </c>
      <c r="B149" s="4">
        <v>274.8</v>
      </c>
      <c r="C149" s="4">
        <v>202.1</v>
      </c>
      <c r="D149" s="4">
        <v>154.4</v>
      </c>
      <c r="E149" s="4">
        <v>277.10000000000002</v>
      </c>
      <c r="F149" s="4">
        <v>203.8</v>
      </c>
      <c r="G149" s="4">
        <v>155.69999999999999</v>
      </c>
      <c r="J149" s="31"/>
      <c r="O149" s="53">
        <v>1983.1</v>
      </c>
      <c r="P149">
        <v>866.5</v>
      </c>
    </row>
    <row r="150" spans="1:16">
      <c r="A150" s="5">
        <v>19784</v>
      </c>
      <c r="B150" s="4">
        <v>270.2</v>
      </c>
      <c r="C150" s="4">
        <v>197.5</v>
      </c>
      <c r="D150" s="4">
        <v>150</v>
      </c>
      <c r="E150" s="4">
        <v>273</v>
      </c>
      <c r="F150" s="4">
        <v>199.5</v>
      </c>
      <c r="G150" s="4">
        <v>151.5</v>
      </c>
      <c r="J150" s="31"/>
      <c r="O150" s="53">
        <v>1983.2</v>
      </c>
      <c r="P150">
        <v>918.6</v>
      </c>
    </row>
    <row r="151" spans="1:16">
      <c r="A151" s="5">
        <v>19815</v>
      </c>
      <c r="B151" s="4">
        <v>271</v>
      </c>
      <c r="C151" s="4">
        <v>198.3</v>
      </c>
      <c r="D151" s="4">
        <v>151</v>
      </c>
      <c r="E151" s="4">
        <v>274.89999999999998</v>
      </c>
      <c r="F151" s="4">
        <v>201.2</v>
      </c>
      <c r="G151" s="4">
        <v>153.19999999999999</v>
      </c>
      <c r="J151" s="31"/>
      <c r="O151" s="53">
        <v>1983.3</v>
      </c>
      <c r="P151">
        <v>938.7</v>
      </c>
    </row>
    <row r="152" spans="1:16">
      <c r="A152" s="5">
        <v>19845</v>
      </c>
      <c r="B152" s="4">
        <v>273.5</v>
      </c>
      <c r="C152" s="4">
        <v>200.2</v>
      </c>
      <c r="D152" s="4">
        <v>153.19999999999999</v>
      </c>
      <c r="E152" s="4">
        <v>275.39999999999998</v>
      </c>
      <c r="F152" s="4">
        <v>201.6</v>
      </c>
      <c r="G152" s="4">
        <v>154.30000000000001</v>
      </c>
      <c r="J152" s="31"/>
      <c r="O152" s="53">
        <v>1983.4</v>
      </c>
      <c r="P152">
        <v>990.6</v>
      </c>
    </row>
    <row r="153" spans="1:16">
      <c r="A153" s="5">
        <v>19876</v>
      </c>
      <c r="B153" s="4">
        <v>271.3</v>
      </c>
      <c r="C153" s="4">
        <v>197</v>
      </c>
      <c r="D153" s="4">
        <v>150.30000000000001</v>
      </c>
      <c r="E153" s="4">
        <v>274.60000000000002</v>
      </c>
      <c r="F153" s="4">
        <v>199.4</v>
      </c>
      <c r="G153" s="4">
        <v>152.1</v>
      </c>
      <c r="J153" s="31"/>
      <c r="O153" s="53">
        <v>1984.1</v>
      </c>
      <c r="P153">
        <v>1029.2</v>
      </c>
    </row>
    <row r="154" spans="1:16">
      <c r="A154" s="5">
        <v>19906</v>
      </c>
      <c r="B154" s="4">
        <v>271</v>
      </c>
      <c r="C154" s="4">
        <v>197.4</v>
      </c>
      <c r="D154" s="4">
        <v>150.30000000000001</v>
      </c>
      <c r="E154" s="4">
        <v>274.39999999999998</v>
      </c>
      <c r="F154" s="4">
        <v>200</v>
      </c>
      <c r="G154" s="4">
        <v>152.1</v>
      </c>
      <c r="J154" s="31"/>
      <c r="O154" s="53">
        <v>1984.2</v>
      </c>
      <c r="P154">
        <v>1041.0999999999999</v>
      </c>
    </row>
    <row r="155" spans="1:16">
      <c r="A155" s="5">
        <v>19937</v>
      </c>
      <c r="B155" s="4">
        <v>275</v>
      </c>
      <c r="C155" s="4">
        <v>201.4</v>
      </c>
      <c r="D155" s="4">
        <v>153.9</v>
      </c>
      <c r="E155" s="4">
        <v>277.7</v>
      </c>
      <c r="F155" s="4">
        <v>203.5</v>
      </c>
      <c r="G155" s="4">
        <v>155.4</v>
      </c>
      <c r="J155" s="31"/>
      <c r="O155" s="53">
        <v>1984.3</v>
      </c>
      <c r="P155">
        <v>1085.8</v>
      </c>
    </row>
    <row r="156" spans="1:16">
      <c r="A156" s="5">
        <v>19968</v>
      </c>
      <c r="B156" s="4">
        <v>274.8</v>
      </c>
      <c r="C156" s="4">
        <v>201.1</v>
      </c>
      <c r="D156" s="4">
        <v>153.9</v>
      </c>
      <c r="E156" s="4">
        <v>277</v>
      </c>
      <c r="F156" s="4">
        <v>202.8</v>
      </c>
      <c r="G156" s="4">
        <v>155.1</v>
      </c>
      <c r="J156" s="31"/>
      <c r="O156" s="53">
        <v>1984.4</v>
      </c>
      <c r="P156">
        <v>1170.7</v>
      </c>
    </row>
    <row r="157" spans="1:16">
      <c r="A157" s="5">
        <v>19998</v>
      </c>
      <c r="B157" s="4">
        <v>278.8</v>
      </c>
      <c r="C157" s="4">
        <v>205.1</v>
      </c>
      <c r="D157" s="4">
        <v>158.1</v>
      </c>
      <c r="E157" s="4">
        <v>280.5</v>
      </c>
      <c r="F157" s="4">
        <v>206.4</v>
      </c>
      <c r="G157" s="4">
        <v>159</v>
      </c>
      <c r="J157" s="31"/>
      <c r="O157" s="53">
        <v>1985.1</v>
      </c>
      <c r="P157">
        <v>1239.4000000000001</v>
      </c>
    </row>
    <row r="158" spans="1:16">
      <c r="A158" s="5">
        <v>20029</v>
      </c>
      <c r="B158" s="4">
        <v>278.89999999999998</v>
      </c>
      <c r="C158" s="4">
        <v>204.6</v>
      </c>
      <c r="D158" s="4">
        <v>158.1</v>
      </c>
      <c r="E158" s="4">
        <v>279.89999999999998</v>
      </c>
      <c r="F158" s="4">
        <v>205.3</v>
      </c>
      <c r="G158" s="4">
        <v>158.6</v>
      </c>
      <c r="J158" s="31"/>
      <c r="O158" s="53">
        <v>1985.2</v>
      </c>
      <c r="P158">
        <v>1259.8</v>
      </c>
    </row>
    <row r="159" spans="1:16">
      <c r="A159" s="5">
        <v>20059</v>
      </c>
      <c r="B159" s="4">
        <v>278.8</v>
      </c>
      <c r="C159" s="4">
        <v>204.2</v>
      </c>
      <c r="D159" s="4">
        <v>157.69999999999999</v>
      </c>
      <c r="E159" s="4">
        <v>279.5</v>
      </c>
      <c r="F159" s="4">
        <v>204.8</v>
      </c>
      <c r="G159" s="4">
        <v>158.19999999999999</v>
      </c>
      <c r="J159" s="31"/>
      <c r="O159" s="53">
        <v>1985.3</v>
      </c>
      <c r="P159">
        <v>1341.4</v>
      </c>
    </row>
    <row r="160" spans="1:16">
      <c r="A160" s="5">
        <v>20090</v>
      </c>
      <c r="B160" s="4">
        <v>278.39999999999998</v>
      </c>
      <c r="C160" s="4">
        <v>205.1</v>
      </c>
      <c r="D160" s="4">
        <v>157.80000000000001</v>
      </c>
      <c r="E160" s="4">
        <v>277.60000000000002</v>
      </c>
      <c r="F160" s="4">
        <v>204.5</v>
      </c>
      <c r="G160" s="4">
        <v>157.30000000000001</v>
      </c>
      <c r="J160" s="31"/>
      <c r="O160" s="53">
        <v>1985.4</v>
      </c>
      <c r="P160">
        <v>1386.7</v>
      </c>
    </row>
    <row r="161" spans="1:16">
      <c r="A161" s="5">
        <v>20121</v>
      </c>
      <c r="B161" s="4">
        <v>278.2</v>
      </c>
      <c r="C161" s="4">
        <v>205.4</v>
      </c>
      <c r="D161" s="4">
        <v>157.69999999999999</v>
      </c>
      <c r="E161" s="4">
        <v>276</v>
      </c>
      <c r="F161" s="4">
        <v>203.7</v>
      </c>
      <c r="G161" s="4">
        <v>156.5</v>
      </c>
      <c r="J161" s="31"/>
      <c r="O161" s="53">
        <v>1986.1</v>
      </c>
      <c r="P161">
        <v>1489.1</v>
      </c>
    </row>
    <row r="162" spans="1:16">
      <c r="A162" s="5">
        <v>20149</v>
      </c>
      <c r="B162" s="4">
        <v>274</v>
      </c>
      <c r="C162" s="4">
        <v>201.1</v>
      </c>
      <c r="D162" s="4">
        <v>153.30000000000001</v>
      </c>
      <c r="E162" s="4">
        <v>272</v>
      </c>
      <c r="F162" s="4">
        <v>199.6</v>
      </c>
      <c r="G162" s="4">
        <v>152.19999999999999</v>
      </c>
      <c r="J162" s="31"/>
      <c r="O162" s="53">
        <v>1986.2</v>
      </c>
      <c r="P162">
        <v>1598.6</v>
      </c>
    </row>
    <row r="163" spans="1:16">
      <c r="A163" s="5">
        <v>20180</v>
      </c>
      <c r="B163" s="4">
        <v>276.60000000000002</v>
      </c>
      <c r="C163" s="4">
        <v>204.2</v>
      </c>
      <c r="D163" s="4">
        <v>156.5</v>
      </c>
      <c r="E163" s="4">
        <v>274</v>
      </c>
      <c r="F163" s="4">
        <v>202.2</v>
      </c>
      <c r="G163" s="4">
        <v>155</v>
      </c>
      <c r="J163" s="31"/>
      <c r="O163" s="53">
        <v>1986.3</v>
      </c>
      <c r="P163">
        <v>1640</v>
      </c>
    </row>
    <row r="164" spans="1:16">
      <c r="A164" s="5">
        <v>20210</v>
      </c>
      <c r="B164" s="4">
        <v>277.5</v>
      </c>
      <c r="C164" s="4">
        <v>204.4</v>
      </c>
      <c r="D164" s="4">
        <v>158.30000000000001</v>
      </c>
      <c r="E164" s="4">
        <v>275.39999999999998</v>
      </c>
      <c r="F164" s="4">
        <v>202.7</v>
      </c>
      <c r="G164" s="4">
        <v>157.1</v>
      </c>
      <c r="J164" s="31"/>
      <c r="O164" s="53">
        <v>1986.4</v>
      </c>
      <c r="P164">
        <v>1686.3</v>
      </c>
    </row>
    <row r="165" spans="1:16">
      <c r="A165" s="5">
        <v>20241</v>
      </c>
      <c r="B165" s="4">
        <v>274.39999999999998</v>
      </c>
      <c r="C165" s="4">
        <v>200.3</v>
      </c>
      <c r="D165" s="4">
        <v>155.1</v>
      </c>
      <c r="E165" s="4">
        <v>271.10000000000002</v>
      </c>
      <c r="F165" s="4">
        <v>197.7</v>
      </c>
      <c r="G165" s="4">
        <v>153.30000000000001</v>
      </c>
      <c r="J165" s="31"/>
      <c r="O165" s="53">
        <v>1987.1</v>
      </c>
      <c r="P165">
        <v>1743.4</v>
      </c>
    </row>
    <row r="166" spans="1:16">
      <c r="A166" s="5">
        <v>20271</v>
      </c>
      <c r="B166" s="4">
        <v>277.60000000000002</v>
      </c>
      <c r="C166" s="4">
        <v>202.9</v>
      </c>
      <c r="D166" s="4">
        <v>158.5</v>
      </c>
      <c r="E166" s="4">
        <v>272.5</v>
      </c>
      <c r="F166" s="4">
        <v>199</v>
      </c>
      <c r="G166" s="4">
        <v>155.6</v>
      </c>
      <c r="J166" s="31"/>
      <c r="O166" s="53">
        <v>1987.2</v>
      </c>
      <c r="P166">
        <v>1701.8</v>
      </c>
    </row>
    <row r="167" spans="1:16">
      <c r="A167" s="5">
        <v>20302</v>
      </c>
      <c r="B167" s="4">
        <v>278.3</v>
      </c>
      <c r="C167" s="4">
        <v>203</v>
      </c>
      <c r="D167" s="4">
        <v>158.80000000000001</v>
      </c>
      <c r="E167" s="4">
        <v>273.2</v>
      </c>
      <c r="F167" s="4">
        <v>199.1</v>
      </c>
      <c r="G167" s="4">
        <v>155.9</v>
      </c>
      <c r="J167" s="31"/>
      <c r="O167" s="53">
        <v>1987.3</v>
      </c>
      <c r="P167">
        <v>1709.9</v>
      </c>
    </row>
    <row r="168" spans="1:16">
      <c r="A168" s="5">
        <v>20333</v>
      </c>
      <c r="B168" s="4">
        <v>277.5</v>
      </c>
      <c r="C168" s="4">
        <v>202.5</v>
      </c>
      <c r="D168" s="4">
        <v>159.4</v>
      </c>
      <c r="E168" s="4">
        <v>273.5</v>
      </c>
      <c r="F168" s="4">
        <v>199.5</v>
      </c>
      <c r="G168" s="4">
        <v>157.1</v>
      </c>
      <c r="J168" s="31"/>
      <c r="O168" s="53">
        <v>1987.4</v>
      </c>
      <c r="P168">
        <v>1742.2</v>
      </c>
    </row>
    <row r="169" spans="1:16">
      <c r="A169" s="5">
        <v>20363</v>
      </c>
      <c r="B169" s="4">
        <v>279.8</v>
      </c>
      <c r="C169" s="4">
        <v>204.8</v>
      </c>
      <c r="D169" s="4">
        <v>162.5</v>
      </c>
      <c r="E169" s="4">
        <v>276.7</v>
      </c>
      <c r="F169" s="4">
        <v>202.4</v>
      </c>
      <c r="G169" s="4">
        <v>160.69999999999999</v>
      </c>
      <c r="J169" s="31"/>
      <c r="O169" s="53">
        <v>1988.1</v>
      </c>
      <c r="P169">
        <v>1814.7</v>
      </c>
    </row>
    <row r="170" spans="1:16">
      <c r="A170" s="5">
        <v>20394</v>
      </c>
      <c r="B170" s="4">
        <v>280.10000000000002</v>
      </c>
      <c r="C170" s="4">
        <v>204.3</v>
      </c>
      <c r="D170" s="4">
        <v>162.5</v>
      </c>
      <c r="E170" s="4">
        <v>275.8</v>
      </c>
      <c r="F170" s="4">
        <v>201</v>
      </c>
      <c r="G170" s="4">
        <v>160</v>
      </c>
      <c r="J170" s="31"/>
      <c r="O170" s="53">
        <v>1988.2</v>
      </c>
      <c r="P170">
        <v>1801.2</v>
      </c>
    </row>
    <row r="171" spans="1:16">
      <c r="A171" s="5">
        <v>20424</v>
      </c>
      <c r="B171" s="4">
        <v>280.8</v>
      </c>
      <c r="C171" s="4">
        <v>204.3</v>
      </c>
      <c r="D171" s="4">
        <v>163.19999999999999</v>
      </c>
      <c r="E171" s="4">
        <v>276.10000000000002</v>
      </c>
      <c r="F171" s="4">
        <v>200.7</v>
      </c>
      <c r="G171" s="4">
        <v>160.5</v>
      </c>
      <c r="J171" s="31"/>
      <c r="O171" s="53">
        <v>1988.3</v>
      </c>
      <c r="P171">
        <v>1812.3</v>
      </c>
    </row>
    <row r="172" spans="1:16">
      <c r="A172" s="5">
        <v>20455</v>
      </c>
      <c r="B172" s="4">
        <v>280</v>
      </c>
      <c r="C172" s="4">
        <v>205</v>
      </c>
      <c r="D172" s="4">
        <v>163.30000000000001</v>
      </c>
      <c r="E172" s="4">
        <v>276.8</v>
      </c>
      <c r="F172" s="4">
        <v>202.5</v>
      </c>
      <c r="G172" s="4">
        <v>161.4</v>
      </c>
      <c r="J172" s="31"/>
      <c r="O172" s="53">
        <v>1988.4</v>
      </c>
      <c r="P172">
        <v>1878.2</v>
      </c>
    </row>
    <row r="173" spans="1:16">
      <c r="A173" s="5">
        <v>20486</v>
      </c>
      <c r="B173" s="4">
        <v>280.10000000000002</v>
      </c>
      <c r="C173" s="4">
        <v>204.9</v>
      </c>
      <c r="D173" s="4">
        <v>163.30000000000001</v>
      </c>
      <c r="E173" s="4">
        <v>276.60000000000002</v>
      </c>
      <c r="F173" s="4">
        <v>202.2</v>
      </c>
      <c r="G173" s="4">
        <v>161.30000000000001</v>
      </c>
      <c r="J173" s="31"/>
      <c r="O173" s="53">
        <v>1989.1</v>
      </c>
      <c r="P173">
        <v>1874.4</v>
      </c>
    </row>
    <row r="174" spans="1:16">
      <c r="A174" s="5">
        <v>20515</v>
      </c>
      <c r="B174" s="4">
        <v>276.3</v>
      </c>
      <c r="C174" s="4">
        <v>200.9</v>
      </c>
      <c r="D174" s="4">
        <v>159.5</v>
      </c>
      <c r="E174" s="4">
        <v>270.39999999999998</v>
      </c>
      <c r="F174" s="4">
        <v>196.3</v>
      </c>
      <c r="G174" s="4">
        <v>156.1</v>
      </c>
      <c r="J174" s="31"/>
      <c r="O174" s="53">
        <v>1989.2</v>
      </c>
      <c r="P174">
        <v>1897.7</v>
      </c>
    </row>
    <row r="175" spans="1:16">
      <c r="A175" s="5">
        <v>20546</v>
      </c>
      <c r="B175" s="4">
        <v>275.8</v>
      </c>
      <c r="C175" s="4">
        <v>200.9</v>
      </c>
      <c r="D175" s="4">
        <v>159.5</v>
      </c>
      <c r="E175" s="4">
        <v>268.8</v>
      </c>
      <c r="F175" s="4">
        <v>195.6</v>
      </c>
      <c r="G175" s="4">
        <v>155.5</v>
      </c>
      <c r="J175" s="31"/>
      <c r="O175" s="53">
        <v>1989.3</v>
      </c>
      <c r="P175">
        <v>2014.7</v>
      </c>
    </row>
    <row r="176" spans="1:16">
      <c r="A176" s="5">
        <v>20576</v>
      </c>
      <c r="B176" s="4">
        <v>276.7</v>
      </c>
      <c r="C176" s="4">
        <v>200.8</v>
      </c>
      <c r="D176" s="4">
        <v>159.5</v>
      </c>
      <c r="E176" s="4">
        <v>272</v>
      </c>
      <c r="F176" s="4">
        <v>197.2</v>
      </c>
      <c r="G176" s="4">
        <v>156.80000000000001</v>
      </c>
      <c r="J176" s="31"/>
      <c r="O176" s="53">
        <v>1989.4</v>
      </c>
      <c r="P176">
        <v>2077.6999999999998</v>
      </c>
    </row>
    <row r="177" spans="1:16">
      <c r="A177" s="5">
        <v>20607</v>
      </c>
      <c r="B177" s="4">
        <v>272.8</v>
      </c>
      <c r="C177" s="4">
        <v>195.6</v>
      </c>
      <c r="D177" s="4">
        <v>154.9</v>
      </c>
      <c r="E177" s="4">
        <v>268.10000000000002</v>
      </c>
      <c r="F177" s="4">
        <v>191.9</v>
      </c>
      <c r="G177" s="4">
        <v>152.19999999999999</v>
      </c>
      <c r="J177" s="31"/>
      <c r="O177" s="53">
        <v>1990.1</v>
      </c>
      <c r="P177">
        <v>2094.9</v>
      </c>
    </row>
    <row r="178" spans="1:16">
      <c r="A178" s="5">
        <v>20637</v>
      </c>
      <c r="B178" s="4">
        <v>272.60000000000002</v>
      </c>
      <c r="C178" s="4">
        <v>195.5</v>
      </c>
      <c r="D178" s="4">
        <v>154.9</v>
      </c>
      <c r="E178" s="4">
        <v>265.5</v>
      </c>
      <c r="F178" s="4">
        <v>190.1</v>
      </c>
      <c r="G178" s="4">
        <v>150.9</v>
      </c>
      <c r="J178" s="31"/>
      <c r="O178" s="53">
        <v>1990.2</v>
      </c>
      <c r="P178">
        <v>2097.9</v>
      </c>
    </row>
    <row r="179" spans="1:16">
      <c r="A179" s="5">
        <v>20668</v>
      </c>
      <c r="B179" s="4">
        <v>275.60000000000002</v>
      </c>
      <c r="C179" s="4">
        <v>197.4</v>
      </c>
      <c r="D179" s="4">
        <v>157.30000000000001</v>
      </c>
      <c r="E179" s="4">
        <v>266.60000000000002</v>
      </c>
      <c r="F179" s="4">
        <v>190.5</v>
      </c>
      <c r="G179" s="4">
        <v>152.19999999999999</v>
      </c>
      <c r="J179" s="31"/>
      <c r="O179" s="53">
        <v>1990.3</v>
      </c>
      <c r="P179">
        <v>2208.1</v>
      </c>
    </row>
    <row r="180" spans="1:16">
      <c r="A180" s="5">
        <v>20699</v>
      </c>
      <c r="B180" s="4">
        <v>274.3</v>
      </c>
      <c r="C180" s="4">
        <v>196.5</v>
      </c>
      <c r="D180" s="4">
        <v>156.30000000000001</v>
      </c>
      <c r="E180" s="4">
        <v>265.8</v>
      </c>
      <c r="F180" s="4">
        <v>190</v>
      </c>
      <c r="G180" s="4">
        <v>151.5</v>
      </c>
      <c r="J180" s="31"/>
      <c r="O180" s="53">
        <v>1990.4</v>
      </c>
      <c r="P180">
        <v>2269</v>
      </c>
    </row>
    <row r="181" spans="1:16">
      <c r="A181" s="5">
        <v>20729</v>
      </c>
      <c r="B181" s="4">
        <v>275.3</v>
      </c>
      <c r="C181" s="4">
        <v>197.7</v>
      </c>
      <c r="D181" s="4">
        <v>158</v>
      </c>
      <c r="E181" s="4">
        <v>266.39999999999998</v>
      </c>
      <c r="F181" s="4">
        <v>190.8</v>
      </c>
      <c r="G181" s="4">
        <v>152.80000000000001</v>
      </c>
      <c r="J181" s="31"/>
      <c r="O181" s="53">
        <v>1991.1</v>
      </c>
      <c r="P181">
        <v>2399.1</v>
      </c>
    </row>
    <row r="182" spans="1:16">
      <c r="A182" s="5">
        <v>20760</v>
      </c>
      <c r="B182" s="4">
        <v>277</v>
      </c>
      <c r="C182" s="4">
        <v>198.6</v>
      </c>
      <c r="D182" s="4">
        <v>159.80000000000001</v>
      </c>
      <c r="E182" s="4">
        <v>267.10000000000002</v>
      </c>
      <c r="F182" s="4">
        <v>191</v>
      </c>
      <c r="G182" s="4">
        <v>154.1</v>
      </c>
      <c r="J182" s="31"/>
      <c r="O182" s="53">
        <v>1991.2</v>
      </c>
      <c r="P182">
        <v>2426.6999999999998</v>
      </c>
    </row>
    <row r="183" spans="1:16">
      <c r="A183" s="5">
        <v>20790</v>
      </c>
      <c r="B183" s="4">
        <v>276.60000000000002</v>
      </c>
      <c r="C183" s="4">
        <v>197.8</v>
      </c>
      <c r="D183" s="4">
        <v>160.4</v>
      </c>
      <c r="E183" s="4">
        <v>265.7</v>
      </c>
      <c r="F183" s="4">
        <v>189.4</v>
      </c>
      <c r="G183" s="4">
        <v>154</v>
      </c>
      <c r="J183" s="31"/>
      <c r="O183" s="53">
        <v>1991.3</v>
      </c>
      <c r="P183">
        <v>2507.1</v>
      </c>
    </row>
    <row r="184" spans="1:16">
      <c r="A184" s="5">
        <v>20821</v>
      </c>
      <c r="B184" s="4">
        <v>276.2</v>
      </c>
      <c r="C184" s="4">
        <v>199</v>
      </c>
      <c r="D184" s="4">
        <v>160.5</v>
      </c>
      <c r="E184" s="4">
        <v>268.60000000000002</v>
      </c>
      <c r="F184" s="4">
        <v>193.2</v>
      </c>
      <c r="G184" s="4">
        <v>156.1</v>
      </c>
      <c r="J184" s="31"/>
      <c r="O184" s="53">
        <v>1991.4</v>
      </c>
      <c r="P184">
        <v>2643.6</v>
      </c>
    </row>
    <row r="185" spans="1:16">
      <c r="A185" s="5">
        <v>20852</v>
      </c>
      <c r="B185" s="4">
        <v>276.3</v>
      </c>
      <c r="C185" s="4">
        <v>199.4</v>
      </c>
      <c r="D185" s="4">
        <v>160.80000000000001</v>
      </c>
      <c r="E185" s="4">
        <v>267.89999999999998</v>
      </c>
      <c r="F185" s="4">
        <v>192.9</v>
      </c>
      <c r="G185" s="4">
        <v>155.9</v>
      </c>
      <c r="J185" s="31"/>
      <c r="O185" s="53">
        <v>1992.1</v>
      </c>
      <c r="P185">
        <v>2719.3</v>
      </c>
    </row>
    <row r="186" spans="1:16">
      <c r="A186" s="5">
        <v>20880</v>
      </c>
      <c r="B186" s="4">
        <v>275</v>
      </c>
      <c r="C186" s="4">
        <v>197.8</v>
      </c>
      <c r="D186" s="4">
        <v>159.9</v>
      </c>
      <c r="E186" s="4">
        <v>267</v>
      </c>
      <c r="F186" s="4">
        <v>191.6</v>
      </c>
      <c r="G186" s="4">
        <v>155.19999999999999</v>
      </c>
      <c r="J186" s="31"/>
      <c r="O186" s="53">
        <v>1992.2</v>
      </c>
      <c r="P186">
        <v>2764</v>
      </c>
    </row>
    <row r="187" spans="1:16">
      <c r="A187" s="5">
        <v>20911</v>
      </c>
      <c r="B187" s="4">
        <v>274</v>
      </c>
      <c r="C187" s="4">
        <v>197.3</v>
      </c>
      <c r="D187" s="4">
        <v>159.9</v>
      </c>
      <c r="E187" s="4">
        <v>264.60000000000002</v>
      </c>
      <c r="F187" s="4">
        <v>190</v>
      </c>
      <c r="G187" s="4">
        <v>154.4</v>
      </c>
      <c r="J187" s="31"/>
      <c r="O187" s="53">
        <v>1992.3</v>
      </c>
      <c r="P187">
        <v>2886.9</v>
      </c>
    </row>
    <row r="188" spans="1:16">
      <c r="A188" s="5">
        <v>20941</v>
      </c>
      <c r="B188" s="4">
        <v>275.2</v>
      </c>
      <c r="C188" s="4">
        <v>197.4</v>
      </c>
      <c r="D188" s="4">
        <v>160.30000000000001</v>
      </c>
      <c r="E188" s="4">
        <v>264.7</v>
      </c>
      <c r="F188" s="4">
        <v>189.3</v>
      </c>
      <c r="G188" s="4">
        <v>154.19999999999999</v>
      </c>
      <c r="J188" s="31"/>
      <c r="O188" s="53">
        <v>1992.4</v>
      </c>
      <c r="P188">
        <v>2926.8</v>
      </c>
    </row>
    <row r="189" spans="1:16">
      <c r="A189" s="5">
        <v>20972</v>
      </c>
      <c r="B189" s="4">
        <v>270.5</v>
      </c>
      <c r="C189" s="4">
        <v>192</v>
      </c>
      <c r="D189" s="4">
        <v>155.69999999999999</v>
      </c>
      <c r="E189" s="4">
        <v>258</v>
      </c>
      <c r="F189" s="4">
        <v>182.6</v>
      </c>
      <c r="G189" s="4">
        <v>148.5</v>
      </c>
      <c r="J189" s="31"/>
      <c r="O189" s="53">
        <v>1993.1</v>
      </c>
      <c r="P189">
        <v>3020.4</v>
      </c>
    </row>
    <row r="190" spans="1:16">
      <c r="A190" s="5">
        <v>21002</v>
      </c>
      <c r="B190" s="4">
        <v>272.5</v>
      </c>
      <c r="C190" s="4">
        <v>194.1</v>
      </c>
      <c r="D190" s="4">
        <v>158.69999999999999</v>
      </c>
      <c r="E190" s="4">
        <v>260.3</v>
      </c>
      <c r="F190" s="4">
        <v>184.8</v>
      </c>
      <c r="G190" s="4">
        <v>151.69999999999999</v>
      </c>
      <c r="J190" s="31"/>
      <c r="O190" s="53">
        <v>1993.2</v>
      </c>
      <c r="P190">
        <v>3115</v>
      </c>
    </row>
    <row r="191" spans="1:16">
      <c r="A191" s="5">
        <v>21033</v>
      </c>
      <c r="B191" s="4">
        <v>273.8</v>
      </c>
      <c r="C191" s="4">
        <v>194.6</v>
      </c>
      <c r="D191" s="4">
        <v>160.19999999999999</v>
      </c>
      <c r="E191" s="4">
        <v>262.10000000000002</v>
      </c>
      <c r="F191" s="4">
        <v>185.6</v>
      </c>
      <c r="G191" s="4">
        <v>153.30000000000001</v>
      </c>
      <c r="J191" s="31"/>
      <c r="O191" s="53">
        <v>1993.3</v>
      </c>
      <c r="P191">
        <v>3171.2</v>
      </c>
    </row>
    <row r="192" spans="1:16">
      <c r="A192" s="5">
        <v>21064</v>
      </c>
      <c r="B192" s="4">
        <v>274.39999999999998</v>
      </c>
      <c r="C192" s="4">
        <v>195.8</v>
      </c>
      <c r="D192" s="4">
        <v>161.80000000000001</v>
      </c>
      <c r="E192" s="4">
        <v>262.3</v>
      </c>
      <c r="F192" s="4">
        <v>186.5</v>
      </c>
      <c r="G192" s="4">
        <v>154.6</v>
      </c>
      <c r="J192" s="31"/>
      <c r="O192" s="53">
        <v>1993.4</v>
      </c>
      <c r="P192">
        <v>3246.2</v>
      </c>
    </row>
    <row r="193" spans="1:16">
      <c r="A193" s="5">
        <v>21094</v>
      </c>
      <c r="B193" s="4">
        <v>274.10000000000002</v>
      </c>
      <c r="C193" s="4">
        <v>195.4</v>
      </c>
      <c r="D193" s="4">
        <v>161.19999999999999</v>
      </c>
      <c r="E193" s="4">
        <v>262.39999999999998</v>
      </c>
      <c r="F193" s="4">
        <v>186.4</v>
      </c>
      <c r="G193" s="4">
        <v>154.30000000000001</v>
      </c>
      <c r="J193" s="31"/>
      <c r="O193" s="53">
        <v>1994.1</v>
      </c>
      <c r="P193">
        <v>3276.9</v>
      </c>
    </row>
    <row r="194" spans="1:16">
      <c r="A194" s="5">
        <v>21125</v>
      </c>
      <c r="B194" s="4">
        <v>274.7</v>
      </c>
      <c r="C194" s="4">
        <v>195.8</v>
      </c>
      <c r="D194" s="4">
        <v>162.30000000000001</v>
      </c>
      <c r="E194" s="4">
        <v>268.89999999999998</v>
      </c>
      <c r="F194" s="4">
        <v>191.3</v>
      </c>
      <c r="G194" s="4">
        <v>158.9</v>
      </c>
      <c r="J194" s="31"/>
      <c r="O194" s="53">
        <v>1994.2</v>
      </c>
      <c r="P194">
        <v>3150.3</v>
      </c>
    </row>
    <row r="195" spans="1:16">
      <c r="A195" s="5">
        <v>21155</v>
      </c>
      <c r="B195" s="4">
        <v>274.89999999999998</v>
      </c>
      <c r="C195" s="4">
        <v>195.5</v>
      </c>
      <c r="D195" s="4">
        <v>164.1</v>
      </c>
      <c r="E195" s="4">
        <v>271.60000000000002</v>
      </c>
      <c r="F195" s="4">
        <v>192.9</v>
      </c>
      <c r="G195" s="4">
        <v>162.19999999999999</v>
      </c>
      <c r="J195" s="31"/>
      <c r="O195" s="53">
        <v>1994.3</v>
      </c>
      <c r="P195">
        <v>3162.1</v>
      </c>
    </row>
    <row r="196" spans="1:16">
      <c r="A196" s="5">
        <v>21186</v>
      </c>
      <c r="B196" s="4">
        <v>274.60000000000002</v>
      </c>
      <c r="C196" s="4">
        <v>196.2</v>
      </c>
      <c r="D196" s="4">
        <v>164.6</v>
      </c>
      <c r="E196" s="4">
        <v>271.89999999999998</v>
      </c>
      <c r="F196" s="4">
        <v>194</v>
      </c>
      <c r="G196" s="4">
        <v>162.9</v>
      </c>
      <c r="J196" s="31"/>
      <c r="O196" s="53">
        <v>1994.4</v>
      </c>
      <c r="P196">
        <v>3162.1</v>
      </c>
    </row>
    <row r="197" spans="1:16">
      <c r="A197" s="5">
        <v>21217</v>
      </c>
      <c r="B197" s="4">
        <v>274.7</v>
      </c>
      <c r="C197" s="4">
        <v>196.2</v>
      </c>
      <c r="D197" s="4">
        <v>164.4</v>
      </c>
      <c r="E197" s="4">
        <v>273.8</v>
      </c>
      <c r="F197" s="4">
        <v>195.3</v>
      </c>
      <c r="G197" s="4">
        <v>163.9</v>
      </c>
      <c r="J197" s="31"/>
      <c r="O197" s="53">
        <v>1995.1</v>
      </c>
      <c r="P197">
        <v>3201.7</v>
      </c>
    </row>
    <row r="198" spans="1:16">
      <c r="A198" s="5">
        <v>21245</v>
      </c>
      <c r="B198" s="4">
        <v>272.60000000000002</v>
      </c>
      <c r="C198" s="4">
        <v>193.7</v>
      </c>
      <c r="D198" s="4">
        <v>162.80000000000001</v>
      </c>
      <c r="E198" s="4">
        <v>272.5</v>
      </c>
      <c r="F198" s="4">
        <v>193.5</v>
      </c>
      <c r="G198" s="4">
        <v>162.80000000000001</v>
      </c>
      <c r="J198" s="31"/>
      <c r="O198" s="53">
        <v>1995.2</v>
      </c>
      <c r="P198">
        <v>3274.3</v>
      </c>
    </row>
    <row r="199" spans="1:16">
      <c r="A199" s="5">
        <v>21276</v>
      </c>
      <c r="B199" s="4">
        <v>275.10000000000002</v>
      </c>
      <c r="C199" s="4">
        <v>196.3</v>
      </c>
      <c r="D199" s="4">
        <v>165.9</v>
      </c>
      <c r="E199" s="4">
        <v>275.8</v>
      </c>
      <c r="F199" s="4">
        <v>196.6</v>
      </c>
      <c r="G199" s="4">
        <v>166.3</v>
      </c>
      <c r="J199" s="31"/>
      <c r="O199" s="53">
        <v>1995.3</v>
      </c>
      <c r="P199">
        <v>3395.3</v>
      </c>
    </row>
    <row r="200" spans="1:16">
      <c r="A200" s="5">
        <v>21306</v>
      </c>
      <c r="B200" s="4">
        <v>275.7</v>
      </c>
      <c r="C200" s="4">
        <v>195.8</v>
      </c>
      <c r="D200" s="4">
        <v>165.9</v>
      </c>
      <c r="E200" s="4">
        <v>276.89999999999998</v>
      </c>
      <c r="F200" s="4">
        <v>196.5</v>
      </c>
      <c r="G200" s="4">
        <v>166.6</v>
      </c>
      <c r="J200" s="31"/>
      <c r="O200" s="53">
        <v>1995.4</v>
      </c>
      <c r="P200">
        <v>3463.4</v>
      </c>
    </row>
    <row r="201" spans="1:16">
      <c r="A201" s="5">
        <v>21337</v>
      </c>
      <c r="B201" s="4">
        <v>276.3</v>
      </c>
      <c r="C201" s="4">
        <v>195.1</v>
      </c>
      <c r="D201" s="4">
        <v>166.6</v>
      </c>
      <c r="E201" s="4">
        <v>275.2</v>
      </c>
      <c r="F201" s="4">
        <v>194.2</v>
      </c>
      <c r="G201" s="4">
        <v>166</v>
      </c>
      <c r="J201" s="31"/>
      <c r="O201" s="53">
        <v>1996.1</v>
      </c>
      <c r="P201">
        <v>3526.2</v>
      </c>
    </row>
    <row r="202" spans="1:16">
      <c r="A202" s="5">
        <v>21367</v>
      </c>
      <c r="B202" s="4">
        <v>275.5</v>
      </c>
      <c r="C202" s="4">
        <v>195.5</v>
      </c>
      <c r="D202" s="4">
        <v>166.3</v>
      </c>
      <c r="E202" s="4">
        <v>272.3</v>
      </c>
      <c r="F202" s="4">
        <v>192.9</v>
      </c>
      <c r="G202" s="4">
        <v>164.4</v>
      </c>
      <c r="J202" s="31"/>
      <c r="O202" s="53">
        <v>1996.2</v>
      </c>
      <c r="P202">
        <v>3438.6</v>
      </c>
    </row>
    <row r="203" spans="1:16">
      <c r="A203" s="5">
        <v>21398</v>
      </c>
      <c r="B203" s="4">
        <v>278.5</v>
      </c>
      <c r="C203" s="4">
        <v>197.3</v>
      </c>
      <c r="D203" s="4">
        <v>169.2</v>
      </c>
      <c r="E203" s="4">
        <v>268.5</v>
      </c>
      <c r="F203" s="4">
        <v>189.6</v>
      </c>
      <c r="G203" s="4">
        <v>163.1</v>
      </c>
      <c r="J203" s="31"/>
      <c r="O203" s="53">
        <v>1996.3</v>
      </c>
      <c r="P203">
        <v>3458.5</v>
      </c>
    </row>
    <row r="204" spans="1:16">
      <c r="A204" s="5">
        <v>21429</v>
      </c>
      <c r="B204" s="4">
        <v>276.7</v>
      </c>
      <c r="C204" s="4">
        <v>196.2</v>
      </c>
      <c r="D204" s="4">
        <v>167.7</v>
      </c>
      <c r="E204" s="4">
        <v>265.89999999999998</v>
      </c>
      <c r="F204" s="4">
        <v>187.9</v>
      </c>
      <c r="G204" s="4">
        <v>161.1</v>
      </c>
      <c r="J204" s="31"/>
      <c r="O204" s="53">
        <v>1996.4</v>
      </c>
      <c r="P204">
        <v>3525.4</v>
      </c>
    </row>
    <row r="205" spans="1:16">
      <c r="A205" s="5">
        <v>21459</v>
      </c>
      <c r="B205" s="4">
        <v>280.2</v>
      </c>
      <c r="C205" s="4">
        <v>199.8</v>
      </c>
      <c r="D205" s="4">
        <v>172.1</v>
      </c>
      <c r="E205" s="4">
        <v>269.5</v>
      </c>
      <c r="F205" s="4">
        <v>191.6</v>
      </c>
      <c r="G205" s="4">
        <v>165.6</v>
      </c>
      <c r="J205" s="31"/>
      <c r="O205" s="53">
        <v>1997.1</v>
      </c>
      <c r="P205">
        <v>3512.2</v>
      </c>
    </row>
    <row r="206" spans="1:16">
      <c r="A206" s="5">
        <v>21490</v>
      </c>
      <c r="B206" s="4">
        <v>283.10000000000002</v>
      </c>
      <c r="C206" s="4">
        <v>202.2</v>
      </c>
      <c r="D206" s="4">
        <v>175.3</v>
      </c>
      <c r="E206" s="4">
        <v>273.60000000000002</v>
      </c>
      <c r="F206" s="4">
        <v>194.8</v>
      </c>
      <c r="G206" s="4">
        <v>169.4</v>
      </c>
      <c r="J206" s="31"/>
      <c r="O206" s="53">
        <v>1997.2</v>
      </c>
      <c r="P206">
        <v>3446.7</v>
      </c>
    </row>
    <row r="207" spans="1:16">
      <c r="A207" s="5">
        <v>21520</v>
      </c>
      <c r="B207" s="4">
        <v>282.89999999999998</v>
      </c>
      <c r="C207" s="4">
        <v>202.9</v>
      </c>
      <c r="D207" s="4">
        <v>175.5</v>
      </c>
      <c r="E207" s="4">
        <v>271.5</v>
      </c>
      <c r="F207" s="4">
        <v>194.1</v>
      </c>
      <c r="G207" s="4">
        <v>168.5</v>
      </c>
      <c r="J207" s="31"/>
      <c r="O207" s="53">
        <v>1997.3</v>
      </c>
      <c r="P207">
        <v>3542</v>
      </c>
    </row>
    <row r="208" spans="1:16">
      <c r="A208" s="5">
        <v>21551</v>
      </c>
      <c r="B208" s="4">
        <v>285.8</v>
      </c>
      <c r="C208" s="4">
        <v>206.7</v>
      </c>
      <c r="D208" s="4">
        <v>179.7</v>
      </c>
      <c r="E208" s="4">
        <v>273.7</v>
      </c>
      <c r="F208" s="4">
        <v>197.3</v>
      </c>
      <c r="G208" s="4">
        <v>172.1</v>
      </c>
      <c r="J208" s="31"/>
      <c r="O208" s="53">
        <v>1997.4</v>
      </c>
      <c r="P208">
        <v>3561.3</v>
      </c>
    </row>
    <row r="209" spans="1:16">
      <c r="A209" s="5">
        <v>21582</v>
      </c>
      <c r="B209" s="4">
        <v>285.10000000000002</v>
      </c>
      <c r="C209" s="4">
        <v>206.2</v>
      </c>
      <c r="D209" s="4">
        <v>179.3</v>
      </c>
      <c r="E209" s="4">
        <v>274.3</v>
      </c>
      <c r="F209" s="4">
        <v>197.8</v>
      </c>
      <c r="G209" s="4">
        <v>172.4</v>
      </c>
      <c r="J209" s="31"/>
      <c r="O209" s="53">
        <v>1998.1</v>
      </c>
      <c r="P209">
        <v>3598.7</v>
      </c>
    </row>
    <row r="210" spans="1:16">
      <c r="A210" s="5">
        <v>21610</v>
      </c>
      <c r="B210" s="4">
        <v>282</v>
      </c>
      <c r="C210" s="4">
        <v>203</v>
      </c>
      <c r="D210" s="4">
        <v>176.2</v>
      </c>
      <c r="E210" s="4">
        <v>270</v>
      </c>
      <c r="F210" s="4">
        <v>193.7</v>
      </c>
      <c r="G210" s="4">
        <v>168.8</v>
      </c>
      <c r="J210" s="31"/>
      <c r="O210" s="53">
        <v>1998.2</v>
      </c>
      <c r="P210">
        <v>3526</v>
      </c>
    </row>
    <row r="211" spans="1:16">
      <c r="A211" s="5">
        <v>21641</v>
      </c>
      <c r="B211" s="4">
        <v>285.39999999999998</v>
      </c>
      <c r="C211" s="4">
        <v>206.7</v>
      </c>
      <c r="D211" s="4">
        <v>180.7</v>
      </c>
      <c r="E211" s="4">
        <v>271.89999999999998</v>
      </c>
      <c r="F211" s="4">
        <v>196.1</v>
      </c>
      <c r="G211" s="4">
        <v>172.1</v>
      </c>
      <c r="J211" s="31"/>
      <c r="O211" s="53">
        <v>1998.3</v>
      </c>
      <c r="P211">
        <v>3516.4</v>
      </c>
    </row>
    <row r="212" spans="1:16">
      <c r="A212" s="5">
        <v>21671</v>
      </c>
      <c r="B212" s="4">
        <v>286.3</v>
      </c>
      <c r="C212" s="4">
        <v>206.3</v>
      </c>
      <c r="D212" s="4">
        <v>180.9</v>
      </c>
      <c r="E212" s="4">
        <v>272.3</v>
      </c>
      <c r="F212" s="4">
        <v>195.5</v>
      </c>
      <c r="G212" s="4">
        <v>172.1</v>
      </c>
      <c r="J212" s="31"/>
      <c r="O212" s="53">
        <v>1998.4</v>
      </c>
      <c r="P212">
        <v>3603.4</v>
      </c>
    </row>
    <row r="213" spans="1:16">
      <c r="A213" s="5">
        <v>21702</v>
      </c>
      <c r="B213" s="4">
        <v>284.7</v>
      </c>
      <c r="C213" s="4">
        <v>204.2</v>
      </c>
      <c r="D213" s="4">
        <v>177.9</v>
      </c>
      <c r="E213" s="4">
        <v>269.89999999999998</v>
      </c>
      <c r="F213" s="4">
        <v>192.7</v>
      </c>
      <c r="G213" s="4">
        <v>168.6</v>
      </c>
      <c r="J213" s="31"/>
      <c r="O213" s="53">
        <v>1999.1</v>
      </c>
      <c r="P213">
        <v>3562.7</v>
      </c>
    </row>
    <row r="214" spans="1:16">
      <c r="A214" s="5">
        <v>21732</v>
      </c>
      <c r="B214" s="4">
        <v>288.7</v>
      </c>
      <c r="C214" s="4">
        <v>208.2</v>
      </c>
      <c r="D214" s="4">
        <v>183</v>
      </c>
      <c r="E214" s="4">
        <v>274</v>
      </c>
      <c r="F214" s="4">
        <v>196.7</v>
      </c>
      <c r="G214" s="4">
        <v>173.7</v>
      </c>
      <c r="J214" s="31"/>
      <c r="O214" s="53">
        <v>1999.2</v>
      </c>
      <c r="P214">
        <v>3401.3</v>
      </c>
    </row>
    <row r="215" spans="1:16">
      <c r="A215" s="5">
        <v>21763</v>
      </c>
      <c r="B215" s="4">
        <v>290.39999999999998</v>
      </c>
      <c r="C215" s="4">
        <v>209.2</v>
      </c>
      <c r="D215" s="4">
        <v>184.5</v>
      </c>
      <c r="E215" s="4">
        <v>273.8</v>
      </c>
      <c r="F215" s="4">
        <v>196.4</v>
      </c>
      <c r="G215" s="4">
        <v>174</v>
      </c>
      <c r="J215" s="31"/>
      <c r="O215" s="53">
        <v>1999.3</v>
      </c>
      <c r="P215">
        <v>3308.2</v>
      </c>
    </row>
    <row r="216" spans="1:16">
      <c r="A216" s="5">
        <v>21794</v>
      </c>
      <c r="B216" s="4">
        <v>288.3</v>
      </c>
      <c r="C216" s="4">
        <v>207.6</v>
      </c>
      <c r="D216" s="4">
        <v>183</v>
      </c>
      <c r="E216" s="4">
        <v>271.7</v>
      </c>
      <c r="F216" s="4">
        <v>194.9</v>
      </c>
      <c r="G216" s="4">
        <v>172.5</v>
      </c>
      <c r="J216" s="31"/>
      <c r="O216" s="53">
        <v>1999.4</v>
      </c>
      <c r="P216">
        <v>3273.3</v>
      </c>
    </row>
    <row r="217" spans="1:16">
      <c r="A217" s="5">
        <v>21824</v>
      </c>
      <c r="B217" s="4">
        <v>291.3</v>
      </c>
      <c r="C217" s="4">
        <v>211.2</v>
      </c>
      <c r="D217" s="4">
        <v>187.4</v>
      </c>
      <c r="E217" s="4">
        <v>276.7</v>
      </c>
      <c r="F217" s="4">
        <v>199.9</v>
      </c>
      <c r="G217" s="4">
        <v>178</v>
      </c>
      <c r="J217" s="31"/>
      <c r="O217" s="53">
        <v>2000.1</v>
      </c>
      <c r="P217">
        <v>3168.6</v>
      </c>
    </row>
    <row r="218" spans="1:16">
      <c r="A218" s="5">
        <v>21855</v>
      </c>
      <c r="B218" s="4">
        <v>290.60000000000002</v>
      </c>
      <c r="C218" s="4">
        <v>210</v>
      </c>
      <c r="D218" s="4">
        <v>186.9</v>
      </c>
      <c r="E218" s="4">
        <v>274.89999999999998</v>
      </c>
      <c r="F218" s="4">
        <v>197.9</v>
      </c>
      <c r="G218" s="4">
        <v>176.8</v>
      </c>
      <c r="J218" s="31"/>
      <c r="O218" s="53">
        <v>2000.2</v>
      </c>
      <c r="P218">
        <v>3150</v>
      </c>
    </row>
    <row r="219" spans="1:16">
      <c r="A219" s="5">
        <v>21885</v>
      </c>
      <c r="B219" s="4">
        <v>290.8</v>
      </c>
      <c r="C219" s="4">
        <v>210.6</v>
      </c>
      <c r="D219" s="4">
        <v>188.2</v>
      </c>
      <c r="E219" s="4">
        <v>273.5</v>
      </c>
      <c r="F219" s="4">
        <v>197.3</v>
      </c>
      <c r="G219" s="4">
        <v>177</v>
      </c>
      <c r="J219" s="31"/>
      <c r="O219" s="53">
        <v>2000.3</v>
      </c>
      <c r="P219">
        <v>3049.9</v>
      </c>
    </row>
    <row r="220" spans="1:16">
      <c r="A220" s="5">
        <v>21916</v>
      </c>
      <c r="B220" s="4">
        <v>291.10000000000002</v>
      </c>
      <c r="C220" s="4">
        <v>212.6</v>
      </c>
      <c r="D220" s="4">
        <v>189.8</v>
      </c>
      <c r="E220" s="4">
        <v>275.60000000000002</v>
      </c>
      <c r="F220" s="4">
        <v>200.5</v>
      </c>
      <c r="G220" s="4">
        <v>179.7</v>
      </c>
      <c r="J220" s="31"/>
      <c r="O220" s="53">
        <v>2000.4</v>
      </c>
      <c r="P220">
        <v>2993.1</v>
      </c>
    </row>
    <row r="221" spans="1:16">
      <c r="A221" s="5">
        <v>21947</v>
      </c>
      <c r="B221" s="4">
        <v>290.60000000000002</v>
      </c>
      <c r="C221" s="4">
        <v>212.3</v>
      </c>
      <c r="D221" s="4">
        <v>189.2</v>
      </c>
      <c r="E221" s="4">
        <v>276.10000000000002</v>
      </c>
      <c r="F221" s="4">
        <v>201</v>
      </c>
      <c r="G221" s="4">
        <v>179.8</v>
      </c>
      <c r="J221" s="31"/>
      <c r="O221" s="53">
        <v>2001.1</v>
      </c>
      <c r="P221">
        <v>3035.5</v>
      </c>
    </row>
    <row r="222" spans="1:16">
      <c r="A222" s="5">
        <v>21976</v>
      </c>
      <c r="B222" s="4">
        <v>286.8</v>
      </c>
      <c r="C222" s="4">
        <v>208</v>
      </c>
      <c r="D222" s="4">
        <v>185.4</v>
      </c>
      <c r="E222" s="4">
        <v>276.7</v>
      </c>
      <c r="F222" s="4">
        <v>200</v>
      </c>
      <c r="G222" s="4">
        <v>178.8</v>
      </c>
      <c r="J222" s="31"/>
      <c r="O222" s="53">
        <v>2001.2</v>
      </c>
      <c r="P222">
        <v>2912.1</v>
      </c>
    </row>
    <row r="223" spans="1:16">
      <c r="A223" s="5">
        <v>22007</v>
      </c>
      <c r="B223" s="4">
        <v>288.8</v>
      </c>
      <c r="C223" s="4">
        <v>210.2</v>
      </c>
      <c r="D223" s="4">
        <v>188.1</v>
      </c>
      <c r="E223" s="4">
        <v>277</v>
      </c>
      <c r="F223" s="4">
        <v>200.9</v>
      </c>
      <c r="G223" s="4">
        <v>180.4</v>
      </c>
      <c r="J223" s="31"/>
      <c r="O223" s="53">
        <v>2001.3</v>
      </c>
      <c r="P223">
        <v>2894.3</v>
      </c>
    </row>
    <row r="224" spans="1:16">
      <c r="A224" s="5">
        <v>22037</v>
      </c>
      <c r="B224" s="4">
        <v>289.39999999999998</v>
      </c>
      <c r="C224" s="4">
        <v>209.1</v>
      </c>
      <c r="D224" s="4">
        <v>187.8</v>
      </c>
      <c r="E224" s="4">
        <v>278.39999999999998</v>
      </c>
      <c r="F224" s="4">
        <v>200.5</v>
      </c>
      <c r="G224" s="4">
        <v>180.6</v>
      </c>
      <c r="J224" s="31"/>
      <c r="O224" s="53">
        <v>2001.4</v>
      </c>
      <c r="P224">
        <v>3036.5</v>
      </c>
    </row>
    <row r="225" spans="1:16">
      <c r="A225" s="5">
        <v>22068</v>
      </c>
      <c r="B225" s="4">
        <v>286.3</v>
      </c>
      <c r="C225" s="4">
        <v>204.6</v>
      </c>
      <c r="D225" s="4">
        <v>183.8</v>
      </c>
      <c r="E225" s="4">
        <v>278.10000000000002</v>
      </c>
      <c r="F225" s="4">
        <v>198.1</v>
      </c>
      <c r="G225" s="4">
        <v>178.5</v>
      </c>
      <c r="J225" s="31"/>
      <c r="O225" s="53">
        <v>2002.1</v>
      </c>
      <c r="P225">
        <v>2967.9</v>
      </c>
    </row>
    <row r="226" spans="1:16">
      <c r="A226" s="5">
        <v>22098</v>
      </c>
      <c r="B226" s="4">
        <v>288.3</v>
      </c>
      <c r="C226" s="4">
        <v>206.8</v>
      </c>
      <c r="D226" s="4">
        <v>186.9</v>
      </c>
      <c r="E226" s="4">
        <v>283.60000000000002</v>
      </c>
      <c r="F226" s="4">
        <v>202.9</v>
      </c>
      <c r="G226" s="4">
        <v>183.8</v>
      </c>
      <c r="J226" s="31"/>
      <c r="O226" s="53">
        <v>2002.2</v>
      </c>
      <c r="P226">
        <v>2961.1</v>
      </c>
    </row>
    <row r="227" spans="1:16">
      <c r="A227" s="5">
        <v>22129</v>
      </c>
      <c r="B227" s="4">
        <v>288.7</v>
      </c>
      <c r="C227" s="4">
        <v>206.1</v>
      </c>
      <c r="D227" s="4">
        <v>186.2</v>
      </c>
      <c r="E227" s="4">
        <v>283.39999999999998</v>
      </c>
      <c r="F227" s="4">
        <v>201.8</v>
      </c>
      <c r="G227" s="4">
        <v>182.8</v>
      </c>
      <c r="J227" s="31"/>
      <c r="O227" s="53">
        <v>2002.3</v>
      </c>
      <c r="P227">
        <v>3092.2</v>
      </c>
    </row>
    <row r="228" spans="1:16">
      <c r="A228" s="5">
        <v>22160</v>
      </c>
      <c r="B228" s="4">
        <v>288.39999999999998</v>
      </c>
      <c r="C228" s="4">
        <v>206</v>
      </c>
      <c r="D228" s="4">
        <v>185.9</v>
      </c>
      <c r="E228" s="4">
        <v>283.10000000000002</v>
      </c>
      <c r="F228" s="4">
        <v>201.8</v>
      </c>
      <c r="G228" s="4">
        <v>182.5</v>
      </c>
      <c r="J228" s="31"/>
      <c r="O228" s="53">
        <v>2002.4</v>
      </c>
      <c r="P228">
        <v>3241</v>
      </c>
    </row>
    <row r="229" spans="1:16">
      <c r="A229" s="5">
        <v>22190</v>
      </c>
      <c r="B229" s="4">
        <v>290.5</v>
      </c>
      <c r="C229" s="4">
        <v>208.2</v>
      </c>
      <c r="D229" s="4">
        <v>189.3</v>
      </c>
      <c r="E229" s="4">
        <v>284.7</v>
      </c>
      <c r="F229" s="4">
        <v>203.6</v>
      </c>
      <c r="G229" s="4">
        <v>185.5</v>
      </c>
      <c r="J229" s="31"/>
      <c r="O229" s="53">
        <v>2003.1</v>
      </c>
      <c r="P229">
        <v>3271.1</v>
      </c>
    </row>
    <row r="230" spans="1:16">
      <c r="A230" s="5">
        <v>22221</v>
      </c>
      <c r="B230" s="4">
        <v>290.39999999999998</v>
      </c>
      <c r="C230" s="4">
        <v>207.7</v>
      </c>
      <c r="D230" s="4">
        <v>188.7</v>
      </c>
      <c r="E230" s="4">
        <v>283</v>
      </c>
      <c r="F230" s="4">
        <v>201.9</v>
      </c>
      <c r="G230" s="4">
        <v>183.9</v>
      </c>
      <c r="J230" s="31"/>
      <c r="O230" s="53">
        <v>2003.2</v>
      </c>
      <c r="P230">
        <v>3325.3</v>
      </c>
    </row>
    <row r="231" spans="1:16">
      <c r="A231" s="5">
        <v>22251</v>
      </c>
      <c r="B231" s="4">
        <v>290.2</v>
      </c>
      <c r="C231" s="4">
        <v>207.9</v>
      </c>
      <c r="D231" s="4">
        <v>189</v>
      </c>
      <c r="E231" s="4">
        <v>285.89999999999998</v>
      </c>
      <c r="F231" s="4">
        <v>204.4</v>
      </c>
      <c r="G231" s="4">
        <v>186.2</v>
      </c>
      <c r="J231" s="31"/>
      <c r="O231" s="53">
        <v>2003.3</v>
      </c>
      <c r="P231">
        <v>3473</v>
      </c>
    </row>
    <row r="232" spans="1:16">
      <c r="A232" s="5">
        <v>22282</v>
      </c>
      <c r="B232" s="4">
        <v>290</v>
      </c>
      <c r="C232" s="4">
        <v>209.1</v>
      </c>
      <c r="D232" s="4">
        <v>189.3</v>
      </c>
      <c r="E232" s="4">
        <v>284.2</v>
      </c>
      <c r="F232" s="4">
        <v>204.4</v>
      </c>
      <c r="G232" s="4">
        <v>185.5</v>
      </c>
      <c r="J232" s="31"/>
      <c r="O232" s="53">
        <v>2003.4</v>
      </c>
      <c r="P232">
        <v>3570.5</v>
      </c>
    </row>
    <row r="233" spans="1:16">
      <c r="A233" s="5">
        <v>22313</v>
      </c>
      <c r="B233" s="4">
        <v>290.5</v>
      </c>
      <c r="C233" s="4">
        <v>209.6</v>
      </c>
      <c r="D233" s="4">
        <v>189.9</v>
      </c>
      <c r="E233" s="4">
        <v>285.7</v>
      </c>
      <c r="F233" s="4">
        <v>205.7</v>
      </c>
      <c r="G233" s="4">
        <v>186.7</v>
      </c>
      <c r="J233" s="31"/>
      <c r="O233" s="53">
        <v>2004.1</v>
      </c>
      <c r="P233">
        <v>3636</v>
      </c>
    </row>
    <row r="234" spans="1:16">
      <c r="A234" s="5">
        <v>22341</v>
      </c>
      <c r="B234" s="4">
        <v>287.5</v>
      </c>
      <c r="C234" s="4">
        <v>206.1</v>
      </c>
      <c r="D234" s="4">
        <v>186.6</v>
      </c>
      <c r="E234" s="4">
        <v>282.60000000000002</v>
      </c>
      <c r="F234" s="4">
        <v>202.2</v>
      </c>
      <c r="G234" s="4">
        <v>183.4</v>
      </c>
      <c r="J234" s="31"/>
      <c r="O234" s="53">
        <v>2004.2</v>
      </c>
      <c r="P234">
        <v>3679.5</v>
      </c>
    </row>
    <row r="235" spans="1:16">
      <c r="A235" s="5">
        <v>22372</v>
      </c>
      <c r="B235" s="4">
        <v>288</v>
      </c>
      <c r="C235" s="4">
        <v>207.5</v>
      </c>
      <c r="D235" s="4">
        <v>188.1</v>
      </c>
      <c r="E235" s="4">
        <v>283.7</v>
      </c>
      <c r="F235" s="4">
        <v>204</v>
      </c>
      <c r="G235" s="4">
        <v>185.3</v>
      </c>
      <c r="J235" s="31"/>
      <c r="O235" s="53">
        <v>2004.3</v>
      </c>
      <c r="P235">
        <v>3767.6</v>
      </c>
    </row>
    <row r="236" spans="1:16">
      <c r="A236" s="5">
        <v>22402</v>
      </c>
      <c r="B236" s="4">
        <v>290.10000000000002</v>
      </c>
      <c r="C236" s="4">
        <v>208</v>
      </c>
      <c r="D236" s="4">
        <v>188.8</v>
      </c>
      <c r="E236" s="4">
        <v>285.2</v>
      </c>
      <c r="F236" s="4">
        <v>204.1</v>
      </c>
      <c r="G236" s="4">
        <v>185.7</v>
      </c>
      <c r="J236" s="31"/>
      <c r="O236" s="53">
        <v>2004.4</v>
      </c>
      <c r="P236">
        <v>3849.2</v>
      </c>
    </row>
    <row r="237" spans="1:16">
      <c r="A237" s="5">
        <v>22433</v>
      </c>
      <c r="B237" s="4">
        <v>289</v>
      </c>
      <c r="C237" s="4">
        <v>205.9</v>
      </c>
      <c r="D237" s="4">
        <v>187.2</v>
      </c>
      <c r="E237" s="4">
        <v>282.8</v>
      </c>
      <c r="F237" s="4">
        <v>201.1</v>
      </c>
      <c r="G237" s="4">
        <v>183.2</v>
      </c>
      <c r="J237" s="31"/>
      <c r="O237" s="53">
        <v>2005.1</v>
      </c>
      <c r="P237">
        <v>3932.8</v>
      </c>
    </row>
    <row r="238" spans="1:16">
      <c r="A238" s="5">
        <v>22463</v>
      </c>
      <c r="B238" s="4">
        <v>292.39999999999998</v>
      </c>
      <c r="C238" s="4">
        <v>210</v>
      </c>
      <c r="D238" s="4">
        <v>191.3</v>
      </c>
      <c r="E238" s="4">
        <v>286.10000000000002</v>
      </c>
      <c r="F238" s="4">
        <v>205.1</v>
      </c>
      <c r="G238" s="4">
        <v>187.1</v>
      </c>
      <c r="J238" s="31"/>
      <c r="O238" s="53">
        <v>2005.2</v>
      </c>
      <c r="P238">
        <v>4047.3</v>
      </c>
    </row>
    <row r="239" spans="1:16">
      <c r="A239" s="5">
        <v>22494</v>
      </c>
      <c r="B239" s="4">
        <v>293.7</v>
      </c>
      <c r="C239" s="4">
        <v>209.8</v>
      </c>
      <c r="D239" s="4">
        <v>190.8</v>
      </c>
      <c r="E239" s="4">
        <v>286.8</v>
      </c>
      <c r="F239" s="4">
        <v>204.5</v>
      </c>
      <c r="G239" s="4">
        <v>186.3</v>
      </c>
      <c r="J239" s="31"/>
      <c r="O239" s="53">
        <v>2005.3</v>
      </c>
      <c r="P239">
        <v>4045.2</v>
      </c>
    </row>
    <row r="240" spans="1:16">
      <c r="A240" s="5">
        <v>22525</v>
      </c>
      <c r="B240" s="4">
        <v>293.7</v>
      </c>
      <c r="C240" s="4">
        <v>210.3</v>
      </c>
      <c r="D240" s="4">
        <v>191.9</v>
      </c>
      <c r="E240" s="4">
        <v>287.60000000000002</v>
      </c>
      <c r="F240" s="4">
        <v>205.5</v>
      </c>
      <c r="G240" s="4">
        <v>187.9</v>
      </c>
      <c r="J240" s="31"/>
      <c r="O240" s="53">
        <v>2005.4</v>
      </c>
      <c r="P240">
        <v>4057.5</v>
      </c>
    </row>
    <row r="241" spans="1:16">
      <c r="A241" s="5">
        <v>22555</v>
      </c>
      <c r="B241" s="4">
        <v>295.7</v>
      </c>
      <c r="C241" s="4">
        <v>212.7</v>
      </c>
      <c r="D241" s="4">
        <v>195.2</v>
      </c>
      <c r="E241" s="4">
        <v>289.8</v>
      </c>
      <c r="F241" s="4">
        <v>208.1</v>
      </c>
      <c r="G241" s="4">
        <v>191.3</v>
      </c>
      <c r="J241" s="31"/>
      <c r="O241" s="53">
        <v>2006.1</v>
      </c>
      <c r="P241">
        <v>4128.6000000000004</v>
      </c>
    </row>
    <row r="242" spans="1:16">
      <c r="A242" s="5">
        <v>22586</v>
      </c>
      <c r="B242" s="4">
        <v>297</v>
      </c>
      <c r="C242" s="4">
        <v>212.7</v>
      </c>
      <c r="D242" s="4">
        <v>195.5</v>
      </c>
      <c r="E242" s="4">
        <v>290.5</v>
      </c>
      <c r="F242" s="4">
        <v>207.7</v>
      </c>
      <c r="G242" s="4">
        <v>191.2</v>
      </c>
      <c r="J242" s="31"/>
      <c r="O242" s="53">
        <v>2006.2</v>
      </c>
      <c r="P242">
        <v>4139.8999999999996</v>
      </c>
    </row>
    <row r="243" spans="1:16">
      <c r="A243" s="5">
        <v>22616</v>
      </c>
      <c r="B243" s="4">
        <v>296.2</v>
      </c>
      <c r="C243" s="4">
        <v>213.1</v>
      </c>
      <c r="D243" s="4">
        <v>195.9</v>
      </c>
      <c r="E243" s="4">
        <v>289.10000000000002</v>
      </c>
      <c r="F243" s="4">
        <v>207.7</v>
      </c>
      <c r="G243" s="4">
        <v>191.2</v>
      </c>
      <c r="J243" s="31"/>
      <c r="O243" s="53">
        <v>2006.3</v>
      </c>
      <c r="P243">
        <v>4144.5</v>
      </c>
    </row>
    <row r="244" spans="1:16">
      <c r="A244" s="5">
        <v>22647</v>
      </c>
      <c r="B244" s="4">
        <v>296.5</v>
      </c>
      <c r="C244" s="4">
        <v>214.6</v>
      </c>
      <c r="D244" s="4">
        <v>197.6</v>
      </c>
      <c r="E244" s="4">
        <v>289.10000000000002</v>
      </c>
      <c r="F244" s="4">
        <v>208.9</v>
      </c>
      <c r="G244" s="4">
        <v>192.7</v>
      </c>
      <c r="J244" s="31"/>
      <c r="O244" s="53">
        <v>2006.4</v>
      </c>
      <c r="P244">
        <v>4244.1000000000004</v>
      </c>
    </row>
    <row r="245" spans="1:16">
      <c r="A245" s="5">
        <v>22678</v>
      </c>
      <c r="B245" s="4">
        <v>297</v>
      </c>
      <c r="C245" s="4">
        <v>214.8</v>
      </c>
      <c r="D245" s="4">
        <v>197.6</v>
      </c>
      <c r="E245" s="4">
        <v>290.89999999999998</v>
      </c>
      <c r="F245" s="4">
        <v>210.1</v>
      </c>
      <c r="G245" s="4">
        <v>193.5</v>
      </c>
      <c r="J245" s="31"/>
      <c r="O245" s="53">
        <v>2007.1</v>
      </c>
      <c r="P245">
        <v>4216.3</v>
      </c>
    </row>
    <row r="246" spans="1:16">
      <c r="A246" s="5">
        <v>22706</v>
      </c>
      <c r="B246" s="4">
        <v>296.10000000000002</v>
      </c>
      <c r="C246" s="4">
        <v>213</v>
      </c>
      <c r="D246" s="4">
        <v>196.5</v>
      </c>
      <c r="E246" s="4">
        <v>291.5</v>
      </c>
      <c r="F246" s="4">
        <v>209.4</v>
      </c>
      <c r="G246" s="4">
        <v>193.5</v>
      </c>
      <c r="J246" s="31"/>
      <c r="O246" s="53">
        <v>2007.2</v>
      </c>
      <c r="P246">
        <v>4358.7</v>
      </c>
    </row>
    <row r="247" spans="1:16">
      <c r="A247" s="5">
        <v>22737</v>
      </c>
      <c r="B247" s="4">
        <v>297</v>
      </c>
      <c r="C247" s="4">
        <v>214.4</v>
      </c>
      <c r="D247" s="4">
        <v>198.1</v>
      </c>
      <c r="E247" s="4">
        <v>293</v>
      </c>
      <c r="F247" s="4">
        <v>211.3</v>
      </c>
      <c r="G247" s="4">
        <v>195.5</v>
      </c>
      <c r="J247" s="31"/>
      <c r="O247" s="53">
        <v>2007.3</v>
      </c>
      <c r="P247">
        <v>4333.5</v>
      </c>
    </row>
    <row r="248" spans="1:16">
      <c r="A248" s="5">
        <v>22767</v>
      </c>
      <c r="B248" s="4">
        <v>299.2</v>
      </c>
      <c r="C248" s="4">
        <v>214.1</v>
      </c>
      <c r="D248" s="4">
        <v>198.2</v>
      </c>
      <c r="E248" s="4">
        <v>295</v>
      </c>
      <c r="F248" s="4">
        <v>210.8</v>
      </c>
      <c r="G248" s="4">
        <v>195.4</v>
      </c>
      <c r="J248" s="31"/>
      <c r="O248" s="53">
        <v>2007.4</v>
      </c>
      <c r="P248">
        <v>4438.3</v>
      </c>
    </row>
    <row r="249" spans="1:16">
      <c r="A249" s="5">
        <v>22798</v>
      </c>
      <c r="B249" s="4">
        <v>298.2</v>
      </c>
      <c r="C249" s="4">
        <v>212.5</v>
      </c>
      <c r="D249" s="4">
        <v>196.1</v>
      </c>
      <c r="E249" s="4">
        <v>292.60000000000002</v>
      </c>
      <c r="F249" s="4">
        <v>208.3</v>
      </c>
      <c r="G249" s="4">
        <v>192.4</v>
      </c>
      <c r="J249" s="31"/>
      <c r="O249" s="53">
        <v>2008.1</v>
      </c>
      <c r="P249">
        <v>4747.7</v>
      </c>
    </row>
    <row r="250" spans="1:16">
      <c r="A250" s="5">
        <v>22828</v>
      </c>
      <c r="B250" s="4">
        <v>297.89999999999998</v>
      </c>
      <c r="C250" s="4">
        <v>213</v>
      </c>
      <c r="D250" s="4">
        <v>196.9</v>
      </c>
      <c r="E250" s="4">
        <v>291.8</v>
      </c>
      <c r="F250" s="4">
        <v>208.4</v>
      </c>
      <c r="G250" s="4">
        <v>192.9</v>
      </c>
      <c r="J250" s="31"/>
      <c r="O250" s="53">
        <v>2008.2</v>
      </c>
      <c r="P250">
        <v>4971.1000000000004</v>
      </c>
    </row>
    <row r="251" spans="1:16">
      <c r="A251" s="5">
        <v>22859</v>
      </c>
      <c r="B251" s="4">
        <v>301.8</v>
      </c>
      <c r="C251" s="4">
        <v>214.9</v>
      </c>
      <c r="D251" s="4">
        <v>199.3</v>
      </c>
      <c r="E251" s="4">
        <v>297.3</v>
      </c>
      <c r="F251" s="4">
        <v>211.4</v>
      </c>
      <c r="G251" s="4">
        <v>196.3</v>
      </c>
      <c r="J251" s="31"/>
      <c r="O251" s="53">
        <v>2008.3</v>
      </c>
      <c r="P251">
        <v>5165</v>
      </c>
    </row>
    <row r="252" spans="1:16">
      <c r="A252" s="5">
        <v>22890</v>
      </c>
      <c r="B252" s="4">
        <v>299.5</v>
      </c>
      <c r="C252" s="4">
        <v>213.7</v>
      </c>
      <c r="D252" s="4">
        <v>198</v>
      </c>
      <c r="E252" s="4">
        <v>295.39999999999998</v>
      </c>
      <c r="F252" s="4">
        <v>210.6</v>
      </c>
      <c r="G252" s="4">
        <v>195.3</v>
      </c>
      <c r="J252" s="31"/>
      <c r="O252" s="53">
        <v>2008.4</v>
      </c>
      <c r="P252">
        <v>6012.8</v>
      </c>
    </row>
    <row r="253" spans="1:16">
      <c r="A253" s="5">
        <v>22920</v>
      </c>
      <c r="B253" s="4">
        <v>302.10000000000002</v>
      </c>
      <c r="C253" s="4">
        <v>216.3</v>
      </c>
      <c r="D253" s="4">
        <v>201.3</v>
      </c>
      <c r="E253" s="4">
        <v>298.5</v>
      </c>
      <c r="F253" s="4">
        <v>213.5</v>
      </c>
      <c r="G253" s="4">
        <v>198.9</v>
      </c>
      <c r="J253" s="31"/>
      <c r="O253" s="53">
        <v>2009.1</v>
      </c>
      <c r="P253">
        <v>6208.9</v>
      </c>
    </row>
    <row r="254" spans="1:16">
      <c r="A254" s="5">
        <v>22951</v>
      </c>
      <c r="B254" s="4">
        <v>305.39999999999998</v>
      </c>
      <c r="C254" s="4">
        <v>217.5</v>
      </c>
      <c r="D254" s="4">
        <v>204.2</v>
      </c>
      <c r="E254" s="4">
        <v>301.8</v>
      </c>
      <c r="F254" s="4">
        <v>214.8</v>
      </c>
      <c r="G254" s="4">
        <v>201.8</v>
      </c>
      <c r="J254" s="31"/>
      <c r="O254" s="53">
        <v>2009.2</v>
      </c>
      <c r="P254">
        <v>6700.3</v>
      </c>
    </row>
    <row r="255" spans="1:16">
      <c r="A255" s="5">
        <v>22981</v>
      </c>
      <c r="B255" s="4">
        <v>303.5</v>
      </c>
      <c r="C255" s="4">
        <v>217.6</v>
      </c>
      <c r="D255" s="4">
        <v>203</v>
      </c>
      <c r="E255" s="4">
        <v>300</v>
      </c>
      <c r="F255" s="4">
        <v>214.9</v>
      </c>
      <c r="G255" s="4">
        <v>200.7</v>
      </c>
      <c r="J255" s="31"/>
      <c r="O255" s="53">
        <v>2009.3</v>
      </c>
      <c r="P255">
        <v>6887.8</v>
      </c>
    </row>
    <row r="256" spans="1:16">
      <c r="A256" s="5">
        <v>23012</v>
      </c>
      <c r="B256" s="4">
        <v>303.39999999999998</v>
      </c>
      <c r="C256" s="4">
        <v>219.1</v>
      </c>
      <c r="D256" s="4">
        <v>204</v>
      </c>
      <c r="E256" s="4">
        <v>299.7</v>
      </c>
      <c r="F256" s="4">
        <v>216.2</v>
      </c>
      <c r="G256" s="4">
        <v>201.5</v>
      </c>
      <c r="J256" s="31"/>
      <c r="O256" s="53">
        <v>2009.4</v>
      </c>
      <c r="P256">
        <v>6999.5</v>
      </c>
    </row>
    <row r="257" spans="1:16">
      <c r="A257" s="5">
        <v>23043</v>
      </c>
      <c r="B257" s="4">
        <v>304.60000000000002</v>
      </c>
      <c r="C257" s="4">
        <v>219.5</v>
      </c>
      <c r="D257" s="4">
        <v>204.8</v>
      </c>
      <c r="E257" s="4">
        <v>300.7</v>
      </c>
      <c r="F257" s="4">
        <v>216.5</v>
      </c>
      <c r="G257" s="4">
        <v>202.1</v>
      </c>
      <c r="J257" s="31"/>
      <c r="O257" s="53">
        <v>2010.1</v>
      </c>
      <c r="P257">
        <v>7255.9</v>
      </c>
    </row>
    <row r="258" spans="1:16">
      <c r="A258" s="5">
        <v>23071</v>
      </c>
      <c r="B258" s="4">
        <v>303</v>
      </c>
      <c r="C258" s="4">
        <v>217.4</v>
      </c>
      <c r="D258" s="4">
        <v>203.5</v>
      </c>
      <c r="E258" s="4">
        <v>298.89999999999998</v>
      </c>
      <c r="F258" s="4">
        <v>214.3</v>
      </c>
      <c r="G258" s="4">
        <v>200.7</v>
      </c>
      <c r="J258" s="31"/>
      <c r="O258" s="53">
        <v>2010.2</v>
      </c>
      <c r="P258">
        <v>7914.1</v>
      </c>
    </row>
    <row r="259" spans="1:16">
      <c r="A259" s="5">
        <v>23102</v>
      </c>
      <c r="B259" s="4">
        <v>303.2</v>
      </c>
      <c r="C259" s="4">
        <v>218.2</v>
      </c>
      <c r="D259" s="4">
        <v>204.3</v>
      </c>
      <c r="E259" s="4">
        <v>298.8</v>
      </c>
      <c r="F259" s="4">
        <v>214.8</v>
      </c>
      <c r="G259" s="4">
        <v>201.3</v>
      </c>
      <c r="J259" s="31"/>
      <c r="O259" s="53">
        <v>2010.3</v>
      </c>
      <c r="P259">
        <v>8359.1</v>
      </c>
    </row>
    <row r="260" spans="1:16">
      <c r="A260" s="5">
        <v>23132</v>
      </c>
      <c r="B260" s="4">
        <v>305.2</v>
      </c>
      <c r="C260" s="4">
        <v>217.4</v>
      </c>
      <c r="D260" s="4">
        <v>204.1</v>
      </c>
      <c r="E260" s="4">
        <v>300.5</v>
      </c>
      <c r="F260" s="4">
        <v>213.8</v>
      </c>
      <c r="G260" s="4">
        <v>200.9</v>
      </c>
      <c r="J260" s="31"/>
      <c r="O260" s="53">
        <v>2010.4</v>
      </c>
      <c r="P260">
        <v>8748.7000000000007</v>
      </c>
    </row>
    <row r="261" spans="1:16">
      <c r="A261" s="5">
        <v>23163</v>
      </c>
      <c r="B261" s="4">
        <v>305.89999999999998</v>
      </c>
      <c r="C261" s="4">
        <v>216.1</v>
      </c>
      <c r="D261" s="4">
        <v>203.5</v>
      </c>
      <c r="E261" s="4">
        <v>301</v>
      </c>
      <c r="F261" s="4">
        <v>212.4</v>
      </c>
      <c r="G261" s="4">
        <v>200.2</v>
      </c>
      <c r="J261" s="31"/>
      <c r="O261" s="53">
        <v>2011.1</v>
      </c>
      <c r="P261">
        <v>8661</v>
      </c>
    </row>
    <row r="262" spans="1:16">
      <c r="A262" s="5">
        <v>23193</v>
      </c>
      <c r="B262" s="4">
        <v>304.8</v>
      </c>
      <c r="C262" s="4">
        <v>215.9</v>
      </c>
      <c r="D262" s="4">
        <v>203.5</v>
      </c>
      <c r="E262" s="4">
        <v>299.39999999999998</v>
      </c>
      <c r="F262" s="4">
        <v>211.8</v>
      </c>
      <c r="G262" s="4">
        <v>199.9</v>
      </c>
      <c r="J262" s="31"/>
      <c r="O262" s="53">
        <v>2011.2</v>
      </c>
      <c r="P262">
        <v>8561.2999999999993</v>
      </c>
    </row>
    <row r="263" spans="1:16">
      <c r="A263" s="5">
        <v>23224</v>
      </c>
      <c r="B263" s="4">
        <v>306.5</v>
      </c>
      <c r="C263" s="4">
        <v>215.9</v>
      </c>
      <c r="D263" s="4">
        <v>203.2</v>
      </c>
      <c r="E263" s="4">
        <v>300.8</v>
      </c>
      <c r="F263" s="4">
        <v>211.6</v>
      </c>
      <c r="G263" s="4">
        <v>199.4</v>
      </c>
      <c r="J263" s="31"/>
      <c r="O263" s="53">
        <v>2011.3</v>
      </c>
      <c r="P263">
        <v>8561.7999999999993</v>
      </c>
    </row>
    <row r="264" spans="1:16">
      <c r="A264" s="5">
        <v>23255</v>
      </c>
      <c r="B264" s="4">
        <v>306.60000000000002</v>
      </c>
      <c r="C264" s="4">
        <v>216.9</v>
      </c>
      <c r="D264" s="4">
        <v>204.3</v>
      </c>
      <c r="E264" s="4">
        <v>300.7</v>
      </c>
      <c r="F264" s="4">
        <v>212.5</v>
      </c>
      <c r="G264" s="4">
        <v>200.3</v>
      </c>
      <c r="J264" s="31"/>
      <c r="O264" s="53">
        <v>2011.4</v>
      </c>
      <c r="P264">
        <v>9217.4</v>
      </c>
    </row>
    <row r="265" spans="1:16">
      <c r="A265" s="5">
        <v>23285</v>
      </c>
      <c r="B265" s="4">
        <v>306.39999999999998</v>
      </c>
      <c r="C265" s="4">
        <v>217.2</v>
      </c>
      <c r="D265" s="4">
        <v>204.3</v>
      </c>
      <c r="E265" s="4">
        <v>299.7</v>
      </c>
      <c r="F265" s="4">
        <v>212.2</v>
      </c>
      <c r="G265" s="4">
        <v>199.9</v>
      </c>
      <c r="J265" s="31"/>
      <c r="O265" s="53">
        <v>2012.1</v>
      </c>
      <c r="P265">
        <v>9617.2000000000007</v>
      </c>
    </row>
    <row r="266" spans="1:16">
      <c r="A266" s="5">
        <v>23316</v>
      </c>
      <c r="B266" s="4">
        <v>308.2</v>
      </c>
      <c r="C266" s="4">
        <v>217.5</v>
      </c>
      <c r="D266" s="4">
        <v>206.6</v>
      </c>
      <c r="E266" s="4">
        <v>301.60000000000002</v>
      </c>
      <c r="F266" s="4">
        <v>212.6</v>
      </c>
      <c r="G266" s="4">
        <v>202.1</v>
      </c>
      <c r="J266" s="31"/>
      <c r="O266" s="53">
        <v>2012.2</v>
      </c>
      <c r="P266">
        <v>9877.7999999999993</v>
      </c>
    </row>
    <row r="267" spans="1:16">
      <c r="A267" s="5">
        <v>23346</v>
      </c>
      <c r="B267" s="4">
        <v>309.3</v>
      </c>
      <c r="C267" s="4">
        <v>218.5</v>
      </c>
      <c r="D267" s="4">
        <v>207.6</v>
      </c>
      <c r="E267" s="4">
        <v>302.2</v>
      </c>
      <c r="F267" s="4">
        <v>213.2</v>
      </c>
      <c r="G267" s="4">
        <v>202.8</v>
      </c>
      <c r="J267" s="31"/>
      <c r="O267" s="53">
        <v>2012.3</v>
      </c>
      <c r="P267">
        <v>10220.1</v>
      </c>
    </row>
    <row r="268" spans="1:16">
      <c r="A268" s="5">
        <v>23377</v>
      </c>
      <c r="B268" s="4">
        <v>308.60000000000002</v>
      </c>
      <c r="C268" s="4">
        <v>220</v>
      </c>
      <c r="D268" s="4">
        <v>208.6</v>
      </c>
      <c r="E268" s="4">
        <v>301.7</v>
      </c>
      <c r="F268" s="4">
        <v>214.8</v>
      </c>
      <c r="G268" s="4">
        <v>203.9</v>
      </c>
      <c r="J268" s="31"/>
      <c r="O268" s="53">
        <v>2012.4</v>
      </c>
      <c r="P268">
        <v>10413.5</v>
      </c>
    </row>
    <row r="269" spans="1:16">
      <c r="A269" s="5">
        <v>23408</v>
      </c>
      <c r="B269" s="4">
        <v>310.39999999999998</v>
      </c>
      <c r="C269" s="4">
        <v>220.5</v>
      </c>
      <c r="D269" s="4">
        <v>210.3</v>
      </c>
      <c r="E269" s="4">
        <v>303</v>
      </c>
      <c r="F269" s="4">
        <v>214.7</v>
      </c>
      <c r="G269" s="4">
        <v>205.3</v>
      </c>
      <c r="J269" s="31"/>
      <c r="O269" s="53">
        <v>2013.1</v>
      </c>
      <c r="P269">
        <v>10391.700000000001</v>
      </c>
    </row>
    <row r="270" spans="1:16">
      <c r="A270" s="5">
        <v>23437</v>
      </c>
      <c r="B270" s="4">
        <v>309.60000000000002</v>
      </c>
      <c r="C270" s="4">
        <v>219</v>
      </c>
      <c r="D270" s="4">
        <v>209.3</v>
      </c>
      <c r="E270" s="4">
        <v>301.7</v>
      </c>
      <c r="F270" s="4">
        <v>212.8</v>
      </c>
      <c r="G270" s="4">
        <v>204</v>
      </c>
      <c r="J270" s="31"/>
      <c r="O270" s="53">
        <v>2013.2</v>
      </c>
      <c r="P270">
        <v>10708.9</v>
      </c>
    </row>
    <row r="271" spans="1:16">
      <c r="A271" s="5">
        <v>23468</v>
      </c>
      <c r="B271" s="4">
        <v>307.60000000000002</v>
      </c>
      <c r="C271" s="4">
        <v>219.1</v>
      </c>
      <c r="D271" s="4">
        <v>207.4</v>
      </c>
      <c r="E271" s="4">
        <v>300.2</v>
      </c>
      <c r="F271" s="4">
        <v>213.6</v>
      </c>
      <c r="G271" s="4">
        <v>202.4</v>
      </c>
      <c r="J271" s="31"/>
      <c r="O271" s="53">
        <v>2013.3</v>
      </c>
      <c r="P271">
        <v>10219.200000000001</v>
      </c>
    </row>
    <row r="272" spans="1:16">
      <c r="A272" s="5">
        <v>23498</v>
      </c>
      <c r="B272" s="4">
        <v>311.7</v>
      </c>
      <c r="C272" s="4">
        <v>218.8</v>
      </c>
      <c r="D272" s="4">
        <v>208</v>
      </c>
      <c r="E272" s="4">
        <v>304.8</v>
      </c>
      <c r="F272" s="4">
        <v>213.6</v>
      </c>
      <c r="G272" s="4">
        <v>203.4</v>
      </c>
      <c r="J272" s="31"/>
      <c r="O272" s="53">
        <v>2013.4</v>
      </c>
      <c r="P272">
        <v>10347</v>
      </c>
    </row>
    <row r="273" spans="1:16">
      <c r="A273" s="5">
        <v>23529</v>
      </c>
      <c r="B273" s="4">
        <v>311.7</v>
      </c>
      <c r="C273" s="4">
        <v>216.6</v>
      </c>
      <c r="D273" s="4">
        <v>206.5</v>
      </c>
      <c r="E273" s="4">
        <v>305.39999999999998</v>
      </c>
      <c r="F273" s="4">
        <v>212</v>
      </c>
      <c r="G273" s="4">
        <v>202.3</v>
      </c>
      <c r="J273" s="31"/>
      <c r="O273" s="53">
        <v>2014.1</v>
      </c>
      <c r="P273">
        <v>10320.200000000001</v>
      </c>
    </row>
    <row r="274" spans="1:16">
      <c r="A274" s="5">
        <v>23559</v>
      </c>
      <c r="B274" s="4">
        <v>311.2</v>
      </c>
      <c r="C274" s="4">
        <v>217</v>
      </c>
      <c r="D274" s="4">
        <v>205.8</v>
      </c>
      <c r="E274" s="4">
        <v>304.89999999999998</v>
      </c>
      <c r="F274" s="4">
        <v>212.4</v>
      </c>
      <c r="G274" s="4">
        <v>201.6</v>
      </c>
      <c r="J274" s="31"/>
      <c r="O274" s="53">
        <v>2014.2</v>
      </c>
      <c r="P274">
        <v>10406.5</v>
      </c>
    </row>
    <row r="275" spans="1:16">
      <c r="A275" s="5">
        <v>23590</v>
      </c>
      <c r="B275" s="4">
        <v>314.10000000000002</v>
      </c>
      <c r="C275" s="4">
        <v>218</v>
      </c>
      <c r="D275" s="4">
        <v>205.7</v>
      </c>
      <c r="E275" s="4">
        <v>307.39999999999998</v>
      </c>
      <c r="F275" s="4">
        <v>213.3</v>
      </c>
      <c r="G275" s="4">
        <v>201.3</v>
      </c>
      <c r="P275">
        <v>10498.8</v>
      </c>
    </row>
    <row r="276" spans="1:16">
      <c r="A276" s="5">
        <v>23621</v>
      </c>
      <c r="B276" s="4">
        <v>315.60000000000002</v>
      </c>
      <c r="C276" s="4">
        <v>219.3</v>
      </c>
      <c r="D276" s="4">
        <v>208</v>
      </c>
      <c r="E276" s="4">
        <v>308.89999999999998</v>
      </c>
      <c r="F276" s="4">
        <v>214.5</v>
      </c>
      <c r="G276" s="4">
        <v>203.6</v>
      </c>
    </row>
    <row r="277" spans="1:16">
      <c r="A277" s="5">
        <v>23651</v>
      </c>
      <c r="B277" s="4">
        <v>315.60000000000002</v>
      </c>
      <c r="C277" s="4">
        <v>220.2</v>
      </c>
      <c r="D277" s="4">
        <v>209.4</v>
      </c>
      <c r="E277" s="4">
        <v>309</v>
      </c>
      <c r="F277" s="4">
        <v>215.4</v>
      </c>
      <c r="G277" s="4">
        <v>205.1</v>
      </c>
    </row>
    <row r="278" spans="1:16">
      <c r="A278" s="5">
        <v>23682</v>
      </c>
      <c r="B278" s="4">
        <v>318.5</v>
      </c>
      <c r="C278" s="4">
        <v>221.4</v>
      </c>
      <c r="D278" s="4">
        <v>212.1</v>
      </c>
      <c r="E278" s="4">
        <v>311.3</v>
      </c>
      <c r="F278" s="4">
        <v>216.1</v>
      </c>
      <c r="G278" s="4">
        <v>207.3</v>
      </c>
    </row>
    <row r="279" spans="1:16">
      <c r="A279" s="5">
        <v>23712</v>
      </c>
      <c r="B279" s="4">
        <v>317.89999999999998</v>
      </c>
      <c r="C279" s="4">
        <v>221.1</v>
      </c>
      <c r="D279" s="4">
        <v>212.5</v>
      </c>
      <c r="E279" s="4">
        <v>311.10000000000002</v>
      </c>
      <c r="F279" s="4">
        <v>216.1</v>
      </c>
      <c r="G279" s="4">
        <v>207.9</v>
      </c>
    </row>
    <row r="280" spans="1:16">
      <c r="A280" s="5">
        <v>23743</v>
      </c>
      <c r="B280" s="4">
        <v>318</v>
      </c>
      <c r="C280" s="4">
        <v>222.8</v>
      </c>
      <c r="D280" s="4">
        <v>214.4</v>
      </c>
      <c r="E280" s="4">
        <v>311.5</v>
      </c>
      <c r="F280" s="4">
        <v>218</v>
      </c>
      <c r="G280" s="4">
        <v>210</v>
      </c>
    </row>
    <row r="281" spans="1:16">
      <c r="A281" s="5">
        <v>23774</v>
      </c>
      <c r="B281" s="4">
        <v>319.89999999999998</v>
      </c>
      <c r="C281" s="4">
        <v>223.3</v>
      </c>
      <c r="D281" s="4">
        <v>214.9</v>
      </c>
      <c r="E281" s="4">
        <v>313</v>
      </c>
      <c r="F281" s="4">
        <v>218.1</v>
      </c>
      <c r="G281" s="4">
        <v>210.2</v>
      </c>
    </row>
    <row r="282" spans="1:16">
      <c r="A282" s="5">
        <v>23802</v>
      </c>
      <c r="B282" s="4">
        <v>317.7</v>
      </c>
      <c r="C282" s="4">
        <v>220.2</v>
      </c>
      <c r="D282" s="4">
        <v>212</v>
      </c>
      <c r="E282" s="4">
        <v>311.10000000000002</v>
      </c>
      <c r="F282" s="4">
        <v>215.5</v>
      </c>
      <c r="G282" s="4">
        <v>207.6</v>
      </c>
    </row>
    <row r="283" spans="1:16">
      <c r="A283" s="5">
        <v>23833</v>
      </c>
      <c r="B283" s="4">
        <v>316.60000000000002</v>
      </c>
      <c r="C283" s="4">
        <v>220.3</v>
      </c>
      <c r="D283" s="4">
        <v>212.4</v>
      </c>
      <c r="E283" s="4">
        <v>310.10000000000002</v>
      </c>
      <c r="F283" s="4">
        <v>215.4</v>
      </c>
      <c r="G283" s="4">
        <v>208.1</v>
      </c>
    </row>
    <row r="284" spans="1:16">
      <c r="A284" s="5">
        <v>23863</v>
      </c>
      <c r="B284" s="4">
        <v>319.2</v>
      </c>
      <c r="C284" s="4">
        <v>218.6</v>
      </c>
      <c r="D284" s="4">
        <v>212</v>
      </c>
      <c r="E284" s="4">
        <v>312.60000000000002</v>
      </c>
      <c r="F284" s="4">
        <v>213.5</v>
      </c>
      <c r="G284" s="4">
        <v>207.5</v>
      </c>
    </row>
    <row r="285" spans="1:16">
      <c r="A285" s="5">
        <v>23894</v>
      </c>
      <c r="B285" s="4">
        <v>317.3</v>
      </c>
      <c r="C285" s="4">
        <v>215.4</v>
      </c>
      <c r="D285" s="4">
        <v>208.7</v>
      </c>
      <c r="E285" s="4">
        <v>311</v>
      </c>
      <c r="F285" s="4">
        <v>210.8</v>
      </c>
      <c r="G285" s="4">
        <v>204.6</v>
      </c>
    </row>
    <row r="286" spans="1:16">
      <c r="A286" s="5">
        <v>23924</v>
      </c>
      <c r="B286" s="4">
        <v>316.5</v>
      </c>
      <c r="C286" s="4">
        <v>215.6</v>
      </c>
      <c r="D286" s="4">
        <v>208.7</v>
      </c>
      <c r="E286" s="4">
        <v>310</v>
      </c>
      <c r="F286" s="4">
        <v>210.8</v>
      </c>
      <c r="G286" s="4">
        <v>204.4</v>
      </c>
    </row>
    <row r="287" spans="1:16">
      <c r="A287" s="5">
        <v>23955</v>
      </c>
      <c r="B287" s="4">
        <v>318.2</v>
      </c>
      <c r="C287" s="4">
        <v>214.9</v>
      </c>
      <c r="D287" s="4">
        <v>208.4</v>
      </c>
      <c r="E287" s="4">
        <v>310.89999999999998</v>
      </c>
      <c r="F287" s="4">
        <v>209.6</v>
      </c>
      <c r="G287" s="4">
        <v>203.6</v>
      </c>
    </row>
    <row r="288" spans="1:16">
      <c r="A288" s="5">
        <v>23986</v>
      </c>
      <c r="B288" s="4">
        <v>316.7</v>
      </c>
      <c r="C288" s="4">
        <v>213.9</v>
      </c>
      <c r="D288" s="4">
        <v>208.1</v>
      </c>
      <c r="E288" s="4">
        <v>308.39999999999998</v>
      </c>
      <c r="F288" s="4">
        <v>208.1</v>
      </c>
      <c r="G288" s="4">
        <v>202.6</v>
      </c>
    </row>
    <row r="289" spans="1:7">
      <c r="A289" s="5">
        <v>24016</v>
      </c>
      <c r="B289" s="4">
        <v>318.89999999999998</v>
      </c>
      <c r="C289" s="4">
        <v>217.5</v>
      </c>
      <c r="D289" s="4">
        <v>212.1</v>
      </c>
      <c r="E289" s="4">
        <v>310.3</v>
      </c>
      <c r="F289" s="4">
        <v>211.2</v>
      </c>
      <c r="G289" s="4">
        <v>206.4</v>
      </c>
    </row>
    <row r="290" spans="1:7">
      <c r="A290" s="5">
        <v>24047</v>
      </c>
      <c r="B290" s="4">
        <v>321.7</v>
      </c>
      <c r="C290" s="4">
        <v>218.8</v>
      </c>
      <c r="D290" s="4">
        <v>214.6</v>
      </c>
      <c r="E290" s="4">
        <v>312.60000000000002</v>
      </c>
      <c r="F290" s="4">
        <v>212.2</v>
      </c>
      <c r="G290" s="4">
        <v>208.5</v>
      </c>
    </row>
    <row r="291" spans="1:7">
      <c r="A291" s="5">
        <v>24077</v>
      </c>
      <c r="B291" s="4">
        <v>320.89999999999998</v>
      </c>
      <c r="C291" s="4">
        <v>218.7</v>
      </c>
      <c r="D291" s="4">
        <v>214.6</v>
      </c>
      <c r="E291" s="4">
        <v>309.3</v>
      </c>
      <c r="F291" s="4">
        <v>210.4</v>
      </c>
      <c r="G291" s="4">
        <v>206.9</v>
      </c>
    </row>
    <row r="292" spans="1:7">
      <c r="A292" s="5">
        <v>24108</v>
      </c>
      <c r="B292" s="4">
        <v>322</v>
      </c>
      <c r="C292" s="4">
        <v>221.9</v>
      </c>
      <c r="D292" s="4">
        <v>217.7</v>
      </c>
      <c r="E292" s="4">
        <v>310.2</v>
      </c>
      <c r="F292" s="4">
        <v>213.2</v>
      </c>
      <c r="G292" s="4">
        <v>209.7</v>
      </c>
    </row>
    <row r="293" spans="1:7">
      <c r="A293" s="5">
        <v>24139</v>
      </c>
      <c r="B293" s="4">
        <v>323.3</v>
      </c>
      <c r="C293" s="4">
        <v>221.9</v>
      </c>
      <c r="D293" s="4">
        <v>217.7</v>
      </c>
      <c r="E293" s="4">
        <v>309.39999999999998</v>
      </c>
      <c r="F293" s="4">
        <v>211.8</v>
      </c>
      <c r="G293" s="4">
        <v>208.4</v>
      </c>
    </row>
    <row r="294" spans="1:7">
      <c r="A294" s="5">
        <v>24167</v>
      </c>
      <c r="B294" s="4">
        <v>321</v>
      </c>
      <c r="C294" s="4">
        <v>219</v>
      </c>
      <c r="D294" s="4">
        <v>215</v>
      </c>
      <c r="E294" s="4">
        <v>309.8</v>
      </c>
      <c r="F294" s="4">
        <v>210.9</v>
      </c>
      <c r="G294" s="4">
        <v>207.5</v>
      </c>
    </row>
    <row r="295" spans="1:7">
      <c r="A295" s="5">
        <v>24198</v>
      </c>
      <c r="B295" s="4">
        <v>319.60000000000002</v>
      </c>
      <c r="C295" s="4">
        <v>218.9</v>
      </c>
      <c r="D295" s="4">
        <v>215</v>
      </c>
      <c r="E295" s="4">
        <v>307.89999999999998</v>
      </c>
      <c r="F295" s="4">
        <v>210.3</v>
      </c>
      <c r="G295" s="4">
        <v>207.1</v>
      </c>
    </row>
    <row r="296" spans="1:7">
      <c r="A296" s="5">
        <v>24228</v>
      </c>
      <c r="B296" s="4">
        <v>322.39999999999998</v>
      </c>
      <c r="C296" s="4">
        <v>216.9</v>
      </c>
      <c r="D296" s="4">
        <v>213.8</v>
      </c>
      <c r="E296" s="4">
        <v>309.89999999999998</v>
      </c>
      <c r="F296" s="4">
        <v>207.9</v>
      </c>
      <c r="G296" s="4">
        <v>205.5</v>
      </c>
    </row>
    <row r="297" spans="1:7">
      <c r="A297" s="5">
        <v>24259</v>
      </c>
      <c r="B297" s="4">
        <v>319.89999999999998</v>
      </c>
      <c r="C297" s="4">
        <v>211.5</v>
      </c>
      <c r="D297" s="4">
        <v>209.1</v>
      </c>
      <c r="E297" s="4">
        <v>306.3</v>
      </c>
      <c r="F297" s="4">
        <v>201.8</v>
      </c>
      <c r="G297" s="4">
        <v>200.3</v>
      </c>
    </row>
    <row r="298" spans="1:7">
      <c r="A298" s="5">
        <v>24289</v>
      </c>
      <c r="B298" s="4">
        <v>319.2</v>
      </c>
      <c r="C298" s="4">
        <v>211</v>
      </c>
      <c r="D298" s="4">
        <v>209.1</v>
      </c>
      <c r="E298" s="4">
        <v>304.89999999999998</v>
      </c>
      <c r="F298" s="4">
        <v>200.9</v>
      </c>
      <c r="G298" s="4">
        <v>199.8</v>
      </c>
    </row>
    <row r="299" spans="1:7">
      <c r="A299" s="5">
        <v>24320</v>
      </c>
      <c r="B299" s="4">
        <v>324.39999999999998</v>
      </c>
      <c r="C299" s="4">
        <v>213.1</v>
      </c>
      <c r="D299" s="4">
        <v>211.4</v>
      </c>
      <c r="E299" s="4">
        <v>307.3</v>
      </c>
      <c r="F299" s="4">
        <v>201.1</v>
      </c>
      <c r="G299" s="4">
        <v>200.3</v>
      </c>
    </row>
    <row r="300" spans="1:7">
      <c r="A300" s="5">
        <v>24351</v>
      </c>
      <c r="B300" s="4">
        <v>324.7</v>
      </c>
      <c r="C300" s="4">
        <v>213.2</v>
      </c>
      <c r="D300" s="4">
        <v>211.8</v>
      </c>
      <c r="E300" s="4">
        <v>310.10000000000002</v>
      </c>
      <c r="F300" s="4">
        <v>202.9</v>
      </c>
      <c r="G300" s="4">
        <v>202.2</v>
      </c>
    </row>
    <row r="301" spans="1:7">
      <c r="A301" s="5">
        <v>24381</v>
      </c>
      <c r="B301" s="4">
        <v>326.89999999999998</v>
      </c>
      <c r="C301" s="4">
        <v>216.4</v>
      </c>
      <c r="D301" s="4">
        <v>215.3</v>
      </c>
      <c r="E301" s="4">
        <v>313.60000000000002</v>
      </c>
      <c r="F301" s="4">
        <v>206.9</v>
      </c>
      <c r="G301" s="4">
        <v>206.6</v>
      </c>
    </row>
    <row r="302" spans="1:7">
      <c r="A302" s="5">
        <v>24412</v>
      </c>
      <c r="B302" s="4">
        <v>329.4</v>
      </c>
      <c r="C302" s="4">
        <v>217.1</v>
      </c>
      <c r="D302" s="4">
        <v>217.2</v>
      </c>
      <c r="E302" s="4">
        <v>315.39999999999998</v>
      </c>
      <c r="F302" s="4">
        <v>207.2</v>
      </c>
      <c r="G302" s="4">
        <v>208</v>
      </c>
    </row>
    <row r="303" spans="1:7">
      <c r="A303" s="5">
        <v>24442</v>
      </c>
      <c r="B303" s="4">
        <v>329.3</v>
      </c>
      <c r="C303" s="4">
        <v>216.8</v>
      </c>
      <c r="D303" s="4">
        <v>217.9</v>
      </c>
      <c r="E303" s="4">
        <v>319.5</v>
      </c>
      <c r="F303" s="4">
        <v>209.7</v>
      </c>
      <c r="G303" s="4">
        <v>211.4</v>
      </c>
    </row>
    <row r="304" spans="1:7">
      <c r="A304" s="5">
        <v>24473</v>
      </c>
      <c r="B304" s="4">
        <v>328.9</v>
      </c>
      <c r="C304" s="4">
        <v>217.7</v>
      </c>
      <c r="D304" s="4">
        <v>218.8</v>
      </c>
      <c r="E304" s="4">
        <v>321</v>
      </c>
      <c r="F304" s="4">
        <v>211.9</v>
      </c>
      <c r="G304" s="4">
        <v>213.5</v>
      </c>
    </row>
    <row r="305" spans="1:7">
      <c r="A305" s="5">
        <v>24504</v>
      </c>
      <c r="B305" s="4">
        <v>330.1</v>
      </c>
      <c r="C305" s="4">
        <v>216.6</v>
      </c>
      <c r="D305" s="4">
        <v>219.2</v>
      </c>
      <c r="E305" s="4">
        <v>320.60000000000002</v>
      </c>
      <c r="F305" s="4">
        <v>209.7</v>
      </c>
      <c r="G305" s="4">
        <v>212.9</v>
      </c>
    </row>
    <row r="306" spans="1:7">
      <c r="A306" s="5">
        <v>24532</v>
      </c>
      <c r="B306" s="4">
        <v>331.5</v>
      </c>
      <c r="C306" s="4">
        <v>215.9</v>
      </c>
      <c r="D306" s="4">
        <v>219.9</v>
      </c>
      <c r="E306" s="4">
        <v>324.7</v>
      </c>
      <c r="F306" s="4">
        <v>210.9</v>
      </c>
      <c r="G306" s="4">
        <v>215.4</v>
      </c>
    </row>
    <row r="307" spans="1:7">
      <c r="A307" s="5">
        <v>24563</v>
      </c>
      <c r="B307" s="4">
        <v>328.3</v>
      </c>
      <c r="C307" s="4">
        <v>212.5</v>
      </c>
      <c r="D307" s="4">
        <v>216.6</v>
      </c>
      <c r="E307" s="4">
        <v>319.39999999999998</v>
      </c>
      <c r="F307" s="4">
        <v>206.1</v>
      </c>
      <c r="G307" s="4">
        <v>210.7</v>
      </c>
    </row>
    <row r="308" spans="1:7">
      <c r="A308" s="5">
        <v>24593</v>
      </c>
      <c r="B308" s="4">
        <v>331.4</v>
      </c>
      <c r="C308" s="4">
        <v>210.8</v>
      </c>
      <c r="D308" s="4">
        <v>214.3</v>
      </c>
      <c r="E308" s="4">
        <v>322.2</v>
      </c>
      <c r="F308" s="4">
        <v>204.8</v>
      </c>
      <c r="G308" s="4">
        <v>208.4</v>
      </c>
    </row>
    <row r="309" spans="1:7">
      <c r="A309" s="5">
        <v>24624</v>
      </c>
      <c r="B309" s="4">
        <v>326.7</v>
      </c>
      <c r="C309" s="4">
        <v>204.2</v>
      </c>
      <c r="D309" s="4">
        <v>210.7</v>
      </c>
      <c r="E309" s="4">
        <v>313.3</v>
      </c>
      <c r="F309" s="4">
        <v>195</v>
      </c>
      <c r="G309" s="4">
        <v>202</v>
      </c>
    </row>
    <row r="310" spans="1:7">
      <c r="A310" s="5">
        <v>24654</v>
      </c>
      <c r="B310" s="4">
        <v>330.6</v>
      </c>
      <c r="C310" s="4">
        <v>208.9</v>
      </c>
      <c r="D310" s="4">
        <v>215</v>
      </c>
      <c r="E310" s="4">
        <v>318.2</v>
      </c>
      <c r="F310" s="4">
        <v>200.3</v>
      </c>
      <c r="G310" s="4">
        <v>206.9</v>
      </c>
    </row>
    <row r="311" spans="1:7">
      <c r="A311" s="5">
        <v>24685</v>
      </c>
      <c r="B311" s="4">
        <v>335.9</v>
      </c>
      <c r="C311" s="4">
        <v>212.6</v>
      </c>
      <c r="D311" s="4">
        <v>217.3</v>
      </c>
      <c r="E311" s="4">
        <v>322.2</v>
      </c>
      <c r="F311" s="4">
        <v>203.4</v>
      </c>
      <c r="G311" s="4">
        <v>208.4</v>
      </c>
    </row>
    <row r="312" spans="1:7">
      <c r="A312" s="5">
        <v>24716</v>
      </c>
      <c r="B312" s="4">
        <v>335.9</v>
      </c>
      <c r="C312" s="4">
        <v>213.1</v>
      </c>
      <c r="D312" s="4">
        <v>218.2</v>
      </c>
      <c r="E312" s="4">
        <v>322.3</v>
      </c>
      <c r="F312" s="4">
        <v>203.8</v>
      </c>
      <c r="G312" s="4">
        <v>209.4</v>
      </c>
    </row>
    <row r="313" spans="1:7">
      <c r="A313" s="5">
        <v>24746</v>
      </c>
      <c r="B313" s="4">
        <v>340.5</v>
      </c>
      <c r="C313" s="4">
        <v>217.7</v>
      </c>
      <c r="D313" s="4">
        <v>223.3</v>
      </c>
      <c r="E313" s="4">
        <v>323.89999999999998</v>
      </c>
      <c r="F313" s="4">
        <v>206.2</v>
      </c>
      <c r="G313" s="4">
        <v>212.4</v>
      </c>
    </row>
    <row r="314" spans="1:7">
      <c r="A314" s="5">
        <v>24777</v>
      </c>
      <c r="B314" s="4">
        <v>345.1</v>
      </c>
      <c r="C314" s="4">
        <v>220.5</v>
      </c>
      <c r="D314" s="4">
        <v>226.1</v>
      </c>
      <c r="E314" s="4">
        <v>327.9</v>
      </c>
      <c r="F314" s="4">
        <v>208.6</v>
      </c>
      <c r="G314" s="4">
        <v>214.8</v>
      </c>
    </row>
    <row r="315" spans="1:7">
      <c r="A315" s="5">
        <v>24807</v>
      </c>
      <c r="B315" s="4">
        <v>344.7</v>
      </c>
      <c r="C315" s="4">
        <v>220.1</v>
      </c>
      <c r="D315" s="4">
        <v>225.1</v>
      </c>
      <c r="E315" s="4">
        <v>327.9</v>
      </c>
      <c r="F315" s="4">
        <v>208.9</v>
      </c>
      <c r="G315" s="4">
        <v>214.1</v>
      </c>
    </row>
    <row r="316" spans="1:7">
      <c r="A316" s="5">
        <v>24838</v>
      </c>
      <c r="B316" s="4">
        <v>346.3</v>
      </c>
      <c r="C316" s="4">
        <v>223</v>
      </c>
      <c r="D316" s="4">
        <v>227.6</v>
      </c>
      <c r="E316" s="4">
        <v>332</v>
      </c>
      <c r="F316" s="4">
        <v>214</v>
      </c>
      <c r="G316" s="4">
        <v>218.2</v>
      </c>
    </row>
    <row r="317" spans="1:7">
      <c r="A317" s="5">
        <v>24869</v>
      </c>
      <c r="B317" s="4">
        <v>351.6</v>
      </c>
      <c r="C317" s="4">
        <v>226.8</v>
      </c>
      <c r="D317" s="4">
        <v>233.3</v>
      </c>
      <c r="E317" s="4">
        <v>337.2</v>
      </c>
      <c r="F317" s="4">
        <v>216.7</v>
      </c>
      <c r="G317" s="4">
        <v>223.7</v>
      </c>
    </row>
    <row r="318" spans="1:7">
      <c r="A318" s="5">
        <v>24898</v>
      </c>
      <c r="B318" s="4">
        <v>349.5</v>
      </c>
      <c r="C318" s="4">
        <v>224.5</v>
      </c>
      <c r="D318" s="4">
        <v>231.8</v>
      </c>
      <c r="E318" s="4">
        <v>333.6</v>
      </c>
      <c r="F318" s="4">
        <v>213.5</v>
      </c>
      <c r="G318" s="4">
        <v>221.2</v>
      </c>
    </row>
    <row r="319" spans="1:7">
      <c r="A319" s="5">
        <v>24929</v>
      </c>
      <c r="B319" s="4">
        <v>347</v>
      </c>
      <c r="C319" s="4">
        <v>221.3</v>
      </c>
      <c r="D319" s="4">
        <v>228.7</v>
      </c>
      <c r="E319" s="4">
        <v>331</v>
      </c>
      <c r="F319" s="4">
        <v>210.2</v>
      </c>
      <c r="G319" s="4">
        <v>218.2</v>
      </c>
    </row>
    <row r="320" spans="1:7">
      <c r="A320" s="5">
        <v>24959</v>
      </c>
      <c r="B320" s="4">
        <v>352.3</v>
      </c>
      <c r="C320" s="4">
        <v>223.9</v>
      </c>
      <c r="D320" s="4">
        <v>231.8</v>
      </c>
      <c r="E320" s="4">
        <v>336.3</v>
      </c>
      <c r="F320" s="4">
        <v>213</v>
      </c>
      <c r="G320" s="4">
        <v>221.2</v>
      </c>
    </row>
    <row r="321" spans="1:7">
      <c r="A321" s="5">
        <v>24990</v>
      </c>
      <c r="B321" s="4">
        <v>347.6</v>
      </c>
      <c r="C321" s="4">
        <v>216.8</v>
      </c>
      <c r="D321" s="4">
        <v>226.6</v>
      </c>
      <c r="E321" s="4">
        <v>333.4</v>
      </c>
      <c r="F321" s="4">
        <v>207.1</v>
      </c>
      <c r="G321" s="4">
        <v>217.3</v>
      </c>
    </row>
    <row r="322" spans="1:7">
      <c r="A322" s="5">
        <v>25020</v>
      </c>
      <c r="B322" s="4">
        <v>351.1</v>
      </c>
      <c r="C322" s="4">
        <v>220.9</v>
      </c>
      <c r="D322" s="4">
        <v>231</v>
      </c>
      <c r="E322" s="4">
        <v>339.4</v>
      </c>
      <c r="F322" s="4">
        <v>212.9</v>
      </c>
      <c r="G322" s="4">
        <v>223.3</v>
      </c>
    </row>
    <row r="323" spans="1:7">
      <c r="A323" s="5">
        <v>25051</v>
      </c>
      <c r="B323" s="4">
        <v>354.4</v>
      </c>
      <c r="C323" s="4">
        <v>222.5</v>
      </c>
      <c r="D323" s="4">
        <v>234.7</v>
      </c>
      <c r="E323" s="4">
        <v>342.7</v>
      </c>
      <c r="F323" s="4">
        <v>213.9</v>
      </c>
      <c r="G323" s="4">
        <v>226.9</v>
      </c>
    </row>
    <row r="324" spans="1:7">
      <c r="A324" s="5">
        <v>25082</v>
      </c>
      <c r="B324" s="4">
        <v>354.7</v>
      </c>
      <c r="C324" s="4">
        <v>223</v>
      </c>
      <c r="D324" s="4">
        <v>233.6</v>
      </c>
      <c r="E324" s="4">
        <v>342.6</v>
      </c>
      <c r="F324" s="4">
        <v>214.6</v>
      </c>
      <c r="G324" s="4">
        <v>225.6</v>
      </c>
    </row>
    <row r="325" spans="1:7">
      <c r="A325" s="5">
        <v>25112</v>
      </c>
      <c r="B325" s="4">
        <v>357.2</v>
      </c>
      <c r="C325" s="4">
        <v>225.7</v>
      </c>
      <c r="D325" s="4">
        <v>236.7</v>
      </c>
      <c r="E325" s="4">
        <v>344</v>
      </c>
      <c r="F325" s="4">
        <v>216.6</v>
      </c>
      <c r="G325" s="4">
        <v>227.9</v>
      </c>
    </row>
    <row r="326" spans="1:7">
      <c r="A326" s="5">
        <v>25143</v>
      </c>
      <c r="B326" s="4">
        <v>356.9</v>
      </c>
      <c r="C326" s="4">
        <v>224.7</v>
      </c>
      <c r="D326" s="4">
        <v>235.7</v>
      </c>
      <c r="E326" s="4">
        <v>342.6</v>
      </c>
      <c r="F326" s="4">
        <v>214.8</v>
      </c>
      <c r="G326" s="4">
        <v>226.2</v>
      </c>
    </row>
    <row r="327" spans="1:7">
      <c r="A327" s="5">
        <v>25173</v>
      </c>
      <c r="B327" s="4">
        <v>358</v>
      </c>
      <c r="C327" s="4">
        <v>228.5</v>
      </c>
      <c r="D327" s="4">
        <v>234.1</v>
      </c>
      <c r="E327" s="4">
        <v>339.4</v>
      </c>
      <c r="F327" s="4">
        <v>209.9</v>
      </c>
      <c r="G327" s="4">
        <v>221.9</v>
      </c>
    </row>
    <row r="328" spans="1:7">
      <c r="A328" s="5">
        <v>25204</v>
      </c>
      <c r="B328" s="4">
        <v>359.4</v>
      </c>
      <c r="C328" s="4">
        <v>230</v>
      </c>
      <c r="D328" s="4">
        <v>236.9</v>
      </c>
      <c r="E328" s="4">
        <v>341</v>
      </c>
      <c r="F328" s="4">
        <v>217.8</v>
      </c>
      <c r="G328" s="4">
        <v>224.7</v>
      </c>
    </row>
    <row r="329" spans="1:7">
      <c r="A329" s="5">
        <v>25235</v>
      </c>
      <c r="B329" s="4">
        <v>358.8</v>
      </c>
      <c r="C329" s="4">
        <v>227.8</v>
      </c>
      <c r="D329" s="4">
        <v>234.8</v>
      </c>
      <c r="E329" s="4">
        <v>339.3</v>
      </c>
      <c r="F329" s="4">
        <v>214.9</v>
      </c>
      <c r="G329" s="4">
        <v>222</v>
      </c>
    </row>
    <row r="330" spans="1:7">
      <c r="A330" s="5">
        <v>25263</v>
      </c>
      <c r="B330" s="4">
        <v>359.5</v>
      </c>
      <c r="C330" s="4">
        <v>228.1</v>
      </c>
      <c r="D330" s="4">
        <v>234.5</v>
      </c>
      <c r="E330" s="4">
        <v>340.4</v>
      </c>
      <c r="F330" s="4">
        <v>215.8</v>
      </c>
      <c r="G330" s="4">
        <v>222</v>
      </c>
    </row>
    <row r="331" spans="1:7">
      <c r="A331" s="5">
        <v>25294</v>
      </c>
      <c r="B331" s="4">
        <v>358.5</v>
      </c>
      <c r="C331" s="4">
        <v>225.6</v>
      </c>
      <c r="D331" s="4">
        <v>227.8</v>
      </c>
      <c r="E331" s="4">
        <v>340.6</v>
      </c>
      <c r="F331" s="4">
        <v>215.2</v>
      </c>
      <c r="G331" s="4">
        <v>216.4</v>
      </c>
    </row>
    <row r="332" spans="1:7">
      <c r="A332" s="5">
        <v>25324</v>
      </c>
      <c r="B332" s="4">
        <v>360.1</v>
      </c>
      <c r="C332" s="4">
        <v>223.6</v>
      </c>
      <c r="D332" s="4">
        <v>230.9</v>
      </c>
      <c r="E332" s="4">
        <v>339.1</v>
      </c>
      <c r="F332" s="4">
        <v>210.4</v>
      </c>
      <c r="G332" s="4">
        <v>217.5</v>
      </c>
    </row>
    <row r="333" spans="1:7">
      <c r="A333" s="5">
        <v>25355</v>
      </c>
      <c r="B333" s="4">
        <v>353.7</v>
      </c>
      <c r="C333" s="4">
        <v>214.8</v>
      </c>
      <c r="D333" s="4">
        <v>225.7</v>
      </c>
      <c r="E333" s="4">
        <v>331</v>
      </c>
      <c r="F333" s="4">
        <v>200.2</v>
      </c>
      <c r="G333" s="4">
        <v>211.2</v>
      </c>
    </row>
    <row r="334" spans="1:7">
      <c r="A334" s="5">
        <v>25385</v>
      </c>
      <c r="B334" s="4">
        <v>357</v>
      </c>
      <c r="C334" s="4">
        <v>217.9</v>
      </c>
      <c r="D334" s="4">
        <v>229.4</v>
      </c>
      <c r="E334" s="4">
        <v>334.5</v>
      </c>
      <c r="F334" s="4">
        <v>203.3</v>
      </c>
      <c r="G334" s="4">
        <v>214.9</v>
      </c>
    </row>
    <row r="335" spans="1:7">
      <c r="A335" s="5">
        <v>25416</v>
      </c>
      <c r="B335" s="4">
        <v>360.2</v>
      </c>
      <c r="C335" s="4">
        <v>218.6</v>
      </c>
      <c r="D335" s="4">
        <v>228.6</v>
      </c>
      <c r="E335" s="4">
        <v>336.8</v>
      </c>
      <c r="F335" s="4">
        <v>204.2</v>
      </c>
      <c r="G335" s="4">
        <v>213.7</v>
      </c>
    </row>
    <row r="336" spans="1:7">
      <c r="A336" s="5">
        <v>25447</v>
      </c>
      <c r="B336" s="4">
        <v>360.7</v>
      </c>
      <c r="C336" s="4">
        <v>219.6</v>
      </c>
      <c r="D336" s="4">
        <v>223.3</v>
      </c>
      <c r="E336" s="4">
        <v>331.8</v>
      </c>
      <c r="F336" s="4">
        <v>202.6</v>
      </c>
      <c r="G336" s="4">
        <v>205.4</v>
      </c>
    </row>
    <row r="337" spans="1:7">
      <c r="A337" s="5">
        <v>25477</v>
      </c>
      <c r="B337" s="4">
        <v>364.4</v>
      </c>
      <c r="C337" s="4">
        <v>222.7</v>
      </c>
      <c r="D337" s="4">
        <v>235</v>
      </c>
      <c r="E337" s="4">
        <v>340.7</v>
      </c>
      <c r="F337" s="4">
        <v>207.3</v>
      </c>
      <c r="G337" s="4">
        <v>219.7</v>
      </c>
    </row>
    <row r="338" spans="1:7">
      <c r="A338" s="5">
        <v>25508</v>
      </c>
      <c r="B338" s="4">
        <v>368.1</v>
      </c>
      <c r="C338" s="4">
        <v>223.8</v>
      </c>
      <c r="D338" s="4">
        <v>237.4</v>
      </c>
      <c r="E338" s="4">
        <v>342.1</v>
      </c>
      <c r="F338" s="4">
        <v>207.1</v>
      </c>
      <c r="G338" s="4">
        <v>220.7</v>
      </c>
    </row>
    <row r="339" spans="1:7">
      <c r="A339" s="5">
        <v>25538</v>
      </c>
      <c r="B339" s="4">
        <v>368.2</v>
      </c>
      <c r="C339" s="4">
        <v>222</v>
      </c>
      <c r="D339" s="4">
        <v>233</v>
      </c>
      <c r="E339" s="4">
        <v>338.9</v>
      </c>
      <c r="F339" s="4">
        <v>204.1</v>
      </c>
      <c r="G339" s="4">
        <v>214.4</v>
      </c>
    </row>
    <row r="340" spans="1:7">
      <c r="A340" s="5">
        <v>25569</v>
      </c>
      <c r="B340" s="4">
        <v>367.6</v>
      </c>
      <c r="C340" s="4">
        <v>223.5</v>
      </c>
      <c r="D340" s="4">
        <v>235.8</v>
      </c>
      <c r="E340" s="4">
        <v>339.3</v>
      </c>
      <c r="F340" s="4">
        <v>205.5</v>
      </c>
      <c r="G340" s="4">
        <v>217.7</v>
      </c>
    </row>
    <row r="341" spans="1:7">
      <c r="A341" s="5">
        <v>25600</v>
      </c>
      <c r="B341" s="4">
        <v>368.8</v>
      </c>
      <c r="C341" s="4">
        <v>223.6</v>
      </c>
      <c r="D341" s="4">
        <v>235.8</v>
      </c>
      <c r="E341" s="4">
        <v>347.2</v>
      </c>
      <c r="F341" s="4">
        <v>209.5</v>
      </c>
      <c r="G341" s="4">
        <v>222</v>
      </c>
    </row>
    <row r="342" spans="1:7">
      <c r="A342" s="5">
        <v>25628</v>
      </c>
      <c r="B342" s="4">
        <v>372</v>
      </c>
      <c r="C342" s="4">
        <v>225.9</v>
      </c>
      <c r="D342" s="4">
        <v>236.3</v>
      </c>
      <c r="E342" s="4">
        <v>350.7</v>
      </c>
      <c r="F342" s="4">
        <v>212.5</v>
      </c>
      <c r="G342" s="4">
        <v>222.7</v>
      </c>
    </row>
    <row r="343" spans="1:7">
      <c r="A343" s="5">
        <v>25659</v>
      </c>
      <c r="B343" s="4">
        <v>367.2</v>
      </c>
      <c r="C343" s="4">
        <v>220.5</v>
      </c>
      <c r="D343" s="4">
        <v>234</v>
      </c>
      <c r="E343" s="4">
        <v>341.6</v>
      </c>
      <c r="F343" s="4">
        <v>204</v>
      </c>
      <c r="G343" s="4">
        <v>217.7</v>
      </c>
    </row>
    <row r="344" spans="1:7">
      <c r="A344" s="5">
        <v>25689</v>
      </c>
      <c r="B344" s="4">
        <v>371.1</v>
      </c>
      <c r="C344" s="4">
        <v>221.5</v>
      </c>
      <c r="D344" s="4">
        <v>236.8</v>
      </c>
      <c r="E344" s="4">
        <v>345.1</v>
      </c>
      <c r="F344" s="4">
        <v>204.7</v>
      </c>
      <c r="G344" s="4">
        <v>220.2</v>
      </c>
    </row>
    <row r="345" spans="1:7">
      <c r="A345" s="5">
        <v>25720</v>
      </c>
      <c r="B345" s="4">
        <v>370.9</v>
      </c>
      <c r="C345" s="4">
        <v>218</v>
      </c>
      <c r="D345" s="4">
        <v>232.6</v>
      </c>
      <c r="E345" s="4">
        <v>346.7</v>
      </c>
      <c r="F345" s="4">
        <v>202.7</v>
      </c>
      <c r="G345" s="4">
        <v>217.4</v>
      </c>
    </row>
    <row r="346" spans="1:7">
      <c r="A346" s="5">
        <v>25750</v>
      </c>
      <c r="B346" s="4">
        <v>376.6</v>
      </c>
      <c r="C346" s="4">
        <v>223.2</v>
      </c>
      <c r="D346" s="4">
        <v>238.6</v>
      </c>
      <c r="E346" s="4">
        <v>354.4</v>
      </c>
      <c r="F346" s="4">
        <v>208.8</v>
      </c>
      <c r="G346" s="4">
        <v>224.6</v>
      </c>
    </row>
    <row r="347" spans="1:7">
      <c r="A347" s="5">
        <v>25781</v>
      </c>
      <c r="B347" s="4">
        <v>380.9</v>
      </c>
      <c r="C347" s="4">
        <v>224.6</v>
      </c>
      <c r="D347" s="4">
        <v>231.8</v>
      </c>
      <c r="E347" s="4">
        <v>358.3</v>
      </c>
      <c r="F347" s="4">
        <v>213.5</v>
      </c>
      <c r="G347" s="4">
        <v>218</v>
      </c>
    </row>
    <row r="348" spans="1:7">
      <c r="A348" s="5">
        <v>25812</v>
      </c>
      <c r="B348" s="4">
        <v>378.7</v>
      </c>
      <c r="C348" s="4">
        <v>223.2</v>
      </c>
      <c r="D348" s="4">
        <v>236.2</v>
      </c>
      <c r="E348" s="4">
        <v>359.3</v>
      </c>
      <c r="F348" s="4">
        <v>211.6</v>
      </c>
      <c r="G348" s="4">
        <v>224.1</v>
      </c>
    </row>
    <row r="349" spans="1:7">
      <c r="A349" s="5">
        <v>25842</v>
      </c>
      <c r="B349" s="4">
        <v>380.2</v>
      </c>
      <c r="C349" s="4">
        <v>225.8</v>
      </c>
      <c r="D349" s="4">
        <v>242.4</v>
      </c>
      <c r="E349" s="4">
        <v>361.8</v>
      </c>
      <c r="F349" s="4">
        <v>213.7</v>
      </c>
      <c r="G349" s="4">
        <v>230.7</v>
      </c>
    </row>
    <row r="350" spans="1:7">
      <c r="A350" s="5">
        <v>25873</v>
      </c>
      <c r="B350" s="4">
        <v>383.6</v>
      </c>
      <c r="C350" s="4">
        <v>227.8</v>
      </c>
      <c r="D350" s="4">
        <v>244.4</v>
      </c>
      <c r="E350" s="4">
        <v>373.1</v>
      </c>
      <c r="F350" s="4">
        <v>220.5</v>
      </c>
      <c r="G350" s="4">
        <v>237.7</v>
      </c>
    </row>
    <row r="351" spans="1:7">
      <c r="A351" s="5">
        <v>25903</v>
      </c>
      <c r="B351" s="4">
        <v>389.2</v>
      </c>
      <c r="C351" s="4">
        <v>229.9</v>
      </c>
      <c r="D351" s="4">
        <v>245.6</v>
      </c>
      <c r="E351" s="4">
        <v>378.2</v>
      </c>
      <c r="F351" s="4">
        <v>223</v>
      </c>
      <c r="G351" s="4">
        <v>238.7</v>
      </c>
    </row>
    <row r="352" spans="1:7">
      <c r="A352" s="5">
        <v>25934</v>
      </c>
      <c r="B352" s="4">
        <v>388.3</v>
      </c>
      <c r="C352" s="4">
        <v>229.9</v>
      </c>
      <c r="D352" s="4">
        <v>245.3</v>
      </c>
      <c r="E352" s="4">
        <v>381.1</v>
      </c>
      <c r="F352" s="4">
        <v>225.3</v>
      </c>
      <c r="G352" s="4">
        <v>240.7</v>
      </c>
    </row>
    <row r="353" spans="1:7">
      <c r="A353" s="5">
        <v>25965</v>
      </c>
      <c r="B353" s="4">
        <v>390.7</v>
      </c>
      <c r="C353" s="4">
        <v>230.2</v>
      </c>
      <c r="D353" s="4">
        <v>245.2</v>
      </c>
      <c r="E353" s="4">
        <v>385.8</v>
      </c>
      <c r="F353" s="4">
        <v>227.1</v>
      </c>
      <c r="G353" s="4">
        <v>242.1</v>
      </c>
    </row>
    <row r="354" spans="1:7">
      <c r="A354" s="5">
        <v>25993</v>
      </c>
      <c r="B354" s="4">
        <v>391.7</v>
      </c>
      <c r="C354" s="4">
        <v>228.7</v>
      </c>
      <c r="D354" s="4">
        <v>242.9</v>
      </c>
      <c r="E354" s="4">
        <v>389.5</v>
      </c>
      <c r="F354" s="4">
        <v>227.9</v>
      </c>
      <c r="G354" s="4">
        <v>241.6</v>
      </c>
    </row>
    <row r="355" spans="1:7">
      <c r="A355" s="5">
        <v>26024</v>
      </c>
      <c r="B355" s="4">
        <v>391.9</v>
      </c>
      <c r="C355" s="4">
        <v>229.1</v>
      </c>
      <c r="D355" s="4">
        <v>242.5</v>
      </c>
      <c r="E355" s="4">
        <v>383</v>
      </c>
      <c r="F355" s="4">
        <v>224.1</v>
      </c>
      <c r="G355" s="4">
        <v>237</v>
      </c>
    </row>
    <row r="356" spans="1:7">
      <c r="A356" s="5">
        <v>26054</v>
      </c>
      <c r="B356" s="4">
        <v>396.8</v>
      </c>
      <c r="C356" s="4">
        <v>230.2</v>
      </c>
      <c r="D356" s="4">
        <v>237.1</v>
      </c>
      <c r="E356" s="4">
        <v>387.2</v>
      </c>
      <c r="F356" s="4">
        <v>226.3</v>
      </c>
      <c r="G356" s="4">
        <v>231.4</v>
      </c>
    </row>
    <row r="357" spans="1:7">
      <c r="A357" s="5">
        <v>26085</v>
      </c>
      <c r="B357" s="4">
        <v>398.1</v>
      </c>
      <c r="C357" s="4">
        <v>229.7</v>
      </c>
      <c r="D357" s="4">
        <v>238.4</v>
      </c>
      <c r="E357" s="4">
        <v>382.5</v>
      </c>
      <c r="F357" s="4">
        <v>222.2</v>
      </c>
      <c r="G357" s="4">
        <v>229</v>
      </c>
    </row>
    <row r="358" spans="1:7">
      <c r="A358" s="5">
        <v>26115</v>
      </c>
      <c r="B358" s="4">
        <v>405.3</v>
      </c>
      <c r="C358" s="4">
        <v>234.6</v>
      </c>
      <c r="D358" s="4">
        <v>245.3</v>
      </c>
      <c r="E358" s="4">
        <v>389.3</v>
      </c>
      <c r="F358" s="4">
        <v>225.3</v>
      </c>
      <c r="G358" s="4">
        <v>235.7</v>
      </c>
    </row>
    <row r="359" spans="1:7">
      <c r="A359" s="5">
        <v>26146</v>
      </c>
      <c r="B359" s="4">
        <v>414.6</v>
      </c>
      <c r="C359" s="4">
        <v>240.4</v>
      </c>
      <c r="D359" s="4">
        <v>249.1</v>
      </c>
      <c r="E359" s="4">
        <v>405.9</v>
      </c>
      <c r="F359" s="4">
        <v>234.8</v>
      </c>
      <c r="G359" s="4">
        <v>243.8</v>
      </c>
    </row>
    <row r="360" spans="1:7">
      <c r="A360" s="5">
        <v>26177</v>
      </c>
      <c r="B360" s="4">
        <v>412.3</v>
      </c>
      <c r="C360" s="4">
        <v>238.2</v>
      </c>
      <c r="D360" s="4">
        <v>249.9</v>
      </c>
      <c r="E360" s="4">
        <v>404.3</v>
      </c>
      <c r="F360" s="4">
        <v>232.9</v>
      </c>
      <c r="G360" s="4">
        <v>245</v>
      </c>
    </row>
    <row r="361" spans="1:7">
      <c r="A361" s="5">
        <v>26207</v>
      </c>
      <c r="B361" s="4">
        <v>411.9</v>
      </c>
      <c r="C361" s="4">
        <v>240.1</v>
      </c>
      <c r="D361" s="4">
        <v>250.5</v>
      </c>
      <c r="E361" s="4">
        <v>406.9</v>
      </c>
      <c r="F361" s="4">
        <v>237</v>
      </c>
      <c r="G361" s="4">
        <v>247.5</v>
      </c>
    </row>
    <row r="362" spans="1:7">
      <c r="A362" s="5">
        <v>26238</v>
      </c>
      <c r="B362" s="4">
        <v>414.6</v>
      </c>
      <c r="C362" s="4">
        <v>242.1</v>
      </c>
      <c r="D362" s="4">
        <v>254.5</v>
      </c>
      <c r="E362" s="4">
        <v>408.8</v>
      </c>
      <c r="F362" s="4">
        <v>238</v>
      </c>
      <c r="G362" s="4">
        <v>250.9</v>
      </c>
    </row>
    <row r="363" spans="1:7">
      <c r="A363" s="5">
        <v>26268</v>
      </c>
      <c r="B363" s="4">
        <v>424.1</v>
      </c>
      <c r="C363" s="4">
        <v>247.9</v>
      </c>
      <c r="D363" s="4">
        <v>262</v>
      </c>
      <c r="E363" s="4">
        <v>419.8</v>
      </c>
      <c r="F363" s="4">
        <v>244.7</v>
      </c>
      <c r="G363" s="4">
        <v>259.39999999999998</v>
      </c>
    </row>
    <row r="364" spans="1:7">
      <c r="A364" s="5">
        <v>26299</v>
      </c>
      <c r="B364" s="4">
        <v>422.9</v>
      </c>
      <c r="C364" s="4">
        <v>248.9</v>
      </c>
      <c r="D364" s="4">
        <v>261.89999999999998</v>
      </c>
      <c r="E364" s="4">
        <v>417.5</v>
      </c>
      <c r="F364" s="4">
        <v>245</v>
      </c>
      <c r="G364" s="4">
        <v>258.5</v>
      </c>
    </row>
    <row r="365" spans="1:7">
      <c r="A365" s="5">
        <v>26330</v>
      </c>
      <c r="B365" s="4">
        <v>424</v>
      </c>
      <c r="C365" s="4">
        <v>250.2</v>
      </c>
      <c r="D365" s="4">
        <v>261.2</v>
      </c>
      <c r="E365" s="4">
        <v>419.4</v>
      </c>
      <c r="F365" s="4">
        <v>246.8</v>
      </c>
      <c r="G365" s="4">
        <v>258.39999999999998</v>
      </c>
    </row>
    <row r="366" spans="1:7">
      <c r="A366" s="5">
        <v>26359</v>
      </c>
      <c r="B366" s="4">
        <v>427.3</v>
      </c>
      <c r="C366" s="4">
        <v>251.9</v>
      </c>
      <c r="D366" s="4">
        <v>262.5</v>
      </c>
      <c r="E366" s="4">
        <v>419.3</v>
      </c>
      <c r="F366" s="4">
        <v>247.5</v>
      </c>
      <c r="G366" s="4">
        <v>257.60000000000002</v>
      </c>
    </row>
    <row r="367" spans="1:7">
      <c r="A367" s="5">
        <v>26390</v>
      </c>
      <c r="B367" s="4">
        <v>425.3</v>
      </c>
      <c r="C367" s="4">
        <v>249.5</v>
      </c>
      <c r="D367" s="4">
        <v>260.39999999999998</v>
      </c>
      <c r="E367" s="4">
        <v>419.2</v>
      </c>
      <c r="F367" s="4">
        <v>246.1</v>
      </c>
      <c r="G367" s="4">
        <v>256.7</v>
      </c>
    </row>
    <row r="368" spans="1:7">
      <c r="A368" s="5">
        <v>26420</v>
      </c>
      <c r="B368" s="4">
        <v>427.9</v>
      </c>
      <c r="C368" s="4">
        <v>247.3</v>
      </c>
      <c r="D368" s="4">
        <v>256.7</v>
      </c>
      <c r="E368" s="4">
        <v>422.8</v>
      </c>
      <c r="F368" s="4">
        <v>245.5</v>
      </c>
      <c r="G368" s="4">
        <v>253.6</v>
      </c>
    </row>
    <row r="369" spans="1:7">
      <c r="A369" s="5">
        <v>26451</v>
      </c>
      <c r="B369" s="4">
        <v>427.3</v>
      </c>
      <c r="C369" s="4">
        <v>244.4</v>
      </c>
      <c r="D369" s="4">
        <v>256.89999999999998</v>
      </c>
      <c r="E369" s="4">
        <v>419.9</v>
      </c>
      <c r="F369" s="4">
        <v>239.7</v>
      </c>
      <c r="G369" s="4">
        <v>252.5</v>
      </c>
    </row>
    <row r="370" spans="1:7">
      <c r="A370" s="5">
        <v>26481</v>
      </c>
      <c r="B370" s="4">
        <v>432.4</v>
      </c>
      <c r="C370" s="4">
        <v>248.8</v>
      </c>
      <c r="D370" s="4">
        <v>255.7</v>
      </c>
      <c r="E370" s="4">
        <v>426.1</v>
      </c>
      <c r="F370" s="4">
        <v>245.1</v>
      </c>
      <c r="G370" s="4">
        <v>252</v>
      </c>
    </row>
    <row r="371" spans="1:7">
      <c r="A371" s="5">
        <v>26512</v>
      </c>
      <c r="B371" s="4">
        <v>435.4</v>
      </c>
      <c r="C371" s="4">
        <v>249.3</v>
      </c>
      <c r="D371" s="4">
        <v>258.10000000000002</v>
      </c>
      <c r="E371" s="4">
        <v>426.8</v>
      </c>
      <c r="F371" s="4">
        <v>244</v>
      </c>
      <c r="G371" s="4">
        <v>253</v>
      </c>
    </row>
    <row r="372" spans="1:7">
      <c r="A372" s="5">
        <v>26543</v>
      </c>
      <c r="B372" s="4">
        <v>433.9</v>
      </c>
      <c r="C372" s="4">
        <v>250.7</v>
      </c>
      <c r="D372" s="4">
        <v>256</v>
      </c>
      <c r="E372" s="4">
        <v>424.8</v>
      </c>
      <c r="F372" s="4">
        <v>245.6</v>
      </c>
      <c r="G372" s="4">
        <v>250.6</v>
      </c>
    </row>
    <row r="373" spans="1:7">
      <c r="A373" s="5">
        <v>26573</v>
      </c>
      <c r="B373" s="4">
        <v>439.9</v>
      </c>
      <c r="C373" s="4">
        <v>253.1</v>
      </c>
      <c r="D373" s="4">
        <v>257.10000000000002</v>
      </c>
      <c r="E373" s="4">
        <v>431.1</v>
      </c>
      <c r="F373" s="4">
        <v>249.1</v>
      </c>
      <c r="G373" s="4">
        <v>252</v>
      </c>
    </row>
    <row r="374" spans="1:7">
      <c r="A374" s="5">
        <v>26604</v>
      </c>
      <c r="B374" s="4">
        <v>444.2</v>
      </c>
      <c r="C374" s="4">
        <v>258.60000000000002</v>
      </c>
      <c r="D374" s="4">
        <v>263.8</v>
      </c>
      <c r="E374" s="4">
        <v>436.6</v>
      </c>
      <c r="F374" s="4">
        <v>254.4</v>
      </c>
      <c r="G374" s="4">
        <v>259.3</v>
      </c>
    </row>
    <row r="375" spans="1:7">
      <c r="A375" s="5">
        <v>26634</v>
      </c>
      <c r="B375" s="4">
        <v>449.3</v>
      </c>
      <c r="C375" s="4">
        <v>262.5</v>
      </c>
      <c r="D375" s="4">
        <v>265.7</v>
      </c>
      <c r="E375" s="4">
        <v>439.9</v>
      </c>
      <c r="F375" s="4">
        <v>258</v>
      </c>
      <c r="G375" s="4">
        <v>260.2</v>
      </c>
    </row>
    <row r="376" spans="1:7">
      <c r="A376" s="5">
        <v>26665</v>
      </c>
      <c r="B376" s="4">
        <v>450.1</v>
      </c>
      <c r="C376" s="4">
        <v>261.8</v>
      </c>
      <c r="D376" s="4">
        <v>266.89999999999998</v>
      </c>
      <c r="E376" s="4">
        <v>438</v>
      </c>
      <c r="F376" s="4">
        <v>255.8</v>
      </c>
      <c r="G376" s="4">
        <v>259.7</v>
      </c>
    </row>
    <row r="377" spans="1:7">
      <c r="A377" s="5">
        <v>26696</v>
      </c>
      <c r="B377" s="4">
        <v>454.8</v>
      </c>
      <c r="C377" s="4">
        <v>265.10000000000002</v>
      </c>
      <c r="D377" s="4">
        <v>265.7</v>
      </c>
      <c r="E377" s="4">
        <v>440.6</v>
      </c>
      <c r="F377" s="4">
        <v>257.8</v>
      </c>
      <c r="G377" s="4">
        <v>257.39999999999998</v>
      </c>
    </row>
    <row r="378" spans="1:7">
      <c r="A378" s="5">
        <v>26724</v>
      </c>
      <c r="B378" s="4">
        <v>458.6</v>
      </c>
      <c r="C378" s="4">
        <v>266.39999999999998</v>
      </c>
      <c r="D378" s="4">
        <v>268</v>
      </c>
      <c r="E378" s="4">
        <v>443.3</v>
      </c>
      <c r="F378" s="4">
        <v>257.8</v>
      </c>
      <c r="G378" s="4">
        <v>259.10000000000002</v>
      </c>
    </row>
    <row r="379" spans="1:7">
      <c r="A379" s="5">
        <v>26755</v>
      </c>
      <c r="B379" s="4">
        <v>457.1</v>
      </c>
      <c r="C379" s="4">
        <v>263.7</v>
      </c>
      <c r="D379" s="4">
        <v>267.8</v>
      </c>
      <c r="E379" s="4">
        <v>442.8</v>
      </c>
      <c r="F379" s="4">
        <v>255.1</v>
      </c>
      <c r="G379" s="4">
        <v>259.5</v>
      </c>
    </row>
    <row r="380" spans="1:7">
      <c r="A380" s="5">
        <v>26785</v>
      </c>
      <c r="B380" s="4">
        <v>457.3</v>
      </c>
      <c r="C380" s="4">
        <v>263.10000000000002</v>
      </c>
      <c r="D380" s="4">
        <v>265.89999999999998</v>
      </c>
      <c r="E380" s="4">
        <v>441.9</v>
      </c>
      <c r="F380" s="4">
        <v>253.9</v>
      </c>
      <c r="G380" s="4">
        <v>257</v>
      </c>
    </row>
    <row r="381" spans="1:7">
      <c r="A381" s="5">
        <v>26816</v>
      </c>
      <c r="B381" s="4">
        <v>458.1</v>
      </c>
      <c r="C381" s="4">
        <v>259.7</v>
      </c>
      <c r="D381" s="4">
        <v>261.3</v>
      </c>
      <c r="E381" s="4">
        <v>441.1</v>
      </c>
      <c r="F381" s="4">
        <v>250.3</v>
      </c>
      <c r="G381" s="4">
        <v>251.6</v>
      </c>
    </row>
    <row r="382" spans="1:7">
      <c r="A382" s="5">
        <v>26846</v>
      </c>
      <c r="B382" s="4">
        <v>459</v>
      </c>
      <c r="C382" s="4">
        <v>256.89999999999998</v>
      </c>
      <c r="D382" s="4">
        <v>262.7</v>
      </c>
      <c r="E382" s="4">
        <v>435</v>
      </c>
      <c r="F382" s="4">
        <v>243.1</v>
      </c>
      <c r="G382" s="4">
        <v>249</v>
      </c>
    </row>
    <row r="383" spans="1:7">
      <c r="A383" s="5">
        <v>26877</v>
      </c>
      <c r="B383" s="4">
        <v>461.8</v>
      </c>
      <c r="C383" s="4">
        <v>257.10000000000002</v>
      </c>
      <c r="D383" s="4">
        <v>260.60000000000002</v>
      </c>
      <c r="E383" s="4">
        <v>441.8</v>
      </c>
      <c r="F383" s="4">
        <v>246.3</v>
      </c>
      <c r="G383" s="4">
        <v>249.3</v>
      </c>
    </row>
    <row r="384" spans="1:7">
      <c r="A384" s="5">
        <v>26908</v>
      </c>
      <c r="B384" s="4">
        <v>461.4</v>
      </c>
      <c r="C384" s="4">
        <v>257.39999999999998</v>
      </c>
      <c r="D384" s="4">
        <v>262.3</v>
      </c>
      <c r="E384" s="4">
        <v>447.2</v>
      </c>
      <c r="F384" s="4">
        <v>249.3</v>
      </c>
      <c r="G384" s="4">
        <v>254.2</v>
      </c>
    </row>
    <row r="385" spans="1:7">
      <c r="A385" s="5">
        <v>26938</v>
      </c>
      <c r="B385" s="4">
        <v>462.5</v>
      </c>
      <c r="C385" s="4">
        <v>256.5</v>
      </c>
      <c r="D385" s="4">
        <v>259</v>
      </c>
      <c r="E385" s="4">
        <v>448.7</v>
      </c>
      <c r="F385" s="4">
        <v>250.4</v>
      </c>
      <c r="G385" s="4">
        <v>251.2</v>
      </c>
    </row>
    <row r="386" spans="1:7">
      <c r="A386" s="5">
        <v>26969</v>
      </c>
      <c r="B386" s="4">
        <v>464</v>
      </c>
      <c r="C386" s="4">
        <v>259.8</v>
      </c>
      <c r="D386" s="4">
        <v>269.3</v>
      </c>
      <c r="E386" s="4">
        <v>449.8</v>
      </c>
      <c r="F386" s="4">
        <v>252.1</v>
      </c>
      <c r="G386" s="4">
        <v>261.10000000000002</v>
      </c>
    </row>
    <row r="387" spans="1:7">
      <c r="A387" s="5">
        <v>26999</v>
      </c>
      <c r="B387" s="4">
        <v>469.9</v>
      </c>
      <c r="C387" s="4">
        <v>261.7</v>
      </c>
      <c r="D387" s="4">
        <v>269.8</v>
      </c>
      <c r="E387" s="4">
        <v>454.9</v>
      </c>
      <c r="F387" s="4">
        <v>253.4</v>
      </c>
      <c r="G387" s="4">
        <v>261.2</v>
      </c>
    </row>
    <row r="388" spans="1:7">
      <c r="A388" s="5">
        <v>27030</v>
      </c>
      <c r="B388" s="4">
        <v>468.2</v>
      </c>
      <c r="C388" s="4">
        <v>261.2</v>
      </c>
      <c r="D388" s="4">
        <v>270.10000000000002</v>
      </c>
      <c r="E388" s="4">
        <v>453.1</v>
      </c>
      <c r="F388" s="4">
        <v>252.7</v>
      </c>
      <c r="G388" s="4">
        <v>261.39999999999998</v>
      </c>
    </row>
    <row r="389" spans="1:7">
      <c r="A389" s="5">
        <v>27061</v>
      </c>
      <c r="B389" s="4">
        <v>470.7</v>
      </c>
      <c r="C389" s="4">
        <v>261.10000000000002</v>
      </c>
      <c r="D389" s="4">
        <v>269.7</v>
      </c>
      <c r="E389" s="4">
        <v>455</v>
      </c>
      <c r="F389" s="4">
        <v>252.3</v>
      </c>
      <c r="G389" s="4">
        <v>260.60000000000002</v>
      </c>
    </row>
    <row r="390" spans="1:7">
      <c r="A390" s="5">
        <v>27089</v>
      </c>
      <c r="B390" s="4">
        <v>474.5</v>
      </c>
      <c r="C390" s="4">
        <v>263.8</v>
      </c>
      <c r="D390" s="4">
        <v>271.8</v>
      </c>
      <c r="E390" s="4">
        <v>453.1</v>
      </c>
      <c r="F390" s="4">
        <v>252.5</v>
      </c>
      <c r="G390" s="4">
        <v>259.5</v>
      </c>
    </row>
    <row r="391" spans="1:7">
      <c r="A391" s="5">
        <v>27120</v>
      </c>
      <c r="B391" s="4">
        <v>471.9</v>
      </c>
      <c r="C391" s="4">
        <v>260.7</v>
      </c>
      <c r="D391" s="4">
        <v>270.5</v>
      </c>
      <c r="E391" s="4">
        <v>447.6</v>
      </c>
      <c r="F391" s="4">
        <v>247.3</v>
      </c>
      <c r="G391" s="4">
        <v>256.5</v>
      </c>
    </row>
    <row r="392" spans="1:7">
      <c r="A392" s="5">
        <v>27150</v>
      </c>
      <c r="B392" s="4">
        <v>474.7</v>
      </c>
      <c r="C392" s="4">
        <v>259.39999999999998</v>
      </c>
      <c r="D392" s="4">
        <v>269.39999999999998</v>
      </c>
      <c r="E392" s="4">
        <v>452.4</v>
      </c>
      <c r="F392" s="4">
        <v>247.3</v>
      </c>
      <c r="G392" s="4">
        <v>256.8</v>
      </c>
    </row>
    <row r="393" spans="1:7">
      <c r="A393" s="5">
        <v>27181</v>
      </c>
      <c r="B393" s="4">
        <v>475.1</v>
      </c>
      <c r="C393" s="4">
        <v>256.39999999999998</v>
      </c>
      <c r="D393" s="4">
        <v>266.60000000000002</v>
      </c>
      <c r="E393" s="4">
        <v>451.8</v>
      </c>
      <c r="F393" s="4">
        <v>243.8</v>
      </c>
      <c r="G393" s="4">
        <v>253.5</v>
      </c>
    </row>
    <row r="394" spans="1:7">
      <c r="A394" s="5">
        <v>27211</v>
      </c>
      <c r="B394" s="4">
        <v>475.3</v>
      </c>
      <c r="C394" s="4">
        <v>259.7</v>
      </c>
      <c r="D394" s="4">
        <v>268</v>
      </c>
      <c r="E394" s="4">
        <v>451</v>
      </c>
      <c r="F394" s="4">
        <v>246.8</v>
      </c>
      <c r="G394" s="4">
        <v>254.3</v>
      </c>
    </row>
    <row r="395" spans="1:7">
      <c r="A395" s="5">
        <v>27242</v>
      </c>
      <c r="B395" s="4">
        <v>481.8</v>
      </c>
      <c r="C395" s="4">
        <v>259</v>
      </c>
      <c r="D395" s="4">
        <v>271.2</v>
      </c>
      <c r="E395" s="4">
        <v>455.4</v>
      </c>
      <c r="F395" s="4">
        <v>245.2</v>
      </c>
      <c r="G395" s="4">
        <v>256.3</v>
      </c>
    </row>
    <row r="396" spans="1:7">
      <c r="A396" s="5">
        <v>27273</v>
      </c>
      <c r="B396" s="4">
        <v>481.5</v>
      </c>
      <c r="C396" s="4">
        <v>260</v>
      </c>
      <c r="D396" s="4">
        <v>272</v>
      </c>
      <c r="E396" s="4">
        <v>460.5</v>
      </c>
      <c r="F396" s="4">
        <v>249</v>
      </c>
      <c r="G396" s="4">
        <v>260.10000000000002</v>
      </c>
    </row>
    <row r="397" spans="1:7">
      <c r="A397" s="5">
        <v>27303</v>
      </c>
      <c r="B397" s="4">
        <v>480.2</v>
      </c>
      <c r="C397" s="4">
        <v>262.5</v>
      </c>
      <c r="D397" s="4">
        <v>273.39999999999998</v>
      </c>
      <c r="E397" s="4">
        <v>460.9</v>
      </c>
      <c r="F397" s="4">
        <v>252</v>
      </c>
      <c r="G397" s="4">
        <v>262.39999999999998</v>
      </c>
    </row>
    <row r="398" spans="1:7">
      <c r="A398" s="5">
        <v>27334</v>
      </c>
      <c r="B398" s="4">
        <v>485.4</v>
      </c>
      <c r="C398" s="4">
        <v>265.3</v>
      </c>
      <c r="D398" s="4">
        <v>277.60000000000002</v>
      </c>
      <c r="E398" s="4">
        <v>469.1</v>
      </c>
      <c r="F398" s="4">
        <v>256.5</v>
      </c>
      <c r="G398" s="4">
        <v>268.3</v>
      </c>
    </row>
    <row r="399" spans="1:7">
      <c r="A399" s="5">
        <v>27364</v>
      </c>
      <c r="B399" s="4">
        <v>492.7</v>
      </c>
      <c r="C399" s="4">
        <v>271</v>
      </c>
      <c r="D399" s="4">
        <v>282.89999999999998</v>
      </c>
      <c r="E399" s="4">
        <v>478.7</v>
      </c>
      <c r="F399" s="4">
        <v>263.3</v>
      </c>
      <c r="G399" s="4">
        <v>274.8</v>
      </c>
    </row>
    <row r="400" spans="1:7">
      <c r="A400" s="5">
        <v>27395</v>
      </c>
      <c r="B400" s="4">
        <v>494.1</v>
      </c>
      <c r="C400" s="4">
        <v>273.8</v>
      </c>
      <c r="D400" s="4">
        <v>286.10000000000002</v>
      </c>
      <c r="E400" s="4">
        <v>483</v>
      </c>
      <c r="F400" s="4">
        <v>267.7</v>
      </c>
      <c r="G400" s="4">
        <v>279.7</v>
      </c>
    </row>
    <row r="401" spans="1:7">
      <c r="A401" s="5">
        <v>27426</v>
      </c>
      <c r="B401" s="4">
        <v>499.7</v>
      </c>
      <c r="C401" s="4">
        <v>278.89999999999998</v>
      </c>
      <c r="D401" s="4">
        <v>287.39999999999998</v>
      </c>
      <c r="E401" s="4">
        <v>490.8</v>
      </c>
      <c r="F401" s="4">
        <v>274.60000000000002</v>
      </c>
      <c r="G401" s="4">
        <v>282.3</v>
      </c>
    </row>
    <row r="402" spans="1:7">
      <c r="A402" s="5">
        <v>27454</v>
      </c>
      <c r="B402" s="4">
        <v>509.7</v>
      </c>
      <c r="C402" s="4">
        <v>289.8</v>
      </c>
      <c r="D402" s="4">
        <v>300</v>
      </c>
      <c r="E402" s="4">
        <v>498</v>
      </c>
      <c r="F402" s="4">
        <v>283.39999999999998</v>
      </c>
      <c r="G402" s="4">
        <v>293.10000000000002</v>
      </c>
    </row>
    <row r="403" spans="1:7">
      <c r="A403" s="5">
        <v>27485</v>
      </c>
      <c r="B403" s="4">
        <v>516.70000000000005</v>
      </c>
      <c r="C403" s="4">
        <v>290.89999999999998</v>
      </c>
      <c r="D403" s="4">
        <v>302.5</v>
      </c>
      <c r="E403" s="4">
        <v>501</v>
      </c>
      <c r="F403" s="4">
        <v>283.60000000000002</v>
      </c>
      <c r="G403" s="4">
        <v>293.3</v>
      </c>
    </row>
    <row r="404" spans="1:7">
      <c r="A404" s="5">
        <v>27515</v>
      </c>
      <c r="B404" s="4">
        <v>528.20000000000005</v>
      </c>
      <c r="C404" s="4">
        <v>301.7</v>
      </c>
      <c r="D404" s="4">
        <v>314.89999999999998</v>
      </c>
      <c r="E404" s="4">
        <v>517.1</v>
      </c>
      <c r="F404" s="4">
        <v>295.5</v>
      </c>
      <c r="G404" s="4">
        <v>308.3</v>
      </c>
    </row>
    <row r="405" spans="1:7">
      <c r="A405" s="5">
        <v>27546</v>
      </c>
      <c r="B405" s="4">
        <v>533.20000000000005</v>
      </c>
      <c r="C405" s="4">
        <v>303.2</v>
      </c>
      <c r="D405" s="4">
        <v>313.7</v>
      </c>
      <c r="E405" s="4">
        <v>520.9</v>
      </c>
      <c r="F405" s="4">
        <v>296.89999999999998</v>
      </c>
      <c r="G405" s="4">
        <v>306.5</v>
      </c>
    </row>
    <row r="406" spans="1:7">
      <c r="A406" s="5">
        <v>27576</v>
      </c>
      <c r="B406" s="4">
        <v>538.20000000000005</v>
      </c>
      <c r="C406" s="4">
        <v>313.8</v>
      </c>
      <c r="D406" s="4">
        <v>323.7</v>
      </c>
      <c r="E406" s="4">
        <v>523.5</v>
      </c>
      <c r="F406" s="4">
        <v>305.60000000000002</v>
      </c>
      <c r="G406" s="4">
        <v>314.8</v>
      </c>
    </row>
    <row r="407" spans="1:7">
      <c r="A407" s="5">
        <v>27607</v>
      </c>
      <c r="B407" s="4">
        <v>547.70000000000005</v>
      </c>
      <c r="C407" s="4">
        <v>320.39999999999998</v>
      </c>
      <c r="D407" s="4">
        <v>331.1</v>
      </c>
      <c r="E407" s="4">
        <v>532.20000000000005</v>
      </c>
      <c r="F407" s="4">
        <v>311.7</v>
      </c>
      <c r="G407" s="4">
        <v>321.7</v>
      </c>
    </row>
    <row r="408" spans="1:7">
      <c r="A408" s="5">
        <v>27638</v>
      </c>
      <c r="B408" s="4">
        <v>553.6</v>
      </c>
      <c r="C408" s="4">
        <v>328.9</v>
      </c>
      <c r="D408" s="4">
        <v>338.9</v>
      </c>
      <c r="E408" s="4">
        <v>535.29999999999995</v>
      </c>
      <c r="F408" s="4">
        <v>318.5</v>
      </c>
      <c r="G408" s="4">
        <v>327.7</v>
      </c>
    </row>
    <row r="409" spans="1:7">
      <c r="A409" s="5">
        <v>27668</v>
      </c>
      <c r="B409" s="4">
        <v>562</v>
      </c>
      <c r="C409" s="4">
        <v>336</v>
      </c>
      <c r="D409" s="4">
        <v>350.9</v>
      </c>
      <c r="E409" s="4">
        <v>551.20000000000005</v>
      </c>
      <c r="F409" s="4">
        <v>329.9</v>
      </c>
      <c r="G409" s="4">
        <v>344.2</v>
      </c>
    </row>
    <row r="410" spans="1:7">
      <c r="A410" s="5">
        <v>27699</v>
      </c>
      <c r="B410" s="4">
        <v>566.79999999999995</v>
      </c>
      <c r="C410" s="4">
        <v>343.9</v>
      </c>
      <c r="D410" s="4">
        <v>355.9</v>
      </c>
      <c r="E410" s="4">
        <v>554.20000000000005</v>
      </c>
      <c r="F410" s="4">
        <v>336.8</v>
      </c>
      <c r="G410" s="4">
        <v>348</v>
      </c>
    </row>
    <row r="411" spans="1:7">
      <c r="A411" s="5">
        <v>27729</v>
      </c>
      <c r="B411" s="4">
        <v>576.6</v>
      </c>
      <c r="C411" s="4">
        <v>351.4</v>
      </c>
      <c r="D411" s="4">
        <v>363.2</v>
      </c>
      <c r="E411" s="4">
        <v>567.79999999999995</v>
      </c>
      <c r="F411" s="4">
        <v>346.4</v>
      </c>
      <c r="G411" s="4">
        <v>357.6</v>
      </c>
    </row>
    <row r="412" spans="1:7">
      <c r="A412" s="5">
        <v>27760</v>
      </c>
      <c r="B412" s="4">
        <v>584.4</v>
      </c>
      <c r="C412" s="4">
        <v>355.3</v>
      </c>
      <c r="D412" s="4">
        <v>369.6</v>
      </c>
      <c r="E412" s="4">
        <v>577.4</v>
      </c>
      <c r="F412" s="4">
        <v>351.3</v>
      </c>
      <c r="G412" s="4">
        <v>365.2</v>
      </c>
    </row>
    <row r="413" spans="1:7">
      <c r="A413" s="5">
        <v>27791</v>
      </c>
      <c r="B413" s="4">
        <v>593.9</v>
      </c>
      <c r="C413" s="4">
        <v>365.1</v>
      </c>
      <c r="D413" s="4">
        <v>378.8</v>
      </c>
      <c r="E413" s="4">
        <v>586</v>
      </c>
      <c r="F413" s="4">
        <v>360.7</v>
      </c>
      <c r="G413" s="4">
        <v>373.7</v>
      </c>
    </row>
    <row r="414" spans="1:7">
      <c r="A414" s="5">
        <v>27820</v>
      </c>
      <c r="B414" s="4">
        <v>600.5</v>
      </c>
      <c r="C414" s="4">
        <v>371.7</v>
      </c>
      <c r="D414" s="4">
        <v>380.3</v>
      </c>
      <c r="E414" s="4">
        <v>594.1</v>
      </c>
      <c r="F414" s="4">
        <v>369.3</v>
      </c>
      <c r="G414" s="4">
        <v>376.2</v>
      </c>
    </row>
    <row r="415" spans="1:7">
      <c r="A415" s="5">
        <v>27851</v>
      </c>
      <c r="B415" s="4">
        <v>602</v>
      </c>
      <c r="C415" s="4">
        <v>371</v>
      </c>
      <c r="D415" s="4">
        <v>386.4</v>
      </c>
      <c r="E415" s="4">
        <v>595.70000000000005</v>
      </c>
      <c r="F415" s="4">
        <v>367.5</v>
      </c>
      <c r="G415" s="4">
        <v>382.4</v>
      </c>
    </row>
    <row r="416" spans="1:7">
      <c r="A416" s="5">
        <v>27881</v>
      </c>
      <c r="B416" s="4">
        <v>610.70000000000005</v>
      </c>
      <c r="C416" s="4">
        <v>376.4</v>
      </c>
      <c r="D416" s="4">
        <v>387.1</v>
      </c>
      <c r="E416" s="4">
        <v>599.5</v>
      </c>
      <c r="F416" s="4">
        <v>370.3</v>
      </c>
      <c r="G416" s="4">
        <v>380</v>
      </c>
    </row>
    <row r="417" spans="1:7">
      <c r="A417" s="5">
        <v>27912</v>
      </c>
      <c r="B417" s="4">
        <v>620.4</v>
      </c>
      <c r="C417" s="4">
        <v>376.4</v>
      </c>
      <c r="D417" s="4">
        <v>386.8</v>
      </c>
      <c r="E417" s="4">
        <v>611.5</v>
      </c>
      <c r="F417" s="4">
        <v>372.9</v>
      </c>
      <c r="G417" s="4">
        <v>381.3</v>
      </c>
    </row>
    <row r="418" spans="1:7">
      <c r="A418" s="5">
        <v>27942</v>
      </c>
      <c r="B418" s="4">
        <v>624.5</v>
      </c>
      <c r="C418" s="4">
        <v>386.2</v>
      </c>
      <c r="D418" s="4">
        <v>397.7</v>
      </c>
      <c r="E418" s="4">
        <v>617.4</v>
      </c>
      <c r="F418" s="4">
        <v>382.2</v>
      </c>
      <c r="G418" s="4">
        <v>393.3</v>
      </c>
    </row>
    <row r="419" spans="1:7">
      <c r="A419" s="5">
        <v>27973</v>
      </c>
      <c r="B419" s="4">
        <v>633.29999999999995</v>
      </c>
      <c r="C419" s="4">
        <v>391.3</v>
      </c>
      <c r="D419" s="4">
        <v>404.3</v>
      </c>
      <c r="E419" s="4">
        <v>630</v>
      </c>
      <c r="F419" s="4">
        <v>389.6</v>
      </c>
      <c r="G419" s="4">
        <v>402.2</v>
      </c>
    </row>
    <row r="420" spans="1:7">
      <c r="A420" s="5">
        <v>28004</v>
      </c>
      <c r="B420" s="4">
        <v>634.70000000000005</v>
      </c>
      <c r="C420" s="4">
        <v>392.2</v>
      </c>
      <c r="D420" s="4">
        <v>407.7</v>
      </c>
      <c r="E420" s="4">
        <v>632.4</v>
      </c>
      <c r="F420" s="4">
        <v>391.1</v>
      </c>
      <c r="G420" s="4">
        <v>406.2</v>
      </c>
    </row>
    <row r="421" spans="1:7">
      <c r="A421" s="5">
        <v>28034</v>
      </c>
      <c r="B421" s="4">
        <v>637.6</v>
      </c>
      <c r="C421" s="4">
        <v>397.3</v>
      </c>
      <c r="D421" s="4">
        <v>408.6</v>
      </c>
      <c r="E421" s="4">
        <v>637.29999999999995</v>
      </c>
      <c r="F421" s="4">
        <v>397.4</v>
      </c>
      <c r="G421" s="4">
        <v>408.4</v>
      </c>
    </row>
    <row r="422" spans="1:7">
      <c r="A422" s="5">
        <v>28065</v>
      </c>
      <c r="B422" s="4">
        <v>644.6</v>
      </c>
      <c r="C422" s="4">
        <v>408.1</v>
      </c>
      <c r="D422" s="4">
        <v>415.4</v>
      </c>
      <c r="E422" s="4">
        <v>650.5</v>
      </c>
      <c r="F422" s="4">
        <v>412.1</v>
      </c>
      <c r="G422" s="4">
        <v>419.2</v>
      </c>
    </row>
    <row r="423" spans="1:7">
      <c r="A423" s="5">
        <v>28095</v>
      </c>
      <c r="B423" s="4">
        <v>653.5</v>
      </c>
      <c r="C423" s="4">
        <v>409.5</v>
      </c>
      <c r="D423" s="4">
        <v>421.3</v>
      </c>
      <c r="E423" s="4">
        <v>660.1</v>
      </c>
      <c r="F423" s="4">
        <v>413.8</v>
      </c>
      <c r="G423" s="4">
        <v>425.5</v>
      </c>
    </row>
    <row r="424" spans="1:7">
      <c r="A424" s="5">
        <v>28126</v>
      </c>
      <c r="B424" s="4">
        <v>653.9</v>
      </c>
      <c r="C424" s="4">
        <v>415.7</v>
      </c>
      <c r="D424" s="4">
        <v>424</v>
      </c>
      <c r="E424" s="4">
        <v>650.6</v>
      </c>
      <c r="F424" s="4">
        <v>414</v>
      </c>
      <c r="G424" s="4">
        <v>421.8</v>
      </c>
    </row>
    <row r="425" spans="1:7">
      <c r="A425" s="5">
        <v>28157</v>
      </c>
      <c r="B425" s="4">
        <v>663.3</v>
      </c>
      <c r="C425" s="4">
        <v>423.1</v>
      </c>
      <c r="D425" s="4">
        <v>431.4</v>
      </c>
      <c r="E425" s="4">
        <v>659.7</v>
      </c>
      <c r="F425" s="4">
        <v>421.3</v>
      </c>
      <c r="G425" s="4">
        <v>429</v>
      </c>
    </row>
    <row r="426" spans="1:7">
      <c r="A426" s="5">
        <v>28185</v>
      </c>
      <c r="B426" s="4">
        <v>669.2</v>
      </c>
      <c r="C426" s="4">
        <v>428.3</v>
      </c>
      <c r="D426" s="4">
        <v>435.4</v>
      </c>
      <c r="E426" s="4">
        <v>666.2</v>
      </c>
      <c r="F426" s="4">
        <v>426.9</v>
      </c>
      <c r="G426" s="4">
        <v>433.4</v>
      </c>
    </row>
    <row r="427" spans="1:7">
      <c r="A427" s="5">
        <v>28216</v>
      </c>
      <c r="B427" s="4">
        <v>671</v>
      </c>
      <c r="C427" s="4">
        <v>425.7</v>
      </c>
      <c r="D427" s="4">
        <v>434.1</v>
      </c>
      <c r="E427" s="4">
        <v>667.7</v>
      </c>
      <c r="F427" s="4">
        <v>424.2</v>
      </c>
      <c r="G427" s="4">
        <v>431.9</v>
      </c>
    </row>
    <row r="428" spans="1:7">
      <c r="A428" s="5">
        <v>28246</v>
      </c>
      <c r="B428" s="4">
        <v>672.1</v>
      </c>
      <c r="C428" s="4">
        <v>425.3</v>
      </c>
      <c r="D428" s="4">
        <v>431.4</v>
      </c>
      <c r="E428" s="4">
        <v>668.7</v>
      </c>
      <c r="F428" s="4">
        <v>423.7</v>
      </c>
      <c r="G428" s="4">
        <v>429.3</v>
      </c>
    </row>
    <row r="429" spans="1:7">
      <c r="A429" s="5">
        <v>28277</v>
      </c>
      <c r="B429" s="4">
        <v>674.4</v>
      </c>
      <c r="C429" s="4">
        <v>421</v>
      </c>
      <c r="D429" s="4">
        <v>431.1</v>
      </c>
      <c r="E429" s="4">
        <v>673.4</v>
      </c>
      <c r="F429" s="4">
        <v>420.8</v>
      </c>
      <c r="G429" s="4">
        <v>430.5</v>
      </c>
    </row>
    <row r="430" spans="1:7">
      <c r="A430" s="5">
        <v>28307</v>
      </c>
      <c r="B430" s="4">
        <v>673.9</v>
      </c>
      <c r="C430" s="4">
        <v>426.5</v>
      </c>
      <c r="D430" s="4">
        <v>430.2</v>
      </c>
      <c r="E430" s="4">
        <v>668.8</v>
      </c>
      <c r="F430" s="4">
        <v>423.7</v>
      </c>
      <c r="G430" s="4">
        <v>427</v>
      </c>
    </row>
    <row r="431" spans="1:7">
      <c r="A431" s="5">
        <v>28338</v>
      </c>
      <c r="B431" s="4">
        <v>685.2</v>
      </c>
      <c r="C431" s="4">
        <v>434.9</v>
      </c>
      <c r="D431" s="4">
        <v>433</v>
      </c>
      <c r="E431" s="4">
        <v>681.1</v>
      </c>
      <c r="F431" s="4">
        <v>434</v>
      </c>
      <c r="G431" s="4">
        <v>430.5</v>
      </c>
    </row>
    <row r="432" spans="1:7">
      <c r="A432" s="5">
        <v>28369</v>
      </c>
      <c r="B432" s="4">
        <v>698.8</v>
      </c>
      <c r="C432" s="4">
        <v>438.6</v>
      </c>
      <c r="D432" s="4">
        <v>443.4</v>
      </c>
      <c r="E432" s="4">
        <v>692.3</v>
      </c>
      <c r="F432" s="4">
        <v>435</v>
      </c>
      <c r="G432" s="4">
        <v>439.3</v>
      </c>
    </row>
    <row r="433" spans="1:7">
      <c r="A433" s="5">
        <v>28399</v>
      </c>
      <c r="B433" s="4">
        <v>697.4</v>
      </c>
      <c r="C433" s="4">
        <v>450.6</v>
      </c>
      <c r="D433" s="4">
        <v>447.5</v>
      </c>
      <c r="E433" s="4">
        <v>687.1</v>
      </c>
      <c r="F433" s="4">
        <v>444.4</v>
      </c>
      <c r="G433" s="4">
        <v>440.9</v>
      </c>
    </row>
    <row r="434" spans="1:7">
      <c r="A434" s="5">
        <v>28430</v>
      </c>
      <c r="B434" s="4">
        <v>708</v>
      </c>
      <c r="C434" s="4">
        <v>457.6</v>
      </c>
      <c r="D434" s="4">
        <v>449.5</v>
      </c>
      <c r="E434" s="4">
        <v>698.9</v>
      </c>
      <c r="F434" s="4">
        <v>453.5</v>
      </c>
      <c r="G434" s="4">
        <v>443.7</v>
      </c>
    </row>
    <row r="435" spans="1:7">
      <c r="A435" s="5">
        <v>28460</v>
      </c>
      <c r="B435" s="4">
        <v>718.9</v>
      </c>
      <c r="C435" s="4">
        <v>461.3</v>
      </c>
      <c r="D435" s="4">
        <v>459.9</v>
      </c>
      <c r="E435" s="4">
        <v>706.8</v>
      </c>
      <c r="F435" s="4">
        <v>454.1</v>
      </c>
      <c r="G435" s="4">
        <v>452.2</v>
      </c>
    </row>
    <row r="436" spans="1:7">
      <c r="A436" s="5">
        <v>28491</v>
      </c>
      <c r="B436" s="4">
        <v>721.6</v>
      </c>
      <c r="C436" s="4">
        <v>473.1</v>
      </c>
      <c r="D436" s="4">
        <v>466.8</v>
      </c>
      <c r="E436" s="4">
        <v>707.3</v>
      </c>
      <c r="F436" s="4">
        <v>464.3</v>
      </c>
      <c r="G436" s="4">
        <v>457.5</v>
      </c>
    </row>
    <row r="437" spans="1:7">
      <c r="A437" s="5">
        <v>28522</v>
      </c>
      <c r="B437" s="4">
        <v>729.8</v>
      </c>
      <c r="C437" s="4">
        <v>477.1</v>
      </c>
      <c r="D437" s="4">
        <v>470.8</v>
      </c>
      <c r="E437" s="4">
        <v>714.6</v>
      </c>
      <c r="F437" s="4">
        <v>467.8</v>
      </c>
      <c r="G437" s="4">
        <v>461</v>
      </c>
    </row>
    <row r="438" spans="1:7">
      <c r="A438" s="5">
        <v>28550</v>
      </c>
      <c r="B438" s="4">
        <v>738</v>
      </c>
      <c r="C438" s="4">
        <v>483.7</v>
      </c>
      <c r="D438" s="4">
        <v>484.2</v>
      </c>
      <c r="E438" s="4">
        <v>721.8</v>
      </c>
      <c r="F438" s="4">
        <v>472.3</v>
      </c>
      <c r="G438" s="4">
        <v>473.6</v>
      </c>
    </row>
    <row r="439" spans="1:7">
      <c r="A439" s="5">
        <v>28581</v>
      </c>
      <c r="B439" s="4">
        <v>736.6</v>
      </c>
      <c r="C439" s="4">
        <v>479.5</v>
      </c>
      <c r="D439" s="4">
        <v>472.2</v>
      </c>
      <c r="E439" s="4">
        <v>718.3</v>
      </c>
      <c r="F439" s="4">
        <v>468.3</v>
      </c>
      <c r="G439" s="4">
        <v>460.5</v>
      </c>
    </row>
    <row r="440" spans="1:7">
      <c r="A440" s="5">
        <v>28611</v>
      </c>
      <c r="B440" s="4">
        <v>741.6</v>
      </c>
      <c r="C440" s="4">
        <v>479.7</v>
      </c>
      <c r="D440" s="4">
        <v>467.9</v>
      </c>
      <c r="E440" s="4">
        <v>720.4</v>
      </c>
      <c r="F440" s="4">
        <v>468.1</v>
      </c>
      <c r="G440" s="4">
        <v>454.5</v>
      </c>
    </row>
    <row r="441" spans="1:7">
      <c r="A441" s="5">
        <v>28642</v>
      </c>
      <c r="B441" s="4">
        <v>749</v>
      </c>
      <c r="C441" s="4">
        <v>477.8</v>
      </c>
      <c r="D441" s="4">
        <v>477.6</v>
      </c>
      <c r="E441" s="4">
        <v>724.6</v>
      </c>
      <c r="F441" s="4">
        <v>462.9</v>
      </c>
      <c r="G441" s="4">
        <v>462.1</v>
      </c>
    </row>
    <row r="442" spans="1:7">
      <c r="A442" s="5">
        <v>28672</v>
      </c>
      <c r="B442" s="4">
        <v>750.5</v>
      </c>
      <c r="C442" s="4">
        <v>482.3</v>
      </c>
      <c r="D442" s="4">
        <v>481</v>
      </c>
      <c r="E442" s="4">
        <v>727.9</v>
      </c>
      <c r="F442" s="4">
        <v>468.4</v>
      </c>
      <c r="G442" s="4">
        <v>466.6</v>
      </c>
    </row>
    <row r="443" spans="1:7">
      <c r="A443" s="5">
        <v>28703</v>
      </c>
      <c r="B443" s="4">
        <v>764.4</v>
      </c>
      <c r="C443" s="4">
        <v>489</v>
      </c>
      <c r="D443" s="4">
        <v>485.6</v>
      </c>
      <c r="E443" s="4">
        <v>742.9</v>
      </c>
      <c r="F443" s="4">
        <v>475.8</v>
      </c>
      <c r="G443" s="4">
        <v>471.9</v>
      </c>
    </row>
    <row r="444" spans="1:7">
      <c r="A444" s="5">
        <v>28734</v>
      </c>
      <c r="B444" s="4">
        <v>771.5</v>
      </c>
      <c r="C444" s="4">
        <v>488.3</v>
      </c>
      <c r="D444" s="4">
        <v>485.2</v>
      </c>
      <c r="E444" s="4">
        <v>747.4</v>
      </c>
      <c r="F444" s="4">
        <v>473.6</v>
      </c>
      <c r="G444" s="4">
        <v>470</v>
      </c>
    </row>
    <row r="445" spans="1:7">
      <c r="A445" s="5">
        <v>28764</v>
      </c>
      <c r="B445" s="4">
        <v>776.4</v>
      </c>
      <c r="C445" s="4">
        <v>494.7</v>
      </c>
      <c r="D445" s="4">
        <v>490.5</v>
      </c>
      <c r="E445" s="4">
        <v>744.8</v>
      </c>
      <c r="F445" s="4">
        <v>475.5</v>
      </c>
      <c r="G445" s="4">
        <v>470.6</v>
      </c>
    </row>
    <row r="446" spans="1:7">
      <c r="A446" s="5">
        <v>28795</v>
      </c>
      <c r="B446" s="4">
        <v>783</v>
      </c>
      <c r="C446" s="4">
        <v>502.3</v>
      </c>
      <c r="D446" s="4">
        <v>490.6</v>
      </c>
      <c r="E446" s="4">
        <v>752.7</v>
      </c>
      <c r="F446" s="4">
        <v>484.3</v>
      </c>
      <c r="G446" s="4">
        <v>471.7</v>
      </c>
    </row>
    <row r="447" spans="1:7">
      <c r="A447" s="5">
        <v>28825</v>
      </c>
      <c r="B447" s="4">
        <v>789.2</v>
      </c>
      <c r="C447" s="4">
        <v>508.6</v>
      </c>
      <c r="D447" s="4">
        <v>487.6</v>
      </c>
      <c r="E447" s="4">
        <v>752.2</v>
      </c>
      <c r="F447" s="4">
        <v>485.3</v>
      </c>
      <c r="G447" s="4">
        <v>464.7</v>
      </c>
    </row>
    <row r="448" spans="1:7">
      <c r="A448" s="5">
        <v>28856</v>
      </c>
      <c r="B448" s="4">
        <v>790.5</v>
      </c>
      <c r="C448" s="4">
        <v>521.4</v>
      </c>
      <c r="D448" s="4">
        <v>490.7</v>
      </c>
      <c r="E448" s="4">
        <v>759.3</v>
      </c>
      <c r="F448" s="4">
        <v>502.7</v>
      </c>
      <c r="G448" s="4">
        <v>471.4</v>
      </c>
    </row>
    <row r="449" spans="1:7">
      <c r="A449" s="5">
        <v>28887</v>
      </c>
      <c r="B449" s="4">
        <v>792.2</v>
      </c>
      <c r="C449" s="4">
        <v>518.6</v>
      </c>
      <c r="D449" s="4">
        <v>490.8</v>
      </c>
      <c r="E449" s="4">
        <v>758</v>
      </c>
      <c r="F449" s="4">
        <v>498.4</v>
      </c>
      <c r="G449" s="4">
        <v>469.6</v>
      </c>
    </row>
    <row r="450" spans="1:7">
      <c r="A450" s="5">
        <v>28915</v>
      </c>
      <c r="B450" s="4">
        <v>796.8</v>
      </c>
      <c r="C450" s="4">
        <v>519.6</v>
      </c>
      <c r="D450" s="4">
        <v>500.4</v>
      </c>
      <c r="E450" s="4">
        <v>764.9</v>
      </c>
      <c r="F450" s="4">
        <v>499.4</v>
      </c>
      <c r="G450" s="4">
        <v>480.3</v>
      </c>
    </row>
    <row r="451" spans="1:7">
      <c r="A451" s="5">
        <v>28946</v>
      </c>
      <c r="B451" s="4">
        <v>796.4</v>
      </c>
      <c r="C451" s="4">
        <v>517.1</v>
      </c>
      <c r="D451" s="4">
        <v>501.6</v>
      </c>
      <c r="E451" s="4">
        <v>763</v>
      </c>
      <c r="F451" s="4">
        <v>496.7</v>
      </c>
      <c r="G451" s="4">
        <v>480.5</v>
      </c>
    </row>
    <row r="452" spans="1:7">
      <c r="A452" s="5">
        <v>28976</v>
      </c>
      <c r="B452" s="4">
        <v>804.8</v>
      </c>
      <c r="C452" s="4">
        <v>521.5</v>
      </c>
      <c r="D452" s="4">
        <v>506.9</v>
      </c>
      <c r="E452" s="4">
        <v>776.3</v>
      </c>
      <c r="F452" s="4">
        <v>503.6</v>
      </c>
      <c r="G452" s="4">
        <v>488.9</v>
      </c>
    </row>
    <row r="453" spans="1:7">
      <c r="A453" s="5">
        <v>29007</v>
      </c>
      <c r="B453" s="4">
        <v>804.9</v>
      </c>
      <c r="C453" s="4">
        <v>516.6</v>
      </c>
      <c r="D453" s="4">
        <v>499.3</v>
      </c>
      <c r="E453" s="4">
        <v>782.7</v>
      </c>
      <c r="F453" s="4">
        <v>502.7</v>
      </c>
      <c r="G453" s="4">
        <v>485.6</v>
      </c>
    </row>
    <row r="454" spans="1:7">
      <c r="A454" s="5">
        <v>29037</v>
      </c>
      <c r="B454" s="4">
        <v>807.5</v>
      </c>
      <c r="C454" s="4">
        <v>519.79999999999995</v>
      </c>
      <c r="D454" s="4">
        <v>507</v>
      </c>
      <c r="E454" s="4">
        <v>781.7</v>
      </c>
      <c r="F454" s="4">
        <v>503.6</v>
      </c>
      <c r="G454" s="4">
        <v>490.8</v>
      </c>
    </row>
    <row r="455" spans="1:7">
      <c r="A455" s="5">
        <v>29068</v>
      </c>
      <c r="B455" s="4">
        <v>813.1</v>
      </c>
      <c r="C455" s="4">
        <v>521.5</v>
      </c>
      <c r="D455" s="4">
        <v>509.2</v>
      </c>
      <c r="E455" s="4">
        <v>782.2</v>
      </c>
      <c r="F455" s="4">
        <v>502.1</v>
      </c>
      <c r="G455" s="4">
        <v>489.8</v>
      </c>
    </row>
    <row r="456" spans="1:7">
      <c r="A456" s="5">
        <v>29099</v>
      </c>
      <c r="B456" s="4">
        <v>826.5</v>
      </c>
      <c r="C456" s="4">
        <v>524</v>
      </c>
      <c r="D456" s="4">
        <v>506.7</v>
      </c>
      <c r="E456" s="4">
        <v>790.6</v>
      </c>
      <c r="F456" s="4">
        <v>501.7</v>
      </c>
      <c r="G456" s="4">
        <v>484.7</v>
      </c>
    </row>
    <row r="457" spans="1:7">
      <c r="A457" s="5">
        <v>29129</v>
      </c>
      <c r="B457" s="4">
        <v>826.8</v>
      </c>
      <c r="C457" s="4">
        <v>526.5</v>
      </c>
      <c r="D457" s="4">
        <v>508.9</v>
      </c>
      <c r="E457" s="4">
        <v>768.1</v>
      </c>
      <c r="F457" s="4">
        <v>491.2</v>
      </c>
      <c r="G457" s="4">
        <v>472.8</v>
      </c>
    </row>
    <row r="458" spans="1:7">
      <c r="A458" s="5">
        <v>29160</v>
      </c>
      <c r="B458" s="4">
        <v>833.4</v>
      </c>
      <c r="C458" s="4">
        <v>528.6</v>
      </c>
      <c r="D458" s="4">
        <v>519.6</v>
      </c>
      <c r="E458" s="4">
        <v>786.6</v>
      </c>
      <c r="F458" s="4">
        <v>499.4</v>
      </c>
      <c r="G458" s="4">
        <v>490.4</v>
      </c>
    </row>
    <row r="459" spans="1:7">
      <c r="A459" s="5">
        <v>29190</v>
      </c>
      <c r="B459" s="4">
        <v>845.1</v>
      </c>
      <c r="C459" s="4">
        <v>540.5</v>
      </c>
      <c r="D459" s="4">
        <v>530.70000000000005</v>
      </c>
      <c r="E459" s="4">
        <v>798.1</v>
      </c>
      <c r="F459" s="4">
        <v>511.1</v>
      </c>
      <c r="G459" s="4">
        <v>501.2</v>
      </c>
    </row>
    <row r="460" spans="1:7">
      <c r="A460" s="5">
        <v>29221</v>
      </c>
      <c r="B460" s="4">
        <v>847.7</v>
      </c>
      <c r="C460" s="4">
        <v>546.9</v>
      </c>
      <c r="D460" s="4">
        <v>535.70000000000005</v>
      </c>
      <c r="E460" s="4">
        <v>790</v>
      </c>
      <c r="F460" s="4">
        <v>510.4</v>
      </c>
      <c r="G460" s="4">
        <v>499.3</v>
      </c>
    </row>
    <row r="461" spans="1:7">
      <c r="A461" s="5">
        <v>29252</v>
      </c>
      <c r="B461" s="4">
        <v>854.6</v>
      </c>
      <c r="C461" s="4">
        <v>551.6</v>
      </c>
      <c r="D461" s="4">
        <v>540.6</v>
      </c>
      <c r="E461" s="4">
        <v>769.4</v>
      </c>
      <c r="F461" s="4">
        <v>497.5</v>
      </c>
      <c r="G461" s="4">
        <v>486.7</v>
      </c>
    </row>
    <row r="462" spans="1:7">
      <c r="A462" s="5">
        <v>29281</v>
      </c>
      <c r="B462" s="4">
        <v>863.5</v>
      </c>
      <c r="C462" s="4">
        <v>561.9</v>
      </c>
      <c r="D462" s="4">
        <v>554.1</v>
      </c>
      <c r="E462" s="4">
        <v>780.2</v>
      </c>
      <c r="F462" s="4">
        <v>509.6</v>
      </c>
      <c r="G462" s="4">
        <v>500.7</v>
      </c>
    </row>
    <row r="463" spans="1:7">
      <c r="A463" s="5">
        <v>29312</v>
      </c>
      <c r="B463" s="4">
        <v>870</v>
      </c>
      <c r="C463" s="4">
        <v>563</v>
      </c>
      <c r="D463" s="4">
        <v>551.6</v>
      </c>
      <c r="E463" s="4">
        <v>827.3</v>
      </c>
      <c r="F463" s="4">
        <v>539.20000000000005</v>
      </c>
      <c r="G463" s="4">
        <v>524.6</v>
      </c>
    </row>
    <row r="464" spans="1:7">
      <c r="A464" s="5">
        <v>29342</v>
      </c>
      <c r="B464" s="4">
        <v>877.9</v>
      </c>
      <c r="C464" s="4">
        <v>562.9</v>
      </c>
      <c r="D464" s="4">
        <v>567.6</v>
      </c>
      <c r="E464" s="4">
        <v>852.2</v>
      </c>
      <c r="F464" s="4">
        <v>547.29999999999995</v>
      </c>
      <c r="G464" s="4">
        <v>551</v>
      </c>
    </row>
    <row r="465" spans="1:7">
      <c r="A465" s="5">
        <v>29373</v>
      </c>
      <c r="B465" s="4">
        <v>877.6</v>
      </c>
      <c r="C465" s="4">
        <v>558.20000000000005</v>
      </c>
      <c r="D465" s="4">
        <v>566.79999999999995</v>
      </c>
      <c r="E465" s="4">
        <v>855.9</v>
      </c>
      <c r="F465" s="4">
        <v>545.1</v>
      </c>
      <c r="G465" s="4">
        <v>552.70000000000005</v>
      </c>
    </row>
    <row r="466" spans="1:7">
      <c r="A466" s="5">
        <v>29403</v>
      </c>
      <c r="B466" s="4">
        <v>881.7</v>
      </c>
      <c r="C466" s="4">
        <v>573</v>
      </c>
      <c r="D466" s="4">
        <v>576.1</v>
      </c>
      <c r="E466" s="4">
        <v>848.5</v>
      </c>
      <c r="F466" s="4">
        <v>552.29999999999995</v>
      </c>
      <c r="G466" s="4">
        <v>554.4</v>
      </c>
    </row>
    <row r="467" spans="1:7">
      <c r="A467" s="5">
        <v>29434</v>
      </c>
      <c r="B467" s="4">
        <v>893.4</v>
      </c>
      <c r="C467" s="4">
        <v>583.79999999999995</v>
      </c>
      <c r="D467" s="4">
        <v>583.4</v>
      </c>
      <c r="E467" s="4">
        <v>840.1</v>
      </c>
      <c r="F467" s="4">
        <v>550</v>
      </c>
      <c r="G467" s="4">
        <v>548.6</v>
      </c>
    </row>
    <row r="468" spans="1:7">
      <c r="A468" s="5">
        <v>29465</v>
      </c>
      <c r="B468" s="4">
        <v>907.7</v>
      </c>
      <c r="C468" s="4">
        <v>589.20000000000005</v>
      </c>
      <c r="D468" s="4">
        <v>594.5</v>
      </c>
      <c r="E468" s="4">
        <v>847.1</v>
      </c>
      <c r="F468" s="4">
        <v>551.1</v>
      </c>
      <c r="G468" s="4">
        <v>554.79999999999995</v>
      </c>
    </row>
    <row r="469" spans="1:7">
      <c r="A469" s="5">
        <v>29495</v>
      </c>
      <c r="B469" s="4">
        <v>908.2</v>
      </c>
      <c r="C469" s="4">
        <v>593.29999999999995</v>
      </c>
      <c r="D469" s="4">
        <v>599.5</v>
      </c>
      <c r="E469" s="4">
        <v>837</v>
      </c>
      <c r="F469" s="4">
        <v>547.9</v>
      </c>
      <c r="G469" s="4">
        <v>552.4</v>
      </c>
    </row>
    <row r="470" spans="1:7">
      <c r="A470" s="5">
        <v>29526</v>
      </c>
      <c r="B470" s="4">
        <v>913.8</v>
      </c>
      <c r="C470" s="4">
        <v>603.20000000000005</v>
      </c>
      <c r="D470" s="4">
        <v>605.4</v>
      </c>
      <c r="E470" s="4">
        <v>837.6</v>
      </c>
      <c r="F470" s="4">
        <v>554</v>
      </c>
      <c r="G470" s="4">
        <v>554.9</v>
      </c>
    </row>
    <row r="471" spans="1:7">
      <c r="A471" s="5">
        <v>29556</v>
      </c>
      <c r="B471" s="4">
        <v>930.2</v>
      </c>
      <c r="C471" s="4">
        <v>616.4</v>
      </c>
      <c r="D471" s="4">
        <v>611.1</v>
      </c>
      <c r="E471" s="4">
        <v>863.8</v>
      </c>
      <c r="F471" s="4">
        <v>575.9</v>
      </c>
      <c r="G471" s="4">
        <v>567.5</v>
      </c>
    </row>
    <row r="472" spans="1:7">
      <c r="A472" s="5">
        <v>29587</v>
      </c>
      <c r="B472" s="4">
        <v>934.1</v>
      </c>
      <c r="C472" s="4">
        <v>627.4</v>
      </c>
      <c r="D472" s="4">
        <v>628.5</v>
      </c>
      <c r="E472" s="4">
        <v>864.1</v>
      </c>
      <c r="F472" s="4">
        <v>581.6</v>
      </c>
      <c r="G472" s="4">
        <v>581.4</v>
      </c>
    </row>
    <row r="473" spans="1:7">
      <c r="A473" s="5">
        <v>29618</v>
      </c>
      <c r="B473" s="4">
        <v>950.5</v>
      </c>
      <c r="C473" s="4">
        <v>639.70000000000005</v>
      </c>
      <c r="D473" s="4">
        <v>642.9</v>
      </c>
      <c r="E473" s="4">
        <v>871.2</v>
      </c>
      <c r="F473" s="4">
        <v>587.70000000000005</v>
      </c>
      <c r="G473" s="4">
        <v>589.20000000000005</v>
      </c>
    </row>
    <row r="474" spans="1:7">
      <c r="A474" s="5">
        <v>29646</v>
      </c>
      <c r="B474" s="4">
        <v>964.5</v>
      </c>
      <c r="C474" s="4">
        <v>654.6</v>
      </c>
      <c r="D474" s="4">
        <v>667.1</v>
      </c>
      <c r="E474" s="4">
        <v>896.8</v>
      </c>
      <c r="F474" s="4">
        <v>609.20000000000005</v>
      </c>
      <c r="G474" s="4">
        <v>620.29999999999995</v>
      </c>
    </row>
    <row r="475" spans="1:7">
      <c r="A475" s="5">
        <v>29677</v>
      </c>
      <c r="B475" s="4">
        <v>964</v>
      </c>
      <c r="C475" s="4">
        <v>650.4</v>
      </c>
      <c r="D475" s="4">
        <v>657.9</v>
      </c>
      <c r="E475" s="4">
        <v>876.9</v>
      </c>
      <c r="F475" s="4">
        <v>593.20000000000005</v>
      </c>
      <c r="G475" s="4">
        <v>598.5</v>
      </c>
    </row>
    <row r="476" spans="1:7">
      <c r="A476" s="5">
        <v>29707</v>
      </c>
      <c r="B476" s="4">
        <v>968.5</v>
      </c>
      <c r="C476" s="4">
        <v>652.29999999999995</v>
      </c>
      <c r="D476" s="4">
        <v>656.2</v>
      </c>
      <c r="E476" s="4">
        <v>889.3</v>
      </c>
      <c r="F476" s="4">
        <v>600.4</v>
      </c>
      <c r="G476" s="4">
        <v>602.6</v>
      </c>
    </row>
    <row r="477" spans="1:7">
      <c r="A477" s="5">
        <v>29738</v>
      </c>
      <c r="B477" s="4">
        <v>971.2</v>
      </c>
      <c r="C477" s="4">
        <v>651.20000000000005</v>
      </c>
      <c r="D477" s="4">
        <v>660.8</v>
      </c>
      <c r="E477" s="4">
        <v>892.6</v>
      </c>
      <c r="F477" s="4">
        <v>600.1</v>
      </c>
      <c r="G477" s="4">
        <v>607.29999999999995</v>
      </c>
    </row>
    <row r="478" spans="1:7">
      <c r="A478" s="5">
        <v>29768</v>
      </c>
      <c r="B478" s="4">
        <v>973.3</v>
      </c>
      <c r="C478" s="4">
        <v>651.29999999999995</v>
      </c>
      <c r="D478" s="4">
        <v>666.4</v>
      </c>
      <c r="E478" s="4">
        <v>881.3</v>
      </c>
      <c r="F478" s="4">
        <v>591</v>
      </c>
      <c r="G478" s="4">
        <v>603.4</v>
      </c>
    </row>
    <row r="479" spans="1:7">
      <c r="A479" s="5">
        <v>29799</v>
      </c>
      <c r="B479" s="4">
        <v>980.4</v>
      </c>
      <c r="C479" s="4">
        <v>656.7</v>
      </c>
      <c r="D479" s="4">
        <v>673.8</v>
      </c>
      <c r="E479" s="4">
        <v>877</v>
      </c>
      <c r="F479" s="4">
        <v>588.79999999999995</v>
      </c>
      <c r="G479" s="4">
        <v>602.70000000000005</v>
      </c>
    </row>
    <row r="480" spans="1:7">
      <c r="A480" s="5">
        <v>29830</v>
      </c>
      <c r="B480" s="4">
        <v>997.9</v>
      </c>
      <c r="C480" s="4">
        <v>665.4</v>
      </c>
      <c r="D480" s="4">
        <v>674.8</v>
      </c>
      <c r="E480" s="4">
        <v>892.1</v>
      </c>
      <c r="F480" s="4">
        <v>598.1</v>
      </c>
      <c r="G480" s="4">
        <v>603.29999999999995</v>
      </c>
    </row>
    <row r="481" spans="1:7">
      <c r="A481" s="5">
        <v>29860</v>
      </c>
      <c r="B481" s="4">
        <v>1005</v>
      </c>
      <c r="C481" s="4">
        <v>677.2</v>
      </c>
      <c r="D481" s="4">
        <v>689.6</v>
      </c>
      <c r="E481" s="4">
        <v>922.6</v>
      </c>
      <c r="F481" s="4">
        <v>623.20000000000005</v>
      </c>
      <c r="G481" s="4">
        <v>633</v>
      </c>
    </row>
    <row r="482" spans="1:7">
      <c r="A482" s="5">
        <v>29891</v>
      </c>
      <c r="B482" s="4">
        <v>1013.3</v>
      </c>
      <c r="C482" s="4">
        <v>684.6</v>
      </c>
      <c r="D482" s="4">
        <v>704.8</v>
      </c>
      <c r="E482" s="4">
        <v>968.4</v>
      </c>
      <c r="F482" s="4">
        <v>655.6</v>
      </c>
      <c r="G482" s="4">
        <v>673.6</v>
      </c>
    </row>
    <row r="483" spans="1:7">
      <c r="A483" s="5">
        <v>29921</v>
      </c>
      <c r="B483" s="4">
        <v>1028.7</v>
      </c>
      <c r="C483" s="4">
        <v>694.5</v>
      </c>
      <c r="D483" s="4">
        <v>721.3</v>
      </c>
      <c r="E483" s="4">
        <v>961.4</v>
      </c>
      <c r="F483" s="4">
        <v>650.20000000000005</v>
      </c>
      <c r="G483" s="4">
        <v>674.1</v>
      </c>
    </row>
    <row r="484" spans="1:7">
      <c r="A484" s="5">
        <v>29952</v>
      </c>
      <c r="B484" s="4">
        <v>1038.4000000000001</v>
      </c>
      <c r="C484" s="4">
        <v>707.3</v>
      </c>
      <c r="D484" s="4">
        <v>726.5</v>
      </c>
      <c r="E484" s="4">
        <v>966.1</v>
      </c>
      <c r="F484" s="4">
        <v>659.6</v>
      </c>
      <c r="G484" s="4">
        <v>676</v>
      </c>
    </row>
    <row r="485" spans="1:7">
      <c r="A485" s="5">
        <v>29983</v>
      </c>
      <c r="B485" s="4">
        <v>1048.2</v>
      </c>
      <c r="C485" s="4">
        <v>720.8</v>
      </c>
      <c r="D485" s="4">
        <v>737.5</v>
      </c>
      <c r="E485" s="4">
        <v>979.4</v>
      </c>
      <c r="F485" s="4">
        <v>675</v>
      </c>
      <c r="G485" s="4">
        <v>689.1</v>
      </c>
    </row>
    <row r="486" spans="1:7">
      <c r="A486" s="5">
        <v>30011</v>
      </c>
      <c r="B486" s="4">
        <v>1061.3</v>
      </c>
      <c r="C486" s="4">
        <v>733.3</v>
      </c>
      <c r="D486" s="4">
        <v>743.2</v>
      </c>
      <c r="E486" s="4">
        <v>991.9</v>
      </c>
      <c r="F486" s="4">
        <v>688.3</v>
      </c>
      <c r="G486" s="4">
        <v>694.6</v>
      </c>
    </row>
    <row r="487" spans="1:7">
      <c r="A487" s="5">
        <v>30042</v>
      </c>
      <c r="B487" s="4">
        <v>1065.7</v>
      </c>
      <c r="C487" s="4">
        <v>727.1</v>
      </c>
      <c r="D487" s="4">
        <v>755.8</v>
      </c>
      <c r="E487" s="4">
        <v>1005.8</v>
      </c>
      <c r="F487" s="4">
        <v>687.5</v>
      </c>
      <c r="G487" s="4">
        <v>713.3</v>
      </c>
    </row>
    <row r="488" spans="1:7">
      <c r="A488" s="5">
        <v>30072</v>
      </c>
      <c r="B488" s="4">
        <v>1071.7</v>
      </c>
      <c r="C488" s="4">
        <v>735.2</v>
      </c>
      <c r="D488" s="4">
        <v>755.7</v>
      </c>
      <c r="E488" s="4">
        <v>1015.9</v>
      </c>
      <c r="F488" s="4">
        <v>698.3</v>
      </c>
      <c r="G488" s="4">
        <v>716.3</v>
      </c>
    </row>
    <row r="489" spans="1:7">
      <c r="A489" s="5">
        <v>30103</v>
      </c>
      <c r="B489" s="4">
        <v>1079.5999999999999</v>
      </c>
      <c r="C489" s="4">
        <v>740.9</v>
      </c>
      <c r="D489" s="4">
        <v>754.2</v>
      </c>
      <c r="E489" s="4">
        <v>1008.3</v>
      </c>
      <c r="F489" s="4">
        <v>695.2</v>
      </c>
      <c r="G489" s="4">
        <v>704.4</v>
      </c>
    </row>
    <row r="490" spans="1:7">
      <c r="A490" s="5">
        <v>30133</v>
      </c>
      <c r="B490" s="4">
        <v>1089.5999999999999</v>
      </c>
      <c r="C490" s="4">
        <v>749.6</v>
      </c>
      <c r="D490" s="4">
        <v>774.1</v>
      </c>
      <c r="E490" s="4">
        <v>1038.8</v>
      </c>
      <c r="F490" s="4">
        <v>716.2</v>
      </c>
      <c r="G490" s="4">
        <v>738</v>
      </c>
    </row>
    <row r="491" spans="1:7">
      <c r="A491" s="5">
        <v>30164</v>
      </c>
      <c r="B491" s="4">
        <v>1109.2</v>
      </c>
      <c r="C491" s="4">
        <v>769.8</v>
      </c>
      <c r="D491" s="4">
        <v>801.4</v>
      </c>
      <c r="E491" s="4">
        <v>1081.4000000000001</v>
      </c>
      <c r="F491" s="4">
        <v>751</v>
      </c>
      <c r="G491" s="4">
        <v>781.4</v>
      </c>
    </row>
    <row r="492" spans="1:7">
      <c r="A492" s="5">
        <v>30195</v>
      </c>
      <c r="B492" s="4">
        <v>1142</v>
      </c>
      <c r="C492" s="4">
        <v>791.2</v>
      </c>
      <c r="D492" s="4">
        <v>824.4</v>
      </c>
      <c r="E492" s="4">
        <v>1130.8</v>
      </c>
      <c r="F492" s="4">
        <v>784</v>
      </c>
      <c r="G492" s="4">
        <v>816.3</v>
      </c>
    </row>
    <row r="493" spans="1:7">
      <c r="A493" s="5">
        <v>30225</v>
      </c>
      <c r="B493" s="4">
        <v>1142.8</v>
      </c>
      <c r="C493" s="4">
        <v>799.7</v>
      </c>
      <c r="D493" s="4">
        <v>824.7</v>
      </c>
      <c r="E493" s="4">
        <v>1154.7</v>
      </c>
      <c r="F493" s="4">
        <v>808.6</v>
      </c>
      <c r="G493" s="4">
        <v>833.2</v>
      </c>
    </row>
    <row r="494" spans="1:7">
      <c r="A494" s="5">
        <v>30256</v>
      </c>
      <c r="B494" s="4">
        <v>1161.7</v>
      </c>
      <c r="C494" s="4">
        <v>820.1</v>
      </c>
      <c r="D494" s="4">
        <v>852.4</v>
      </c>
      <c r="E494" s="4">
        <v>1170.5</v>
      </c>
      <c r="F494" s="4">
        <v>827</v>
      </c>
      <c r="G494" s="4">
        <v>858.9</v>
      </c>
    </row>
    <row r="495" spans="1:7">
      <c r="A495" s="5">
        <v>30286</v>
      </c>
      <c r="B495" s="4">
        <v>1197.0999999999999</v>
      </c>
      <c r="C495" s="4">
        <v>848.4</v>
      </c>
      <c r="D495" s="4">
        <v>881.5</v>
      </c>
      <c r="E495" s="4">
        <v>1212.0999999999999</v>
      </c>
      <c r="F495" s="4">
        <v>859.7</v>
      </c>
      <c r="G495" s="4">
        <v>892.5</v>
      </c>
    </row>
    <row r="496" spans="1:7">
      <c r="A496" s="5">
        <v>30317</v>
      </c>
      <c r="B496" s="4">
        <v>1201</v>
      </c>
      <c r="C496" s="4">
        <v>861.7</v>
      </c>
      <c r="D496" s="4">
        <v>888.7</v>
      </c>
      <c r="E496" s="4">
        <v>1206.9000000000001</v>
      </c>
      <c r="F496" s="4">
        <v>866.5</v>
      </c>
      <c r="G496" s="4">
        <v>893</v>
      </c>
    </row>
    <row r="497" spans="1:7">
      <c r="A497" s="5">
        <v>30348</v>
      </c>
      <c r="B497" s="4">
        <v>1215.3</v>
      </c>
      <c r="C497" s="4">
        <v>876.4</v>
      </c>
      <c r="D497" s="4">
        <v>907.7</v>
      </c>
      <c r="E497" s="4">
        <v>1232.5999999999999</v>
      </c>
      <c r="F497" s="4">
        <v>889.6</v>
      </c>
      <c r="G497" s="4">
        <v>920.6</v>
      </c>
    </row>
    <row r="498" spans="1:7">
      <c r="A498" s="5">
        <v>30376</v>
      </c>
      <c r="B498" s="4">
        <v>1244.5</v>
      </c>
      <c r="C498" s="4">
        <v>906.6</v>
      </c>
      <c r="D498" s="4">
        <v>937.8</v>
      </c>
      <c r="E498" s="4">
        <v>1251.2</v>
      </c>
      <c r="F498" s="4">
        <v>912.1</v>
      </c>
      <c r="G498" s="4">
        <v>942.8</v>
      </c>
    </row>
    <row r="499" spans="1:7">
      <c r="A499" s="5">
        <v>30407</v>
      </c>
      <c r="B499" s="4">
        <v>1247.9000000000001</v>
      </c>
      <c r="C499" s="4">
        <v>905.5</v>
      </c>
      <c r="D499" s="4">
        <v>935.4</v>
      </c>
      <c r="E499" s="4">
        <v>1265</v>
      </c>
      <c r="F499" s="4">
        <v>918.6</v>
      </c>
      <c r="G499" s="4">
        <v>948.2</v>
      </c>
    </row>
    <row r="500" spans="1:7">
      <c r="A500" s="5">
        <v>30437</v>
      </c>
      <c r="B500" s="4">
        <v>1291.4000000000001</v>
      </c>
      <c r="C500" s="4">
        <v>923.3</v>
      </c>
      <c r="D500" s="4">
        <v>957.3</v>
      </c>
      <c r="E500" s="4">
        <v>1291.5999999999999</v>
      </c>
      <c r="F500" s="4">
        <v>924.2</v>
      </c>
      <c r="G500" s="4">
        <v>957.5</v>
      </c>
    </row>
    <row r="501" spans="1:7">
      <c r="A501" s="5">
        <v>30468</v>
      </c>
      <c r="B501" s="4">
        <v>1319.6</v>
      </c>
      <c r="C501" s="4">
        <v>948.6</v>
      </c>
      <c r="D501" s="4">
        <v>978.9</v>
      </c>
      <c r="E501" s="4">
        <v>1314.1</v>
      </c>
      <c r="F501" s="4">
        <v>945.3</v>
      </c>
      <c r="G501" s="4">
        <v>974.8</v>
      </c>
    </row>
    <row r="502" spans="1:7">
      <c r="A502" s="5">
        <v>30498</v>
      </c>
      <c r="B502" s="4">
        <v>1326.9</v>
      </c>
      <c r="C502" s="4">
        <v>957.7</v>
      </c>
      <c r="D502" s="4">
        <v>985.7</v>
      </c>
      <c r="E502" s="4">
        <v>1299.8</v>
      </c>
      <c r="F502" s="4">
        <v>938.7</v>
      </c>
      <c r="G502" s="4">
        <v>965.6</v>
      </c>
    </row>
    <row r="503" spans="1:7">
      <c r="A503" s="5">
        <v>30529</v>
      </c>
      <c r="B503" s="4">
        <v>1348.4</v>
      </c>
      <c r="C503" s="4">
        <v>976.2</v>
      </c>
      <c r="D503" s="4">
        <v>1010.4</v>
      </c>
      <c r="E503" s="4">
        <v>1318.5</v>
      </c>
      <c r="F503" s="4">
        <v>955.2</v>
      </c>
      <c r="G503" s="4">
        <v>988</v>
      </c>
    </row>
    <row r="504" spans="1:7">
      <c r="A504" s="5">
        <v>30560</v>
      </c>
      <c r="B504" s="4">
        <v>1377.2</v>
      </c>
      <c r="C504" s="4">
        <v>982.7</v>
      </c>
      <c r="D504" s="4">
        <v>1024</v>
      </c>
      <c r="E504" s="4">
        <v>1362.6</v>
      </c>
      <c r="F504" s="4">
        <v>973.1</v>
      </c>
      <c r="G504" s="4">
        <v>1013.1</v>
      </c>
    </row>
    <row r="505" spans="1:7">
      <c r="A505" s="5">
        <v>30590</v>
      </c>
      <c r="B505" s="4">
        <v>1384.6</v>
      </c>
      <c r="C505" s="4">
        <v>1003.8</v>
      </c>
      <c r="D505" s="4">
        <v>1035.3</v>
      </c>
      <c r="E505" s="4">
        <v>1365.3</v>
      </c>
      <c r="F505" s="4">
        <v>990.6</v>
      </c>
      <c r="G505" s="4">
        <v>1020.9</v>
      </c>
    </row>
    <row r="506" spans="1:7">
      <c r="A506" s="5">
        <v>30621</v>
      </c>
      <c r="B506" s="4">
        <v>1389.2</v>
      </c>
      <c r="C506" s="4">
        <v>1009.2</v>
      </c>
      <c r="D506" s="4">
        <v>1044.7</v>
      </c>
      <c r="E506" s="4">
        <v>1372</v>
      </c>
      <c r="F506" s="4">
        <v>997.4</v>
      </c>
      <c r="G506" s="4">
        <v>1031.8</v>
      </c>
    </row>
    <row r="507" spans="1:7">
      <c r="A507" s="5">
        <v>30651</v>
      </c>
      <c r="B507" s="4">
        <v>1410.7</v>
      </c>
      <c r="C507" s="4">
        <v>1022.6</v>
      </c>
      <c r="D507" s="4">
        <v>1051</v>
      </c>
      <c r="E507" s="4">
        <v>1385.4</v>
      </c>
      <c r="F507" s="4">
        <v>1005</v>
      </c>
      <c r="G507" s="4">
        <v>1032.0999999999999</v>
      </c>
    </row>
    <row r="508" spans="1:7">
      <c r="A508" s="5">
        <v>30682</v>
      </c>
      <c r="B508" s="4">
        <v>1437.4</v>
      </c>
      <c r="C508" s="4">
        <v>1041.9000000000001</v>
      </c>
      <c r="D508" s="4">
        <v>1081.9000000000001</v>
      </c>
      <c r="E508" s="4">
        <v>1418.8</v>
      </c>
      <c r="F508" s="4">
        <v>1029.2</v>
      </c>
      <c r="G508" s="4">
        <v>1067.9000000000001</v>
      </c>
    </row>
    <row r="509" spans="1:7">
      <c r="A509" s="5">
        <v>30713</v>
      </c>
      <c r="B509" s="4">
        <v>1457.5</v>
      </c>
      <c r="C509" s="4">
        <v>1075.5</v>
      </c>
      <c r="D509" s="4">
        <v>1100.0999999999999</v>
      </c>
      <c r="E509" s="4">
        <v>1426.8</v>
      </c>
      <c r="F509" s="4">
        <v>1053.5999999999999</v>
      </c>
      <c r="G509" s="4">
        <v>1076.9000000000001</v>
      </c>
    </row>
    <row r="510" spans="1:7">
      <c r="A510" s="5">
        <v>30742</v>
      </c>
      <c r="B510" s="4">
        <v>1463.7</v>
      </c>
      <c r="C510" s="4">
        <v>1073.0999999999999</v>
      </c>
      <c r="D510" s="4">
        <v>1097.7</v>
      </c>
      <c r="E510" s="4">
        <v>1419.8</v>
      </c>
      <c r="F510" s="4">
        <v>1041.5999999999999</v>
      </c>
      <c r="G510" s="4">
        <v>1064.9000000000001</v>
      </c>
    </row>
    <row r="511" spans="1:7">
      <c r="A511" s="5">
        <v>30773</v>
      </c>
      <c r="B511" s="4">
        <v>1486.1</v>
      </c>
      <c r="C511" s="4">
        <v>1078.8</v>
      </c>
      <c r="D511" s="4">
        <v>1123.3</v>
      </c>
      <c r="E511" s="4">
        <v>1433.4</v>
      </c>
      <c r="F511" s="4">
        <v>1041.0999999999999</v>
      </c>
      <c r="G511" s="4">
        <v>1083.5</v>
      </c>
    </row>
    <row r="512" spans="1:7">
      <c r="A512" s="5">
        <v>30803</v>
      </c>
      <c r="B512" s="4">
        <v>1497.1</v>
      </c>
      <c r="C512" s="4">
        <v>1094.5999999999999</v>
      </c>
      <c r="D512" s="4">
        <v>1131.3</v>
      </c>
      <c r="E512" s="4">
        <v>1413.6</v>
      </c>
      <c r="F512" s="4">
        <v>1033.7</v>
      </c>
      <c r="G512" s="4">
        <v>1068.0999999999999</v>
      </c>
    </row>
    <row r="513" spans="1:7">
      <c r="A513" s="5">
        <v>30834</v>
      </c>
      <c r="B513" s="4">
        <v>1512.7</v>
      </c>
      <c r="C513" s="4">
        <v>1102.2</v>
      </c>
      <c r="D513" s="4">
        <v>1126.9000000000001</v>
      </c>
      <c r="E513" s="4">
        <v>1428.5</v>
      </c>
      <c r="F513" s="4">
        <v>1040.9000000000001</v>
      </c>
      <c r="G513" s="4">
        <v>1064.2</v>
      </c>
    </row>
    <row r="514" spans="1:7">
      <c r="A514" s="5">
        <v>30864</v>
      </c>
      <c r="B514" s="4">
        <v>1538.6</v>
      </c>
      <c r="C514" s="4">
        <v>1128.5</v>
      </c>
      <c r="D514" s="4">
        <v>1159.8</v>
      </c>
      <c r="E514" s="4">
        <v>1479.7</v>
      </c>
      <c r="F514" s="4">
        <v>1085.8</v>
      </c>
      <c r="G514" s="4">
        <v>1115.4000000000001</v>
      </c>
    </row>
    <row r="515" spans="1:7">
      <c r="A515" s="5">
        <v>30895</v>
      </c>
      <c r="B515" s="4">
        <v>1560.6</v>
      </c>
      <c r="C515" s="4">
        <v>1151.8</v>
      </c>
      <c r="D515" s="4">
        <v>1184.7</v>
      </c>
      <c r="E515" s="4">
        <v>1504.3</v>
      </c>
      <c r="F515" s="4">
        <v>1110.7</v>
      </c>
      <c r="G515" s="4">
        <v>1141.9000000000001</v>
      </c>
    </row>
    <row r="516" spans="1:7">
      <c r="A516" s="5">
        <v>30926</v>
      </c>
      <c r="B516" s="4">
        <v>1572.3</v>
      </c>
      <c r="C516" s="4">
        <v>1154.0999999999999</v>
      </c>
      <c r="D516" s="4">
        <v>1176.5999999999999</v>
      </c>
      <c r="E516" s="4">
        <v>1528</v>
      </c>
      <c r="F516" s="4">
        <v>1122.2</v>
      </c>
      <c r="G516" s="4">
        <v>1143.4000000000001</v>
      </c>
    </row>
    <row r="517" spans="1:7">
      <c r="A517" s="5">
        <v>30956</v>
      </c>
      <c r="B517" s="4">
        <v>1611.5</v>
      </c>
      <c r="C517" s="4">
        <v>1181.5</v>
      </c>
      <c r="D517" s="4">
        <v>1207.5999999999999</v>
      </c>
      <c r="E517" s="4">
        <v>1595.7</v>
      </c>
      <c r="F517" s="4">
        <v>1170.7</v>
      </c>
      <c r="G517" s="4">
        <v>1195.8</v>
      </c>
    </row>
    <row r="518" spans="1:7">
      <c r="A518" s="5">
        <v>30987</v>
      </c>
      <c r="B518" s="4">
        <v>1631</v>
      </c>
      <c r="C518" s="4">
        <v>1191.3</v>
      </c>
      <c r="D518" s="4">
        <v>1224.4000000000001</v>
      </c>
      <c r="E518" s="4">
        <v>1623.2</v>
      </c>
      <c r="F518" s="4">
        <v>1186.8</v>
      </c>
      <c r="G518" s="4">
        <v>1218.5999999999999</v>
      </c>
    </row>
    <row r="519" spans="1:7">
      <c r="A519" s="5">
        <v>31017</v>
      </c>
      <c r="B519" s="4">
        <v>1663</v>
      </c>
      <c r="C519" s="4">
        <v>1212.5</v>
      </c>
      <c r="D519" s="4">
        <v>1252.2</v>
      </c>
      <c r="E519" s="4">
        <v>1660.8</v>
      </c>
      <c r="F519" s="4">
        <v>1211.5999999999999</v>
      </c>
      <c r="G519" s="4">
        <v>1250.5</v>
      </c>
    </row>
    <row r="520" spans="1:7">
      <c r="A520" s="5">
        <v>31048</v>
      </c>
      <c r="B520" s="4">
        <v>1679.9</v>
      </c>
      <c r="C520" s="4">
        <v>1231.5</v>
      </c>
      <c r="D520" s="4">
        <v>1252.4000000000001</v>
      </c>
      <c r="E520" s="4">
        <v>1688.2</v>
      </c>
      <c r="F520" s="4">
        <v>1239.4000000000001</v>
      </c>
      <c r="G520" s="4">
        <v>1258.5</v>
      </c>
    </row>
    <row r="521" spans="1:7">
      <c r="A521" s="5">
        <v>31079</v>
      </c>
      <c r="B521" s="4">
        <v>1698.4</v>
      </c>
      <c r="C521" s="4">
        <v>1242.4000000000001</v>
      </c>
      <c r="D521" s="4">
        <v>1275.8</v>
      </c>
      <c r="E521" s="4">
        <v>1676.7</v>
      </c>
      <c r="F521" s="4">
        <v>1227.4000000000001</v>
      </c>
      <c r="G521" s="4">
        <v>1259.5</v>
      </c>
    </row>
    <row r="522" spans="1:7">
      <c r="A522" s="5">
        <v>31107</v>
      </c>
      <c r="B522" s="4">
        <v>1710.7</v>
      </c>
      <c r="C522" s="4">
        <v>1254.2</v>
      </c>
      <c r="D522" s="4">
        <v>1271.0999999999999</v>
      </c>
      <c r="E522" s="4">
        <v>1697.8</v>
      </c>
      <c r="F522" s="4">
        <v>1245.9000000000001</v>
      </c>
      <c r="G522" s="4">
        <v>1261.5</v>
      </c>
    </row>
    <row r="523" spans="1:7">
      <c r="A523" s="5">
        <v>31138</v>
      </c>
      <c r="B523" s="4">
        <v>1732.7</v>
      </c>
      <c r="C523" s="4">
        <v>1258.4000000000001</v>
      </c>
      <c r="D523" s="4">
        <v>1300.9000000000001</v>
      </c>
      <c r="E523" s="4">
        <v>1732.9</v>
      </c>
      <c r="F523" s="4">
        <v>1259.8</v>
      </c>
      <c r="G523" s="4">
        <v>1301.0999999999999</v>
      </c>
    </row>
    <row r="524" spans="1:7">
      <c r="A524" s="5">
        <v>31168</v>
      </c>
      <c r="B524" s="4">
        <v>1753.9</v>
      </c>
      <c r="C524" s="4">
        <v>1284.4000000000001</v>
      </c>
      <c r="D524" s="4">
        <v>1313.7</v>
      </c>
      <c r="E524" s="4">
        <v>1796.8</v>
      </c>
      <c r="F524" s="4">
        <v>1317.6</v>
      </c>
      <c r="G524" s="4">
        <v>1345.8</v>
      </c>
    </row>
    <row r="525" spans="1:7">
      <c r="A525" s="5">
        <v>31199</v>
      </c>
      <c r="B525" s="4">
        <v>1774.6</v>
      </c>
      <c r="C525" s="4">
        <v>1291.4000000000001</v>
      </c>
      <c r="D525" s="4">
        <v>1310.7</v>
      </c>
      <c r="E525" s="4">
        <v>1821.1</v>
      </c>
      <c r="F525" s="4">
        <v>1327.2</v>
      </c>
      <c r="G525" s="4">
        <v>1345.1</v>
      </c>
    </row>
    <row r="526" spans="1:7">
      <c r="A526" s="5">
        <v>31229</v>
      </c>
      <c r="B526" s="4">
        <v>1800.9</v>
      </c>
      <c r="C526" s="4">
        <v>1317.3</v>
      </c>
      <c r="D526" s="4">
        <v>1342.9</v>
      </c>
      <c r="E526" s="4">
        <v>1831.4</v>
      </c>
      <c r="F526" s="4">
        <v>1341.4</v>
      </c>
      <c r="G526" s="4">
        <v>1365.6</v>
      </c>
    </row>
    <row r="527" spans="1:7">
      <c r="A527" s="5">
        <v>31260</v>
      </c>
      <c r="B527" s="4">
        <v>1818</v>
      </c>
      <c r="C527" s="4">
        <v>1330.5</v>
      </c>
      <c r="D527" s="4">
        <v>1347.8</v>
      </c>
      <c r="E527" s="4">
        <v>1858.3</v>
      </c>
      <c r="F527" s="4">
        <v>1361.9</v>
      </c>
      <c r="G527" s="4">
        <v>1377.6</v>
      </c>
    </row>
    <row r="528" spans="1:7">
      <c r="A528" s="5">
        <v>31291</v>
      </c>
      <c r="B528" s="4">
        <v>1823.1</v>
      </c>
      <c r="C528" s="4">
        <v>1336.9</v>
      </c>
      <c r="D528" s="4">
        <v>1359.6</v>
      </c>
      <c r="E528" s="4">
        <v>1860.5</v>
      </c>
      <c r="F528" s="4">
        <v>1366.3</v>
      </c>
      <c r="G528" s="4">
        <v>1387.5</v>
      </c>
    </row>
    <row r="529" spans="1:7">
      <c r="A529" s="5">
        <v>31321</v>
      </c>
      <c r="B529" s="4">
        <v>1831.8</v>
      </c>
      <c r="C529" s="4">
        <v>1349.2</v>
      </c>
      <c r="D529" s="4">
        <v>1366.9</v>
      </c>
      <c r="E529" s="4">
        <v>1879.8</v>
      </c>
      <c r="F529" s="4">
        <v>1386.7</v>
      </c>
      <c r="G529" s="4">
        <v>1402.7</v>
      </c>
    </row>
    <row r="530" spans="1:7">
      <c r="A530" s="5">
        <v>31352</v>
      </c>
      <c r="B530" s="4">
        <v>1900.2</v>
      </c>
      <c r="C530" s="4">
        <v>1394.6</v>
      </c>
      <c r="D530" s="4">
        <v>1396.7</v>
      </c>
      <c r="E530" s="4">
        <v>1965.5</v>
      </c>
      <c r="F530" s="4">
        <v>1444.9</v>
      </c>
      <c r="G530" s="4">
        <v>1444.7</v>
      </c>
    </row>
    <row r="531" spans="1:7">
      <c r="A531" s="5">
        <v>31382</v>
      </c>
      <c r="B531" s="4">
        <v>1945.9</v>
      </c>
      <c r="C531" s="4">
        <v>1415.8</v>
      </c>
      <c r="D531" s="4">
        <v>1423.5</v>
      </c>
      <c r="E531" s="4">
        <v>2039.3</v>
      </c>
      <c r="F531" s="4">
        <v>1486.8</v>
      </c>
      <c r="G531" s="4">
        <v>1491.8</v>
      </c>
    </row>
    <row r="532" spans="1:7">
      <c r="A532" s="5">
        <v>31413</v>
      </c>
      <c r="B532" s="4">
        <v>1962.6</v>
      </c>
      <c r="C532" s="4">
        <v>1422</v>
      </c>
      <c r="D532" s="4">
        <v>1435.7</v>
      </c>
      <c r="E532" s="4">
        <v>2050.3000000000002</v>
      </c>
      <c r="F532" s="4">
        <v>1489.1</v>
      </c>
      <c r="G532" s="4">
        <v>1499.8</v>
      </c>
    </row>
    <row r="533" spans="1:7">
      <c r="A533" s="5">
        <v>31444</v>
      </c>
      <c r="B533" s="4">
        <v>1979.1</v>
      </c>
      <c r="C533" s="4">
        <v>1441.1</v>
      </c>
      <c r="D533" s="4">
        <v>1449.9</v>
      </c>
      <c r="E533" s="4">
        <v>2114.5</v>
      </c>
      <c r="F533" s="4">
        <v>1543.3</v>
      </c>
      <c r="G533" s="4">
        <v>1549.1</v>
      </c>
    </row>
    <row r="534" spans="1:7">
      <c r="A534" s="5">
        <v>31472</v>
      </c>
      <c r="B534" s="4">
        <v>1986.8</v>
      </c>
      <c r="C534" s="4">
        <v>1449.5</v>
      </c>
      <c r="D534" s="4">
        <v>1458.7</v>
      </c>
      <c r="E534" s="4">
        <v>2168.4</v>
      </c>
      <c r="F534" s="4">
        <v>1586.2</v>
      </c>
      <c r="G534" s="4">
        <v>1592</v>
      </c>
    </row>
    <row r="535" spans="1:7">
      <c r="A535" s="5">
        <v>31503</v>
      </c>
      <c r="B535" s="4">
        <v>2008.3</v>
      </c>
      <c r="C535" s="4">
        <v>1466.6</v>
      </c>
      <c r="D535" s="4">
        <v>1467.8</v>
      </c>
      <c r="E535" s="4">
        <v>2183.6999999999998</v>
      </c>
      <c r="F535" s="4">
        <v>1598.6</v>
      </c>
      <c r="G535" s="4">
        <v>1596</v>
      </c>
    </row>
    <row r="536" spans="1:7">
      <c r="A536" s="5">
        <v>31533</v>
      </c>
      <c r="B536" s="4">
        <v>2031.3</v>
      </c>
      <c r="C536" s="4">
        <v>1484.4</v>
      </c>
      <c r="D536" s="4">
        <v>1473.1</v>
      </c>
      <c r="E536" s="4">
        <v>2162.8000000000002</v>
      </c>
      <c r="F536" s="4">
        <v>1584.5</v>
      </c>
      <c r="G536" s="4">
        <v>1568.4</v>
      </c>
    </row>
    <row r="537" spans="1:7">
      <c r="A537" s="5">
        <v>31564</v>
      </c>
      <c r="B537" s="4">
        <v>2059.3000000000002</v>
      </c>
      <c r="C537" s="4">
        <v>1501.1</v>
      </c>
      <c r="D537" s="4">
        <v>1498.2</v>
      </c>
      <c r="E537" s="4">
        <v>2225</v>
      </c>
      <c r="F537" s="4">
        <v>1626.5</v>
      </c>
      <c r="G537" s="4">
        <v>1618.8</v>
      </c>
    </row>
    <row r="538" spans="1:7">
      <c r="A538" s="5">
        <v>31594</v>
      </c>
      <c r="B538" s="4">
        <v>2074.5</v>
      </c>
      <c r="C538" s="4">
        <v>1516.5</v>
      </c>
      <c r="D538" s="4">
        <v>1510.7</v>
      </c>
      <c r="E538" s="4">
        <v>2237.3000000000002</v>
      </c>
      <c r="F538" s="4">
        <v>1640</v>
      </c>
      <c r="G538" s="4">
        <v>1629.3</v>
      </c>
    </row>
    <row r="539" spans="1:7">
      <c r="A539" s="5">
        <v>31625</v>
      </c>
      <c r="B539" s="4">
        <v>2094.4</v>
      </c>
      <c r="C539" s="4">
        <v>1534.3</v>
      </c>
      <c r="D539" s="4">
        <v>1518.2</v>
      </c>
      <c r="E539" s="4">
        <v>2292.1999999999998</v>
      </c>
      <c r="F539" s="4">
        <v>1684.7</v>
      </c>
      <c r="G539" s="4">
        <v>1661.6</v>
      </c>
    </row>
    <row r="540" spans="1:7">
      <c r="A540" s="5">
        <v>31656</v>
      </c>
      <c r="B540" s="4">
        <v>2125.3000000000002</v>
      </c>
      <c r="C540" s="4">
        <v>1551.7</v>
      </c>
      <c r="D540" s="4">
        <v>1549.3</v>
      </c>
      <c r="E540" s="4">
        <v>2277.6</v>
      </c>
      <c r="F540" s="4">
        <v>1667.1</v>
      </c>
      <c r="G540" s="4">
        <v>1660.3</v>
      </c>
    </row>
    <row r="541" spans="1:7">
      <c r="A541" s="5">
        <v>31686</v>
      </c>
      <c r="B541" s="4">
        <v>2139</v>
      </c>
      <c r="C541" s="4">
        <v>1558.6</v>
      </c>
      <c r="D541" s="4">
        <v>1552.5</v>
      </c>
      <c r="E541" s="4">
        <v>2307.3000000000002</v>
      </c>
      <c r="F541" s="4">
        <v>1686.3</v>
      </c>
      <c r="G541" s="4">
        <v>1674.7</v>
      </c>
    </row>
    <row r="542" spans="1:7">
      <c r="A542" s="5">
        <v>31717</v>
      </c>
      <c r="B542" s="4">
        <v>2179.5</v>
      </c>
      <c r="C542" s="4">
        <v>1592.6</v>
      </c>
      <c r="D542" s="4">
        <v>1576.9</v>
      </c>
      <c r="E542" s="4">
        <v>2355.3000000000002</v>
      </c>
      <c r="F542" s="4">
        <v>1726.7</v>
      </c>
      <c r="G542" s="4">
        <v>1704.1</v>
      </c>
    </row>
    <row r="543" spans="1:7">
      <c r="A543" s="5">
        <v>31747</v>
      </c>
      <c r="B543" s="4">
        <v>2214.8000000000002</v>
      </c>
      <c r="C543" s="4">
        <v>1600.4</v>
      </c>
      <c r="D543" s="4">
        <v>1613.6</v>
      </c>
      <c r="E543" s="4">
        <v>2378.1</v>
      </c>
      <c r="F543" s="4">
        <v>1721.4</v>
      </c>
      <c r="G543" s="4">
        <v>1732.6</v>
      </c>
    </row>
    <row r="544" spans="1:7">
      <c r="A544" s="5">
        <v>31778</v>
      </c>
      <c r="B544" s="4">
        <v>2221.9</v>
      </c>
      <c r="C544" s="4">
        <v>1613.7</v>
      </c>
      <c r="D544" s="4">
        <v>1597.7</v>
      </c>
      <c r="E544" s="4">
        <v>2392.8000000000002</v>
      </c>
      <c r="F544" s="4">
        <v>1743.4</v>
      </c>
      <c r="G544" s="4">
        <v>1720.6</v>
      </c>
    </row>
    <row r="545" spans="1:7">
      <c r="A545" s="5">
        <v>31809</v>
      </c>
      <c r="B545" s="4">
        <v>2241.1</v>
      </c>
      <c r="C545" s="4">
        <v>1637.2</v>
      </c>
      <c r="D545" s="4">
        <v>1607.8</v>
      </c>
      <c r="E545" s="4">
        <v>2413.3000000000002</v>
      </c>
      <c r="F545" s="4">
        <v>1768.3</v>
      </c>
      <c r="G545" s="4">
        <v>1731.3</v>
      </c>
    </row>
    <row r="546" spans="1:7">
      <c r="A546" s="5">
        <v>31837</v>
      </c>
      <c r="B546" s="4">
        <v>2246.6999999999998</v>
      </c>
      <c r="C546" s="4">
        <v>1642.9</v>
      </c>
      <c r="D546" s="4">
        <v>1620.7</v>
      </c>
      <c r="E546" s="4">
        <v>2394.8000000000002</v>
      </c>
      <c r="F546" s="4">
        <v>1756</v>
      </c>
      <c r="G546" s="4">
        <v>1727.5</v>
      </c>
    </row>
    <row r="547" spans="1:7">
      <c r="A547" s="5">
        <v>31868</v>
      </c>
      <c r="B547" s="4">
        <v>2268.1</v>
      </c>
      <c r="C547" s="4">
        <v>1629.7</v>
      </c>
      <c r="D547" s="4">
        <v>1624.2</v>
      </c>
      <c r="E547" s="4">
        <v>2363.5</v>
      </c>
      <c r="F547" s="4">
        <v>1701.8</v>
      </c>
      <c r="G547" s="4">
        <v>1692.5</v>
      </c>
    </row>
    <row r="548" spans="1:7">
      <c r="A548" s="5">
        <v>31898</v>
      </c>
      <c r="B548" s="4">
        <v>2287.5</v>
      </c>
      <c r="C548" s="4">
        <v>1654.2</v>
      </c>
      <c r="D548" s="4">
        <v>1625.6</v>
      </c>
      <c r="E548" s="4">
        <v>2364.9</v>
      </c>
      <c r="F548" s="4">
        <v>1713.6</v>
      </c>
      <c r="G548" s="4">
        <v>1680.6</v>
      </c>
    </row>
    <row r="549" spans="1:7">
      <c r="A549" s="5">
        <v>31929</v>
      </c>
      <c r="B549" s="4">
        <v>2309.3000000000002</v>
      </c>
      <c r="C549" s="4">
        <v>1658.8</v>
      </c>
      <c r="D549" s="4">
        <v>1644</v>
      </c>
      <c r="E549" s="4">
        <v>2393.6</v>
      </c>
      <c r="F549" s="4">
        <v>1722.9</v>
      </c>
      <c r="G549" s="4">
        <v>1704</v>
      </c>
    </row>
    <row r="550" spans="1:7">
      <c r="A550" s="5">
        <v>31959</v>
      </c>
      <c r="B550" s="4">
        <v>2307</v>
      </c>
      <c r="C550" s="4">
        <v>1659.9</v>
      </c>
      <c r="D550" s="4">
        <v>1636.6</v>
      </c>
      <c r="E550" s="4">
        <v>2372.5</v>
      </c>
      <c r="F550" s="4">
        <v>1709.9</v>
      </c>
      <c r="G550" s="4">
        <v>1683.1</v>
      </c>
    </row>
    <row r="551" spans="1:7">
      <c r="A551" s="5">
        <v>31990</v>
      </c>
      <c r="B551" s="4">
        <v>2344.1999999999998</v>
      </c>
      <c r="C551" s="4">
        <v>1693.8</v>
      </c>
      <c r="D551" s="4">
        <v>1670.7</v>
      </c>
      <c r="E551" s="4">
        <v>2387.5</v>
      </c>
      <c r="F551" s="4">
        <v>1727.6</v>
      </c>
      <c r="G551" s="4">
        <v>1701.6</v>
      </c>
    </row>
    <row r="552" spans="1:7">
      <c r="A552" s="5">
        <v>32021</v>
      </c>
      <c r="B552" s="4">
        <v>2350.3000000000002</v>
      </c>
      <c r="C552" s="4">
        <v>1681.2</v>
      </c>
      <c r="D552" s="4">
        <v>1661</v>
      </c>
      <c r="E552" s="4">
        <v>2350.5</v>
      </c>
      <c r="F552" s="4">
        <v>1682.6</v>
      </c>
      <c r="G552" s="4">
        <v>1661.1</v>
      </c>
    </row>
    <row r="553" spans="1:7">
      <c r="A553" s="5">
        <v>32051</v>
      </c>
      <c r="B553" s="4">
        <v>2384.8000000000002</v>
      </c>
      <c r="C553" s="4">
        <v>1702.9</v>
      </c>
      <c r="D553" s="4">
        <v>1677.8</v>
      </c>
      <c r="E553" s="4">
        <v>2436.3000000000002</v>
      </c>
      <c r="F553" s="4">
        <v>1742.2</v>
      </c>
      <c r="G553" s="4">
        <v>1714</v>
      </c>
    </row>
    <row r="554" spans="1:7">
      <c r="A554" s="5">
        <v>32082</v>
      </c>
      <c r="B554" s="4">
        <v>2409.6</v>
      </c>
      <c r="C554" s="4">
        <v>1725.2</v>
      </c>
      <c r="D554" s="4">
        <v>1701.2</v>
      </c>
      <c r="E554" s="4">
        <v>2456.6</v>
      </c>
      <c r="F554" s="4">
        <v>1761.3</v>
      </c>
      <c r="G554" s="4">
        <v>1734.4</v>
      </c>
    </row>
    <row r="555" spans="1:7">
      <c r="A555" s="5">
        <v>32112</v>
      </c>
      <c r="B555" s="4">
        <v>2431.6999999999998</v>
      </c>
      <c r="C555" s="4">
        <v>1731.5</v>
      </c>
      <c r="D555" s="4">
        <v>1709.8</v>
      </c>
      <c r="E555" s="4">
        <v>2484</v>
      </c>
      <c r="F555" s="4">
        <v>1771.5</v>
      </c>
      <c r="G555" s="4">
        <v>1746.6</v>
      </c>
    </row>
    <row r="556" spans="1:7">
      <c r="A556" s="5">
        <v>32143</v>
      </c>
      <c r="B556" s="4">
        <v>2448.3000000000002</v>
      </c>
      <c r="C556" s="4">
        <v>1741</v>
      </c>
      <c r="D556" s="4">
        <v>1704.5</v>
      </c>
      <c r="E556" s="4">
        <v>2546.5</v>
      </c>
      <c r="F556" s="4">
        <v>1814.7</v>
      </c>
      <c r="G556" s="4">
        <v>1772.8</v>
      </c>
    </row>
    <row r="557" spans="1:7">
      <c r="A557" s="5">
        <v>32174</v>
      </c>
      <c r="B557" s="4">
        <v>2471.9</v>
      </c>
      <c r="C557" s="4">
        <v>1762.7</v>
      </c>
      <c r="D557" s="4">
        <v>1731.3</v>
      </c>
      <c r="E557" s="4">
        <v>2576.3000000000002</v>
      </c>
      <c r="F557" s="4">
        <v>1841.2</v>
      </c>
      <c r="G557" s="4">
        <v>1804.5</v>
      </c>
    </row>
    <row r="558" spans="1:7">
      <c r="A558" s="5">
        <v>32203</v>
      </c>
      <c r="B558" s="4">
        <v>2487.6</v>
      </c>
      <c r="C558" s="4">
        <v>1779.2</v>
      </c>
      <c r="D558" s="4">
        <v>1743.8</v>
      </c>
      <c r="E558" s="4">
        <v>2558.6</v>
      </c>
      <c r="F558" s="4">
        <v>1833.1</v>
      </c>
      <c r="G558" s="4">
        <v>1793.6</v>
      </c>
    </row>
    <row r="559" spans="1:7">
      <c r="A559" s="5">
        <v>32234</v>
      </c>
      <c r="B559" s="4">
        <v>2502.1</v>
      </c>
      <c r="C559" s="4">
        <v>1764.7</v>
      </c>
      <c r="D559" s="4">
        <v>1729.9</v>
      </c>
      <c r="E559" s="4">
        <v>2550.3000000000002</v>
      </c>
      <c r="F559" s="4">
        <v>1801.2</v>
      </c>
      <c r="G559" s="4">
        <v>1763.3</v>
      </c>
    </row>
    <row r="560" spans="1:7">
      <c r="A560" s="5">
        <v>32264</v>
      </c>
      <c r="B560" s="4">
        <v>2519.8000000000002</v>
      </c>
      <c r="C560" s="4">
        <v>1779.6</v>
      </c>
      <c r="D560" s="4">
        <v>1747.6</v>
      </c>
      <c r="E560" s="4">
        <v>2543</v>
      </c>
      <c r="F560" s="4">
        <v>1797.9</v>
      </c>
      <c r="G560" s="4">
        <v>1763.7</v>
      </c>
    </row>
    <row r="561" spans="1:7">
      <c r="A561" s="5">
        <v>32295</v>
      </c>
      <c r="B561" s="4">
        <v>2547.6999999999998</v>
      </c>
      <c r="C561" s="4">
        <v>1785.8</v>
      </c>
      <c r="D561" s="4">
        <v>1754.9</v>
      </c>
      <c r="E561" s="4">
        <v>2595.4</v>
      </c>
      <c r="F561" s="4">
        <v>1821.8</v>
      </c>
      <c r="G561" s="4">
        <v>1787.8</v>
      </c>
    </row>
    <row r="562" spans="1:7">
      <c r="A562" s="5">
        <v>32325</v>
      </c>
      <c r="B562" s="4">
        <v>2553.9</v>
      </c>
      <c r="C562" s="4">
        <v>1795.1</v>
      </c>
      <c r="D562" s="4">
        <v>1746.8</v>
      </c>
      <c r="E562" s="4">
        <v>2575.6</v>
      </c>
      <c r="F562" s="4">
        <v>1812.3</v>
      </c>
      <c r="G562" s="4">
        <v>1761.6</v>
      </c>
    </row>
    <row r="563" spans="1:7">
      <c r="A563" s="5">
        <v>32356</v>
      </c>
      <c r="B563" s="4">
        <v>2575.8000000000002</v>
      </c>
      <c r="C563" s="4">
        <v>1816.3</v>
      </c>
      <c r="D563" s="4">
        <v>1775.7</v>
      </c>
      <c r="E563" s="4">
        <v>2586.1</v>
      </c>
      <c r="F563" s="4">
        <v>1825.2</v>
      </c>
      <c r="G563" s="4">
        <v>1782.8</v>
      </c>
    </row>
    <row r="564" spans="1:7">
      <c r="A564" s="5">
        <v>32387</v>
      </c>
      <c r="B564" s="4">
        <v>2602.3000000000002</v>
      </c>
      <c r="C564" s="4">
        <v>1822.6</v>
      </c>
      <c r="D564" s="4">
        <v>1769.1</v>
      </c>
      <c r="E564" s="4">
        <v>2637</v>
      </c>
      <c r="F564" s="4">
        <v>1850.8</v>
      </c>
      <c r="G564" s="4">
        <v>1792.7</v>
      </c>
    </row>
    <row r="565" spans="1:7">
      <c r="A565" s="5">
        <v>32417</v>
      </c>
      <c r="B565" s="4">
        <v>2624.3</v>
      </c>
      <c r="C565" s="4">
        <v>1836.5</v>
      </c>
      <c r="D565" s="4">
        <v>1785.3</v>
      </c>
      <c r="E565" s="4">
        <v>2678.8</v>
      </c>
      <c r="F565" s="4">
        <v>1878.2</v>
      </c>
      <c r="G565" s="4">
        <v>1822.4</v>
      </c>
    </row>
    <row r="566" spans="1:7">
      <c r="A566" s="5">
        <v>32448</v>
      </c>
      <c r="B566" s="4">
        <v>2658.3</v>
      </c>
      <c r="C566" s="4">
        <v>1846.6</v>
      </c>
      <c r="D566" s="4">
        <v>1823</v>
      </c>
      <c r="E566" s="4">
        <v>2676.3</v>
      </c>
      <c r="F566" s="4">
        <v>1861.2</v>
      </c>
      <c r="G566" s="4">
        <v>1835.4</v>
      </c>
    </row>
    <row r="567" spans="1:7">
      <c r="A567" s="5">
        <v>32478</v>
      </c>
      <c r="B567" s="4">
        <v>2684.4</v>
      </c>
      <c r="C567" s="4">
        <v>1856.8</v>
      </c>
      <c r="D567" s="4">
        <v>1798.6</v>
      </c>
      <c r="E567" s="4">
        <v>2694.4</v>
      </c>
      <c r="F567" s="4">
        <v>1866.3</v>
      </c>
      <c r="G567" s="4">
        <v>1805.3</v>
      </c>
    </row>
    <row r="568" spans="1:7">
      <c r="A568" s="5">
        <v>32509</v>
      </c>
      <c r="B568" s="4">
        <v>2698</v>
      </c>
      <c r="C568" s="4">
        <v>1869.7</v>
      </c>
      <c r="D568" s="4">
        <v>1846</v>
      </c>
      <c r="E568" s="4">
        <v>2717.5</v>
      </c>
      <c r="F568" s="4">
        <v>1874.4</v>
      </c>
      <c r="G568" s="4">
        <v>1859.3</v>
      </c>
    </row>
    <row r="569" spans="1:7">
      <c r="A569" s="5">
        <v>32540</v>
      </c>
      <c r="B569" s="4">
        <v>2722.8</v>
      </c>
      <c r="C569" s="4">
        <v>1887</v>
      </c>
      <c r="D569" s="4">
        <v>1823.3</v>
      </c>
      <c r="E569" s="4">
        <v>2717.3</v>
      </c>
      <c r="F569" s="4">
        <v>1886.4</v>
      </c>
      <c r="G569" s="4">
        <v>1819.6</v>
      </c>
    </row>
    <row r="570" spans="1:7">
      <c r="A570" s="5">
        <v>32568</v>
      </c>
      <c r="B570" s="4">
        <v>2740.9</v>
      </c>
      <c r="C570" s="4">
        <v>1904.8</v>
      </c>
      <c r="D570" s="4">
        <v>1835.6</v>
      </c>
      <c r="E570" s="4">
        <v>2730.3</v>
      </c>
      <c r="F570" s="4">
        <v>1900</v>
      </c>
      <c r="G570" s="4">
        <v>1828.5</v>
      </c>
    </row>
    <row r="571" spans="1:7">
      <c r="A571" s="5">
        <v>32599</v>
      </c>
      <c r="B571" s="4">
        <v>2756.7</v>
      </c>
      <c r="C571" s="4">
        <v>1897.3</v>
      </c>
      <c r="D571" s="4">
        <v>1843.2</v>
      </c>
      <c r="E571" s="4">
        <v>2768.9</v>
      </c>
      <c r="F571" s="4">
        <v>1897.7</v>
      </c>
      <c r="G571" s="4">
        <v>1851.4</v>
      </c>
    </row>
    <row r="572" spans="1:7">
      <c r="A572" s="5">
        <v>32629</v>
      </c>
      <c r="B572" s="4">
        <v>2777.5</v>
      </c>
      <c r="C572" s="4">
        <v>1918.9</v>
      </c>
      <c r="D572" s="4">
        <v>1863.5</v>
      </c>
      <c r="E572" s="4">
        <v>2823.8</v>
      </c>
      <c r="F572" s="4">
        <v>1952.7</v>
      </c>
      <c r="G572" s="4">
        <v>1894.6</v>
      </c>
    </row>
    <row r="573" spans="1:7">
      <c r="A573" s="5">
        <v>32660</v>
      </c>
      <c r="B573" s="4">
        <v>2799.9</v>
      </c>
      <c r="C573" s="4">
        <v>1910.4</v>
      </c>
      <c r="D573" s="4">
        <v>1853.9</v>
      </c>
      <c r="E573" s="4">
        <v>2901.8</v>
      </c>
      <c r="F573" s="4">
        <v>1984</v>
      </c>
      <c r="G573" s="4">
        <v>1921.3</v>
      </c>
    </row>
    <row r="574" spans="1:7">
      <c r="A574" s="5">
        <v>32690</v>
      </c>
      <c r="B574" s="4">
        <v>2800.5</v>
      </c>
      <c r="C574" s="4">
        <v>1919.9</v>
      </c>
      <c r="D574" s="4">
        <v>1849.5</v>
      </c>
      <c r="E574" s="4">
        <v>2932.6</v>
      </c>
      <c r="F574" s="4">
        <v>2014.7</v>
      </c>
      <c r="G574" s="4">
        <v>1936.7</v>
      </c>
    </row>
    <row r="575" spans="1:7">
      <c r="A575" s="5">
        <v>32721</v>
      </c>
      <c r="B575" s="4">
        <v>2836.4</v>
      </c>
      <c r="C575" s="4">
        <v>1956.3</v>
      </c>
      <c r="D575" s="4">
        <v>1888</v>
      </c>
      <c r="E575" s="4">
        <v>2919.6</v>
      </c>
      <c r="F575" s="4">
        <v>2016</v>
      </c>
      <c r="G575" s="4">
        <v>1943.4</v>
      </c>
    </row>
    <row r="576" spans="1:7">
      <c r="A576" s="5">
        <v>32752</v>
      </c>
      <c r="B576" s="4">
        <v>2857.4</v>
      </c>
      <c r="C576" s="4">
        <v>1959.7</v>
      </c>
      <c r="D576" s="4">
        <v>1877.1</v>
      </c>
      <c r="E576" s="4">
        <v>2929.8</v>
      </c>
      <c r="F576" s="4">
        <v>2010.7</v>
      </c>
      <c r="G576" s="4">
        <v>1924.7</v>
      </c>
    </row>
    <row r="577" spans="1:7">
      <c r="A577" s="5">
        <v>32782</v>
      </c>
      <c r="B577" s="4">
        <v>2901.2</v>
      </c>
      <c r="C577" s="4">
        <v>1999.4</v>
      </c>
      <c r="D577" s="4">
        <v>1930.5</v>
      </c>
      <c r="E577" s="4">
        <v>3011.6</v>
      </c>
      <c r="F577" s="4">
        <v>2077.6999999999998</v>
      </c>
      <c r="G577" s="4">
        <v>2003.9</v>
      </c>
    </row>
    <row r="578" spans="1:7">
      <c r="A578" s="5">
        <v>32813</v>
      </c>
      <c r="B578" s="4">
        <v>2923.6</v>
      </c>
      <c r="C578" s="4">
        <v>2015.2</v>
      </c>
      <c r="D578" s="4">
        <v>1943.4</v>
      </c>
      <c r="E578" s="4">
        <v>3040</v>
      </c>
      <c r="F578" s="4">
        <v>2098.6999999999998</v>
      </c>
      <c r="G578" s="4">
        <v>2020.8</v>
      </c>
    </row>
    <row r="579" spans="1:7">
      <c r="A579" s="5">
        <v>32843</v>
      </c>
      <c r="B579" s="4">
        <v>2953</v>
      </c>
      <c r="C579" s="4">
        <v>2016.8</v>
      </c>
      <c r="D579" s="4">
        <v>1931.6</v>
      </c>
      <c r="E579" s="4">
        <v>3071.3</v>
      </c>
      <c r="F579" s="4">
        <v>2102.6999999999998</v>
      </c>
      <c r="G579" s="4">
        <v>2009</v>
      </c>
    </row>
    <row r="580" spans="1:7">
      <c r="A580" s="5">
        <v>32874</v>
      </c>
      <c r="B580" s="4">
        <v>2974.6</v>
      </c>
      <c r="C580" s="4">
        <v>2042.8</v>
      </c>
      <c r="D580" s="4">
        <v>1910.2</v>
      </c>
      <c r="E580" s="4">
        <v>3035.6</v>
      </c>
      <c r="F580" s="4">
        <v>2094.9</v>
      </c>
      <c r="G580" s="4">
        <v>1949.3</v>
      </c>
    </row>
    <row r="581" spans="1:7">
      <c r="A581" s="5">
        <v>32905</v>
      </c>
      <c r="B581" s="4">
        <v>2994.4</v>
      </c>
      <c r="C581" s="4">
        <v>2052.5</v>
      </c>
      <c r="D581" s="4">
        <v>1975.8</v>
      </c>
      <c r="E581" s="4">
        <v>3043.9</v>
      </c>
      <c r="F581" s="4">
        <v>2087.3000000000002</v>
      </c>
      <c r="G581" s="4">
        <v>2008.5</v>
      </c>
    </row>
    <row r="582" spans="1:7">
      <c r="A582" s="5">
        <v>32933</v>
      </c>
      <c r="B582" s="4">
        <v>3052</v>
      </c>
      <c r="C582" s="4">
        <v>2109.9</v>
      </c>
      <c r="D582" s="4">
        <v>1980.7</v>
      </c>
      <c r="E582" s="4">
        <v>3087.4</v>
      </c>
      <c r="F582" s="4">
        <v>2138.1999999999998</v>
      </c>
      <c r="G582" s="4">
        <v>2003.7</v>
      </c>
    </row>
    <row r="583" spans="1:7">
      <c r="A583" s="5">
        <v>32964</v>
      </c>
      <c r="B583" s="4">
        <v>3061</v>
      </c>
      <c r="C583" s="4">
        <v>2096.6999999999998</v>
      </c>
      <c r="D583" s="4">
        <v>1988.5</v>
      </c>
      <c r="E583" s="4">
        <v>3062.8</v>
      </c>
      <c r="F583" s="4">
        <v>2097.9</v>
      </c>
      <c r="G583" s="4">
        <v>1989.6</v>
      </c>
    </row>
    <row r="584" spans="1:7">
      <c r="A584" s="5">
        <v>32994</v>
      </c>
      <c r="B584" s="4">
        <v>3095.2</v>
      </c>
      <c r="C584" s="4">
        <v>2117.1999999999998</v>
      </c>
      <c r="D584" s="4">
        <v>2007.1</v>
      </c>
      <c r="E584" s="4">
        <v>3138.3</v>
      </c>
      <c r="F584" s="4">
        <v>2148.9</v>
      </c>
      <c r="G584" s="4">
        <v>2035.1</v>
      </c>
    </row>
    <row r="585" spans="1:7">
      <c r="A585" s="5">
        <v>33025</v>
      </c>
      <c r="B585" s="4">
        <v>3143.8</v>
      </c>
      <c r="C585" s="4">
        <v>2137.4</v>
      </c>
      <c r="D585" s="4">
        <v>2013.3</v>
      </c>
      <c r="E585" s="4">
        <v>3205.6</v>
      </c>
      <c r="F585" s="4">
        <v>2183.1</v>
      </c>
      <c r="G585" s="4">
        <v>2052.9</v>
      </c>
    </row>
    <row r="586" spans="1:7">
      <c r="A586" s="5">
        <v>33055</v>
      </c>
      <c r="B586" s="4">
        <v>3168.8</v>
      </c>
      <c r="C586" s="4">
        <v>2160.9</v>
      </c>
      <c r="D586" s="4">
        <v>2072.8000000000002</v>
      </c>
      <c r="E586" s="4">
        <v>3240.7</v>
      </c>
      <c r="F586" s="4">
        <v>2208.1</v>
      </c>
      <c r="G586" s="4">
        <v>2119.8000000000002</v>
      </c>
    </row>
    <row r="587" spans="1:7">
      <c r="A587" s="5">
        <v>33086</v>
      </c>
      <c r="B587" s="4">
        <v>3211.7</v>
      </c>
      <c r="C587" s="4">
        <v>2204.1</v>
      </c>
      <c r="D587" s="4">
        <v>2110.3000000000002</v>
      </c>
      <c r="E587" s="4">
        <v>3235.7</v>
      </c>
      <c r="F587" s="4">
        <v>2221.3000000000002</v>
      </c>
      <c r="G587" s="4">
        <v>2126</v>
      </c>
    </row>
    <row r="588" spans="1:7">
      <c r="A588" s="5">
        <v>33117</v>
      </c>
      <c r="B588" s="4">
        <v>3233.3</v>
      </c>
      <c r="C588" s="4">
        <v>2205</v>
      </c>
      <c r="D588" s="4">
        <v>2099.5</v>
      </c>
      <c r="E588" s="4">
        <v>3264.5</v>
      </c>
      <c r="F588" s="4">
        <v>2225.1999999999998</v>
      </c>
      <c r="G588" s="4">
        <v>2119.8000000000002</v>
      </c>
    </row>
    <row r="589" spans="1:7">
      <c r="A589" s="5">
        <v>33147</v>
      </c>
      <c r="B589" s="4">
        <v>3275</v>
      </c>
      <c r="C589" s="4">
        <v>2232</v>
      </c>
      <c r="D589" s="4">
        <v>2116.6</v>
      </c>
      <c r="E589" s="4">
        <v>3325.9</v>
      </c>
      <c r="F589" s="4">
        <v>2269</v>
      </c>
      <c r="G589" s="4">
        <v>2149.5</v>
      </c>
    </row>
    <row r="590" spans="1:7">
      <c r="A590" s="5">
        <v>33178</v>
      </c>
      <c r="B590" s="4">
        <v>3330.7</v>
      </c>
      <c r="C590" s="4">
        <v>2271.8000000000002</v>
      </c>
      <c r="D590" s="4">
        <v>2168.9</v>
      </c>
      <c r="E590" s="4">
        <v>3414.6</v>
      </c>
      <c r="F590" s="4">
        <v>2332.9</v>
      </c>
      <c r="G590" s="4">
        <v>2223.6</v>
      </c>
    </row>
    <row r="591" spans="1:7">
      <c r="A591" s="5">
        <v>33208</v>
      </c>
      <c r="B591" s="4">
        <v>3364.8</v>
      </c>
      <c r="C591" s="4">
        <v>2284.4</v>
      </c>
      <c r="D591" s="4">
        <v>2180.8000000000002</v>
      </c>
      <c r="E591" s="4">
        <v>3469.8</v>
      </c>
      <c r="F591" s="4">
        <v>2358.4</v>
      </c>
      <c r="G591" s="4">
        <v>2248.8000000000002</v>
      </c>
    </row>
    <row r="592" spans="1:7">
      <c r="A592" s="5">
        <v>33239</v>
      </c>
      <c r="B592" s="4">
        <v>3411.4</v>
      </c>
      <c r="C592" s="4">
        <v>2319.1999999999998</v>
      </c>
      <c r="D592" s="4">
        <v>2206.8000000000002</v>
      </c>
      <c r="E592" s="4">
        <v>3524.6</v>
      </c>
      <c r="F592" s="4">
        <v>2399.1</v>
      </c>
      <c r="G592" s="4">
        <v>2280</v>
      </c>
    </row>
    <row r="593" spans="1:7">
      <c r="A593" s="5">
        <v>33270</v>
      </c>
      <c r="B593" s="4">
        <v>3458.6</v>
      </c>
      <c r="C593" s="4">
        <v>2353.4</v>
      </c>
      <c r="D593" s="4">
        <v>2242.1</v>
      </c>
      <c r="E593" s="4">
        <v>3568.6</v>
      </c>
      <c r="F593" s="4">
        <v>2430.9</v>
      </c>
      <c r="G593" s="4">
        <v>2313.4</v>
      </c>
    </row>
    <row r="594" spans="1:7">
      <c r="A594" s="5">
        <v>33298</v>
      </c>
      <c r="B594" s="4">
        <v>3465.2</v>
      </c>
      <c r="C594" s="4">
        <v>2357.4</v>
      </c>
      <c r="D594" s="4">
        <v>2212.9</v>
      </c>
      <c r="E594" s="4">
        <v>3571.1</v>
      </c>
      <c r="F594" s="4">
        <v>2433.6999999999998</v>
      </c>
      <c r="G594" s="4">
        <v>2280.5</v>
      </c>
    </row>
    <row r="595" spans="1:7">
      <c r="A595" s="5">
        <v>33329</v>
      </c>
      <c r="B595" s="4">
        <v>3445.1</v>
      </c>
      <c r="C595" s="4">
        <v>2345.4</v>
      </c>
      <c r="D595" s="4">
        <v>2222.9</v>
      </c>
      <c r="E595" s="4">
        <v>3560.4</v>
      </c>
      <c r="F595" s="4">
        <v>2426.6999999999998</v>
      </c>
      <c r="G595" s="4">
        <v>2297.3000000000002</v>
      </c>
    </row>
    <row r="596" spans="1:7">
      <c r="A596" s="5">
        <v>33359</v>
      </c>
      <c r="B596" s="4">
        <v>3497.2</v>
      </c>
      <c r="C596" s="4">
        <v>2384</v>
      </c>
      <c r="D596" s="4">
        <v>2263.5</v>
      </c>
      <c r="E596" s="4">
        <v>3603.3</v>
      </c>
      <c r="F596" s="4">
        <v>2458.9</v>
      </c>
      <c r="G596" s="4">
        <v>2332.1999999999998</v>
      </c>
    </row>
    <row r="597" spans="1:7">
      <c r="A597" s="5">
        <v>33390</v>
      </c>
      <c r="B597" s="4">
        <v>3538</v>
      </c>
      <c r="C597" s="4">
        <v>2394.4</v>
      </c>
      <c r="D597" s="4">
        <v>2253.1</v>
      </c>
      <c r="E597" s="4">
        <v>3623.5</v>
      </c>
      <c r="F597" s="4">
        <v>2456</v>
      </c>
      <c r="G597" s="4">
        <v>2307.5</v>
      </c>
    </row>
    <row r="598" spans="1:7">
      <c r="A598" s="5">
        <v>33420</v>
      </c>
      <c r="B598" s="4">
        <v>3576.8</v>
      </c>
      <c r="C598" s="4">
        <v>2430.8000000000002</v>
      </c>
      <c r="D598" s="4">
        <v>2284.4</v>
      </c>
      <c r="E598" s="4">
        <v>3674.9</v>
      </c>
      <c r="F598" s="4">
        <v>2507.1</v>
      </c>
      <c r="G598" s="4">
        <v>2347.1</v>
      </c>
    </row>
    <row r="599" spans="1:7">
      <c r="A599" s="5">
        <v>33451</v>
      </c>
      <c r="B599" s="4">
        <v>3614.4</v>
      </c>
      <c r="C599" s="4">
        <v>2458</v>
      </c>
      <c r="D599" s="4">
        <v>2332.6</v>
      </c>
      <c r="E599" s="4">
        <v>3750.4</v>
      </c>
      <c r="F599" s="4">
        <v>2555.1</v>
      </c>
      <c r="G599" s="4">
        <v>2420.4</v>
      </c>
    </row>
    <row r="600" spans="1:7">
      <c r="A600" s="5">
        <v>33482</v>
      </c>
      <c r="B600" s="4">
        <v>3665.3</v>
      </c>
      <c r="C600" s="4">
        <v>2487.1999999999998</v>
      </c>
      <c r="D600" s="4">
        <v>2305</v>
      </c>
      <c r="E600" s="4">
        <v>3807.2</v>
      </c>
      <c r="F600" s="4">
        <v>2597.5</v>
      </c>
      <c r="G600" s="4">
        <v>2394.1999999999998</v>
      </c>
    </row>
    <row r="601" spans="1:7">
      <c r="A601" s="5">
        <v>33512</v>
      </c>
      <c r="B601" s="4">
        <v>3717.1</v>
      </c>
      <c r="C601" s="4">
        <v>2518.5</v>
      </c>
      <c r="D601" s="4">
        <v>2414.1999999999998</v>
      </c>
      <c r="E601" s="4">
        <v>3894.7</v>
      </c>
      <c r="F601" s="4">
        <v>2643.6</v>
      </c>
      <c r="G601" s="4">
        <v>2529.6</v>
      </c>
    </row>
    <row r="602" spans="1:7">
      <c r="A602" s="5">
        <v>33543</v>
      </c>
      <c r="B602" s="4">
        <v>3747.4</v>
      </c>
      <c r="C602" s="4">
        <v>2545.6999999999998</v>
      </c>
      <c r="D602" s="4">
        <v>2424.4</v>
      </c>
      <c r="E602" s="4">
        <v>3935.9</v>
      </c>
      <c r="F602" s="4">
        <v>2680</v>
      </c>
      <c r="G602" s="4">
        <v>2546.3000000000002</v>
      </c>
    </row>
    <row r="603" spans="1:7">
      <c r="A603" s="5">
        <v>33573</v>
      </c>
      <c r="B603" s="4">
        <v>3801.7</v>
      </c>
      <c r="C603" s="4">
        <v>2551.1999999999998</v>
      </c>
      <c r="D603" s="4">
        <v>2435</v>
      </c>
      <c r="E603" s="4">
        <v>4066.6</v>
      </c>
      <c r="F603" s="4">
        <v>2741.6</v>
      </c>
      <c r="G603" s="4">
        <v>2604.6999999999998</v>
      </c>
    </row>
    <row r="604" spans="1:7">
      <c r="A604" s="5">
        <v>33604</v>
      </c>
      <c r="B604" s="4">
        <v>3809.3</v>
      </c>
      <c r="C604" s="4">
        <v>2579.1999999999998</v>
      </c>
      <c r="D604" s="4">
        <v>2471.1</v>
      </c>
      <c r="E604" s="4">
        <v>4009.3</v>
      </c>
      <c r="F604" s="4">
        <v>2719.3</v>
      </c>
      <c r="G604" s="4">
        <v>2600.8000000000002</v>
      </c>
    </row>
    <row r="605" spans="1:7">
      <c r="A605" s="5">
        <v>33635</v>
      </c>
      <c r="B605" s="4">
        <v>3829.1</v>
      </c>
      <c r="C605" s="4">
        <v>2602.6</v>
      </c>
      <c r="D605" s="4">
        <v>2473</v>
      </c>
      <c r="E605" s="4">
        <v>4021.4</v>
      </c>
      <c r="F605" s="4">
        <v>2738.8</v>
      </c>
      <c r="G605" s="4">
        <v>2597.1999999999998</v>
      </c>
    </row>
    <row r="606" spans="1:7">
      <c r="A606" s="5">
        <v>33664</v>
      </c>
      <c r="B606" s="4">
        <v>3881.3</v>
      </c>
      <c r="C606" s="4">
        <v>2650</v>
      </c>
      <c r="D606" s="4">
        <v>2537.1999999999998</v>
      </c>
      <c r="E606" s="4">
        <v>4038</v>
      </c>
      <c r="F606" s="4">
        <v>2760.5</v>
      </c>
      <c r="G606" s="4">
        <v>2639.7</v>
      </c>
    </row>
    <row r="607" spans="1:7">
      <c r="A607" s="5">
        <v>33695</v>
      </c>
      <c r="B607" s="4">
        <v>3892</v>
      </c>
      <c r="C607" s="4">
        <v>2656.5</v>
      </c>
      <c r="D607" s="4">
        <v>2663.8</v>
      </c>
      <c r="E607" s="4">
        <v>4049.1</v>
      </c>
      <c r="F607" s="4">
        <v>2764</v>
      </c>
      <c r="G607" s="4">
        <v>2771.3</v>
      </c>
    </row>
    <row r="608" spans="1:7">
      <c r="A608" s="5">
        <v>33725</v>
      </c>
      <c r="B608" s="4">
        <v>3934.4</v>
      </c>
      <c r="C608" s="4">
        <v>2686.9</v>
      </c>
      <c r="D608" s="4">
        <v>2490.9</v>
      </c>
      <c r="E608" s="4">
        <v>4126.6000000000004</v>
      </c>
      <c r="F608" s="4">
        <v>2830.7</v>
      </c>
      <c r="G608" s="4">
        <v>2612.6</v>
      </c>
    </row>
    <row r="609" spans="1:7">
      <c r="A609" s="5">
        <v>33756</v>
      </c>
      <c r="B609" s="4">
        <v>3984.7</v>
      </c>
      <c r="C609" s="4">
        <v>2699.9</v>
      </c>
      <c r="D609" s="4">
        <v>2576</v>
      </c>
      <c r="E609" s="4">
        <v>4194.8999999999996</v>
      </c>
      <c r="F609" s="4">
        <v>2852.7</v>
      </c>
      <c r="G609" s="4">
        <v>2711.9</v>
      </c>
    </row>
    <row r="610" spans="1:7">
      <c r="A610" s="5">
        <v>33786</v>
      </c>
      <c r="B610" s="4">
        <v>4010.6</v>
      </c>
      <c r="C610" s="4">
        <v>2729.9</v>
      </c>
      <c r="D610" s="4">
        <v>2522.5</v>
      </c>
      <c r="E610" s="4">
        <v>4226.8</v>
      </c>
      <c r="F610" s="4">
        <v>2886.9</v>
      </c>
      <c r="G610" s="4">
        <v>2658.5</v>
      </c>
    </row>
    <row r="611" spans="1:7">
      <c r="A611" s="5">
        <v>33817</v>
      </c>
      <c r="B611" s="4">
        <v>4048.9</v>
      </c>
      <c r="C611" s="4">
        <v>2759.7</v>
      </c>
      <c r="D611" s="4">
        <v>2657.2</v>
      </c>
      <c r="E611" s="4">
        <v>4316</v>
      </c>
      <c r="F611" s="4">
        <v>2948.1</v>
      </c>
      <c r="G611" s="4">
        <v>2832.5</v>
      </c>
    </row>
    <row r="612" spans="1:7">
      <c r="A612" s="5">
        <v>33848</v>
      </c>
      <c r="B612" s="4">
        <v>4064.6</v>
      </c>
      <c r="C612" s="4">
        <v>2751.9</v>
      </c>
      <c r="D612" s="4">
        <v>2585.3000000000002</v>
      </c>
      <c r="E612" s="4">
        <v>4341.8</v>
      </c>
      <c r="F612" s="4">
        <v>2983.4</v>
      </c>
      <c r="G612" s="4">
        <v>2761.6</v>
      </c>
    </row>
    <row r="613" spans="1:7">
      <c r="A613" s="5">
        <v>33878</v>
      </c>
      <c r="B613" s="4">
        <v>4067.3</v>
      </c>
      <c r="C613" s="4">
        <v>2763.2</v>
      </c>
      <c r="D613" s="4">
        <v>2646.4</v>
      </c>
      <c r="E613" s="4">
        <v>4299.2</v>
      </c>
      <c r="F613" s="4">
        <v>2926.8</v>
      </c>
      <c r="G613" s="4">
        <v>2797.3</v>
      </c>
    </row>
    <row r="614" spans="1:7">
      <c r="A614" s="5">
        <v>33909</v>
      </c>
      <c r="B614" s="4">
        <v>4132.8</v>
      </c>
      <c r="C614" s="4">
        <v>2812.3</v>
      </c>
      <c r="D614" s="4">
        <v>2612.5</v>
      </c>
      <c r="E614" s="4">
        <v>4372.2</v>
      </c>
      <c r="F614" s="4">
        <v>2994.4</v>
      </c>
      <c r="G614" s="4">
        <v>2763.8</v>
      </c>
    </row>
    <row r="615" spans="1:7">
      <c r="A615" s="5">
        <v>33939</v>
      </c>
      <c r="B615" s="4">
        <v>4177</v>
      </c>
      <c r="C615" s="4">
        <v>2826.8</v>
      </c>
      <c r="D615" s="4">
        <v>2738.5</v>
      </c>
      <c r="E615" s="4">
        <v>4412.8</v>
      </c>
      <c r="F615" s="4">
        <v>2991.6</v>
      </c>
      <c r="G615" s="4">
        <v>2893.1</v>
      </c>
    </row>
    <row r="616" spans="1:7">
      <c r="A616" s="5">
        <v>33970</v>
      </c>
      <c r="B616" s="4">
        <v>4167.2</v>
      </c>
      <c r="C616" s="4">
        <v>2823.6</v>
      </c>
      <c r="D616" s="4">
        <v>2718</v>
      </c>
      <c r="E616" s="4">
        <v>4446</v>
      </c>
      <c r="F616" s="4">
        <v>3020.4</v>
      </c>
      <c r="G616" s="4">
        <v>2899.8</v>
      </c>
    </row>
    <row r="617" spans="1:7">
      <c r="A617" s="5">
        <v>34001</v>
      </c>
      <c r="B617" s="4">
        <v>4197</v>
      </c>
      <c r="C617" s="4">
        <v>2849.4</v>
      </c>
      <c r="D617" s="4">
        <v>2734.2</v>
      </c>
      <c r="E617" s="4">
        <v>4519.6000000000004</v>
      </c>
      <c r="F617" s="4">
        <v>3080.5</v>
      </c>
      <c r="G617" s="4">
        <v>2944.4</v>
      </c>
    </row>
    <row r="618" spans="1:7">
      <c r="A618" s="5">
        <v>34029</v>
      </c>
      <c r="B618" s="4">
        <v>4230.6000000000004</v>
      </c>
      <c r="C618" s="4">
        <v>2882.3</v>
      </c>
      <c r="D618" s="4">
        <v>2769.4</v>
      </c>
      <c r="E618" s="4">
        <v>4541.6000000000004</v>
      </c>
      <c r="F618" s="4">
        <v>3106.7</v>
      </c>
      <c r="G618" s="4">
        <v>2973</v>
      </c>
    </row>
    <row r="619" spans="1:7">
      <c r="A619" s="5">
        <v>34060</v>
      </c>
      <c r="B619" s="4">
        <v>4254.1000000000004</v>
      </c>
      <c r="C619" s="4">
        <v>2892.8</v>
      </c>
      <c r="D619" s="4">
        <v>2781</v>
      </c>
      <c r="E619" s="4">
        <v>4570.5</v>
      </c>
      <c r="F619" s="4">
        <v>3115</v>
      </c>
      <c r="G619" s="4">
        <v>2987.8</v>
      </c>
    </row>
    <row r="620" spans="1:7">
      <c r="A620" s="5">
        <v>34090</v>
      </c>
      <c r="B620" s="4">
        <v>4296.3</v>
      </c>
      <c r="C620" s="4">
        <v>2918</v>
      </c>
      <c r="D620" s="4">
        <v>2806.7</v>
      </c>
      <c r="E620" s="4">
        <v>4590.6000000000004</v>
      </c>
      <c r="F620" s="4">
        <v>3126.2</v>
      </c>
      <c r="G620" s="4">
        <v>2999</v>
      </c>
    </row>
    <row r="621" spans="1:7">
      <c r="A621" s="5">
        <v>34121</v>
      </c>
      <c r="B621" s="4">
        <v>4352</v>
      </c>
      <c r="C621" s="4">
        <v>2924.1</v>
      </c>
      <c r="D621" s="4">
        <v>2811.6</v>
      </c>
      <c r="E621" s="4">
        <v>4701.2</v>
      </c>
      <c r="F621" s="4">
        <v>3180</v>
      </c>
      <c r="G621" s="4">
        <v>3037.2</v>
      </c>
    </row>
    <row r="622" spans="1:7">
      <c r="A622" s="5">
        <v>34151</v>
      </c>
      <c r="B622" s="4">
        <v>4350.3</v>
      </c>
      <c r="C622" s="4">
        <v>2936.8</v>
      </c>
      <c r="D622" s="4">
        <v>2836.9</v>
      </c>
      <c r="E622" s="4">
        <v>4692.3</v>
      </c>
      <c r="F622" s="4">
        <v>3171.2</v>
      </c>
      <c r="G622" s="4">
        <v>3060</v>
      </c>
    </row>
    <row r="623" spans="1:7">
      <c r="A623" s="5">
        <v>34182</v>
      </c>
      <c r="B623" s="4">
        <v>4403.2</v>
      </c>
      <c r="C623" s="4">
        <v>2982.6</v>
      </c>
      <c r="D623" s="4">
        <v>2899.2</v>
      </c>
      <c r="E623" s="4">
        <v>4793.8999999999996</v>
      </c>
      <c r="F623" s="4">
        <v>3254.7</v>
      </c>
      <c r="G623" s="4">
        <v>3156.4</v>
      </c>
    </row>
    <row r="624" spans="1:7">
      <c r="A624" s="5">
        <v>34213</v>
      </c>
      <c r="B624" s="4">
        <v>4411.5</v>
      </c>
      <c r="C624" s="4">
        <v>2969.1</v>
      </c>
      <c r="D624" s="4">
        <v>2886.6</v>
      </c>
      <c r="E624" s="4">
        <v>4798.7</v>
      </c>
      <c r="F624" s="4">
        <v>3268.4</v>
      </c>
      <c r="G624" s="4">
        <v>3139.9</v>
      </c>
    </row>
    <row r="625" spans="1:7">
      <c r="A625" s="5">
        <v>34243</v>
      </c>
      <c r="B625" s="4">
        <v>4422.5</v>
      </c>
      <c r="C625" s="4">
        <v>2977</v>
      </c>
      <c r="D625" s="4">
        <v>2873.9</v>
      </c>
      <c r="E625" s="4">
        <v>4804.1000000000004</v>
      </c>
      <c r="F625" s="4">
        <v>3246.2</v>
      </c>
      <c r="G625" s="4">
        <v>3121.9</v>
      </c>
    </row>
    <row r="626" spans="1:7">
      <c r="A626" s="5">
        <v>34274</v>
      </c>
      <c r="B626" s="4">
        <v>4493.5</v>
      </c>
      <c r="C626" s="4">
        <v>3034.9</v>
      </c>
      <c r="D626" s="4">
        <v>2967.5</v>
      </c>
      <c r="E626" s="4">
        <v>4816.6000000000004</v>
      </c>
      <c r="F626" s="4">
        <v>3261.8</v>
      </c>
      <c r="G626" s="4">
        <v>3180.9</v>
      </c>
    </row>
    <row r="627" spans="1:7">
      <c r="A627" s="5">
        <v>34304</v>
      </c>
      <c r="B627" s="4">
        <v>4535.7</v>
      </c>
      <c r="C627" s="4">
        <v>3038</v>
      </c>
      <c r="D627" s="4">
        <v>2974.3</v>
      </c>
      <c r="E627" s="4">
        <v>4853.8999999999996</v>
      </c>
      <c r="F627" s="4">
        <v>3260.6</v>
      </c>
      <c r="G627" s="4">
        <v>3183</v>
      </c>
    </row>
    <row r="628" spans="1:7">
      <c r="A628" s="5">
        <v>34335</v>
      </c>
      <c r="B628" s="4">
        <v>4526.3</v>
      </c>
      <c r="C628" s="4">
        <v>3034.2</v>
      </c>
      <c r="D628" s="4">
        <v>2970.9</v>
      </c>
      <c r="E628" s="4">
        <v>4875.8999999999996</v>
      </c>
      <c r="F628" s="4">
        <v>3276.9</v>
      </c>
      <c r="G628" s="4">
        <v>3200.4</v>
      </c>
    </row>
    <row r="629" spans="1:7">
      <c r="A629" s="5">
        <v>34366</v>
      </c>
      <c r="B629" s="4">
        <v>4559.5</v>
      </c>
      <c r="C629" s="4">
        <v>3068.8</v>
      </c>
      <c r="D629" s="4">
        <v>3002</v>
      </c>
      <c r="E629" s="4">
        <v>4812.1000000000004</v>
      </c>
      <c r="F629" s="4">
        <v>3239.3</v>
      </c>
      <c r="G629" s="4">
        <v>3168.3</v>
      </c>
    </row>
    <row r="630" spans="1:7">
      <c r="A630" s="5">
        <v>34394</v>
      </c>
      <c r="B630" s="4">
        <v>4575.8999999999996</v>
      </c>
      <c r="C630" s="4">
        <v>3091.6</v>
      </c>
      <c r="D630" s="4">
        <v>3023.5</v>
      </c>
      <c r="E630" s="4">
        <v>4737.8999999999996</v>
      </c>
      <c r="F630" s="4">
        <v>3206.1</v>
      </c>
      <c r="G630" s="4">
        <v>3130.6</v>
      </c>
    </row>
    <row r="631" spans="1:7">
      <c r="A631" s="5">
        <v>34425</v>
      </c>
      <c r="B631" s="4">
        <v>4568.7</v>
      </c>
      <c r="C631" s="4">
        <v>3069.3</v>
      </c>
      <c r="D631" s="4">
        <v>2988.3</v>
      </c>
      <c r="E631" s="4">
        <v>4686.7</v>
      </c>
      <c r="F631" s="4">
        <v>3150.3</v>
      </c>
      <c r="G631" s="4">
        <v>3065.5</v>
      </c>
    </row>
    <row r="632" spans="1:7">
      <c r="A632" s="5">
        <v>34455</v>
      </c>
      <c r="B632" s="4">
        <v>4609.3</v>
      </c>
      <c r="C632" s="4">
        <v>3090.9</v>
      </c>
      <c r="D632" s="4">
        <v>3031.1</v>
      </c>
      <c r="E632" s="4">
        <v>4702.8</v>
      </c>
      <c r="F632" s="4">
        <v>3153</v>
      </c>
      <c r="G632" s="4">
        <v>3092.7</v>
      </c>
    </row>
    <row r="633" spans="1:7">
      <c r="A633" s="5">
        <v>34486</v>
      </c>
      <c r="B633" s="4">
        <v>4645.8</v>
      </c>
      <c r="C633" s="4">
        <v>3085.2</v>
      </c>
      <c r="D633" s="4">
        <v>3035.3</v>
      </c>
      <c r="E633" s="4">
        <v>4713.8</v>
      </c>
      <c r="F633" s="4">
        <v>3131.3</v>
      </c>
      <c r="G633" s="4">
        <v>3079.7</v>
      </c>
    </row>
    <row r="634" spans="1:7">
      <c r="A634" s="5">
        <v>34516</v>
      </c>
      <c r="B634" s="4">
        <v>4636.3999999999996</v>
      </c>
      <c r="C634" s="4">
        <v>3088</v>
      </c>
      <c r="D634" s="4">
        <v>3019.3</v>
      </c>
      <c r="E634" s="4">
        <v>4741.3</v>
      </c>
      <c r="F634" s="4">
        <v>3162.1</v>
      </c>
      <c r="G634" s="4">
        <v>3087.7</v>
      </c>
    </row>
    <row r="635" spans="1:7">
      <c r="A635" s="5">
        <v>34547</v>
      </c>
      <c r="B635" s="4">
        <v>4692</v>
      </c>
      <c r="C635" s="4">
        <v>3136.6</v>
      </c>
      <c r="D635" s="4">
        <v>3062.2</v>
      </c>
      <c r="E635" s="4">
        <v>4780.2</v>
      </c>
      <c r="F635" s="4">
        <v>3204.4</v>
      </c>
      <c r="G635" s="4">
        <v>3119.8</v>
      </c>
    </row>
    <row r="636" spans="1:7">
      <c r="A636" s="5">
        <v>34578</v>
      </c>
      <c r="B636" s="4">
        <v>4692.8</v>
      </c>
      <c r="C636" s="4">
        <v>3124.5</v>
      </c>
      <c r="D636" s="4">
        <v>3076.7</v>
      </c>
      <c r="E636" s="4">
        <v>4716.5</v>
      </c>
      <c r="F636" s="4">
        <v>3141.9</v>
      </c>
      <c r="G636" s="4">
        <v>3092.3</v>
      </c>
    </row>
    <row r="637" spans="1:7">
      <c r="A637" s="5">
        <v>34608</v>
      </c>
      <c r="B637" s="4">
        <v>4734.2</v>
      </c>
      <c r="C637" s="4">
        <v>3158.6</v>
      </c>
      <c r="D637" s="4">
        <v>3108.2</v>
      </c>
      <c r="E637" s="4">
        <v>4736.8</v>
      </c>
      <c r="F637" s="4">
        <v>3162.1</v>
      </c>
      <c r="G637" s="4">
        <v>3110</v>
      </c>
    </row>
    <row r="638" spans="1:7">
      <c r="A638" s="5">
        <v>34639</v>
      </c>
      <c r="B638" s="4">
        <v>4778.5</v>
      </c>
      <c r="C638" s="4">
        <v>3189.6</v>
      </c>
      <c r="D638" s="4">
        <v>3123.5</v>
      </c>
      <c r="E638" s="4">
        <v>4753.3</v>
      </c>
      <c r="F638" s="4">
        <v>3178.8</v>
      </c>
      <c r="G638" s="4">
        <v>3107.1</v>
      </c>
    </row>
    <row r="639" spans="1:7">
      <c r="A639" s="5">
        <v>34669</v>
      </c>
      <c r="B639" s="4">
        <v>4800.2</v>
      </c>
      <c r="C639" s="4">
        <v>3169</v>
      </c>
      <c r="D639" s="4">
        <v>3111.1</v>
      </c>
      <c r="E639" s="4">
        <v>4774</v>
      </c>
      <c r="F639" s="4">
        <v>3153.4</v>
      </c>
      <c r="G639" s="4">
        <v>3094.1</v>
      </c>
    </row>
    <row r="640" spans="1:7">
      <c r="A640" s="5">
        <v>34700</v>
      </c>
      <c r="B640" s="4">
        <v>4815.8</v>
      </c>
      <c r="C640" s="4">
        <v>3191.8</v>
      </c>
      <c r="D640" s="4">
        <v>3158.4</v>
      </c>
      <c r="E640" s="4">
        <v>4830.3999999999996</v>
      </c>
      <c r="F640" s="4">
        <v>3201.7</v>
      </c>
      <c r="G640" s="4">
        <v>3168</v>
      </c>
    </row>
    <row r="641" spans="1:7">
      <c r="A641" s="5">
        <v>34731</v>
      </c>
      <c r="B641" s="4">
        <v>4854.3</v>
      </c>
      <c r="C641" s="4">
        <v>3230.1</v>
      </c>
      <c r="D641" s="4">
        <v>3190</v>
      </c>
      <c r="E641" s="4">
        <v>4919.3</v>
      </c>
      <c r="F641" s="4">
        <v>3274.7</v>
      </c>
      <c r="G641" s="4">
        <v>3232.7</v>
      </c>
    </row>
    <row r="642" spans="1:7">
      <c r="A642" s="5">
        <v>34759</v>
      </c>
      <c r="B642" s="4">
        <v>4864.1000000000004</v>
      </c>
      <c r="C642" s="4">
        <v>3240.2</v>
      </c>
      <c r="D642" s="4">
        <v>3213.8</v>
      </c>
      <c r="E642" s="4">
        <v>4932</v>
      </c>
      <c r="F642" s="4">
        <v>3288.6</v>
      </c>
      <c r="G642" s="4">
        <v>3258.7</v>
      </c>
    </row>
    <row r="643" spans="1:7">
      <c r="A643" s="5">
        <v>34790</v>
      </c>
      <c r="B643" s="4">
        <v>4852.3</v>
      </c>
      <c r="C643" s="4">
        <v>3209.8</v>
      </c>
      <c r="D643" s="4">
        <v>3165.2</v>
      </c>
      <c r="E643" s="4">
        <v>4945.8</v>
      </c>
      <c r="F643" s="4">
        <v>3274.3</v>
      </c>
      <c r="G643" s="4">
        <v>3226.2</v>
      </c>
    </row>
    <row r="644" spans="1:7">
      <c r="A644" s="5">
        <v>34820</v>
      </c>
      <c r="B644" s="4">
        <v>4903.8999999999996</v>
      </c>
      <c r="C644" s="4">
        <v>3251.7</v>
      </c>
      <c r="D644" s="4">
        <v>3182</v>
      </c>
      <c r="E644" s="4">
        <v>5113.5</v>
      </c>
      <c r="F644" s="4">
        <v>3407.2</v>
      </c>
      <c r="G644" s="4">
        <v>3318</v>
      </c>
    </row>
    <row r="645" spans="1:7">
      <c r="A645" s="5">
        <v>34851</v>
      </c>
      <c r="B645" s="4">
        <v>4951.3999999999996</v>
      </c>
      <c r="C645" s="4">
        <v>3245.8</v>
      </c>
      <c r="D645" s="4">
        <v>3237.6</v>
      </c>
      <c r="E645" s="4">
        <v>5167.5</v>
      </c>
      <c r="F645" s="4">
        <v>3393.1</v>
      </c>
      <c r="G645" s="4">
        <v>3378.9</v>
      </c>
    </row>
    <row r="646" spans="1:7">
      <c r="A646" s="5">
        <v>34881</v>
      </c>
      <c r="B646" s="4">
        <v>4960.2</v>
      </c>
      <c r="C646" s="4">
        <v>3269.4</v>
      </c>
      <c r="D646" s="4">
        <v>3245</v>
      </c>
      <c r="E646" s="4">
        <v>5143.5</v>
      </c>
      <c r="F646" s="4">
        <v>3395.3</v>
      </c>
      <c r="G646" s="4">
        <v>3365</v>
      </c>
    </row>
    <row r="647" spans="1:7">
      <c r="A647" s="5">
        <v>34912</v>
      </c>
      <c r="B647" s="4">
        <v>4970.8</v>
      </c>
      <c r="C647" s="4">
        <v>3287.9</v>
      </c>
      <c r="D647" s="4">
        <v>3271.1</v>
      </c>
      <c r="E647" s="4">
        <v>5175</v>
      </c>
      <c r="F647" s="4">
        <v>3429</v>
      </c>
      <c r="G647" s="4">
        <v>3405.4</v>
      </c>
    </row>
    <row r="648" spans="1:7">
      <c r="A648" s="5">
        <v>34943</v>
      </c>
      <c r="B648" s="4">
        <v>4974</v>
      </c>
      <c r="C648" s="4">
        <v>3279.1</v>
      </c>
      <c r="D648" s="4">
        <v>3245.4</v>
      </c>
      <c r="E648" s="4">
        <v>5192.5</v>
      </c>
      <c r="F648" s="4">
        <v>3429.4</v>
      </c>
      <c r="G648" s="4">
        <v>3388</v>
      </c>
    </row>
    <row r="649" spans="1:7">
      <c r="A649" s="5">
        <v>34973</v>
      </c>
      <c r="B649" s="4">
        <v>4985.3</v>
      </c>
      <c r="C649" s="4">
        <v>3292.1</v>
      </c>
      <c r="D649" s="4">
        <v>3282</v>
      </c>
      <c r="E649" s="4">
        <v>5234.8999999999996</v>
      </c>
      <c r="F649" s="4">
        <v>3463.4</v>
      </c>
      <c r="G649" s="4">
        <v>3446.3</v>
      </c>
    </row>
    <row r="650" spans="1:7">
      <c r="A650" s="5">
        <v>35004</v>
      </c>
      <c r="B650" s="4">
        <v>4989.3</v>
      </c>
      <c r="C650" s="4">
        <v>3322.7</v>
      </c>
      <c r="D650" s="4">
        <v>3336.3</v>
      </c>
      <c r="E650" s="4">
        <v>5270.8</v>
      </c>
      <c r="F650" s="4">
        <v>3516</v>
      </c>
      <c r="G650" s="4">
        <v>3524.5</v>
      </c>
    </row>
    <row r="651" spans="1:7">
      <c r="A651" s="5">
        <v>35034</v>
      </c>
      <c r="B651" s="4">
        <v>4988.7</v>
      </c>
      <c r="C651" s="4">
        <v>3293.2</v>
      </c>
      <c r="D651" s="4">
        <v>3292.1</v>
      </c>
      <c r="E651" s="4">
        <v>5305.8</v>
      </c>
      <c r="F651" s="4">
        <v>3511.7</v>
      </c>
      <c r="G651" s="4">
        <v>3501.3</v>
      </c>
    </row>
    <row r="652" spans="1:7">
      <c r="A652" s="5">
        <v>35065</v>
      </c>
      <c r="B652" s="4">
        <v>4987.3999999999996</v>
      </c>
      <c r="C652" s="4">
        <v>3300.1</v>
      </c>
      <c r="D652" s="4">
        <v>3291</v>
      </c>
      <c r="E652" s="4">
        <v>5307.9</v>
      </c>
      <c r="F652" s="4">
        <v>3526.2</v>
      </c>
      <c r="G652" s="4">
        <v>3502.6</v>
      </c>
    </row>
    <row r="653" spans="1:7">
      <c r="A653" s="5">
        <v>35096</v>
      </c>
      <c r="B653" s="4">
        <v>5017</v>
      </c>
      <c r="C653" s="4">
        <v>3349.3</v>
      </c>
      <c r="D653" s="4">
        <v>3372.1</v>
      </c>
      <c r="E653" s="4">
        <v>5241.1000000000004</v>
      </c>
      <c r="F653" s="4">
        <v>3503.4</v>
      </c>
      <c r="G653" s="4">
        <v>3522.8</v>
      </c>
    </row>
    <row r="654" spans="1:7">
      <c r="A654" s="5">
        <v>35125</v>
      </c>
      <c r="B654" s="4">
        <v>5117.8</v>
      </c>
      <c r="C654" s="4">
        <v>3383.1</v>
      </c>
      <c r="D654" s="4">
        <v>3360.1</v>
      </c>
      <c r="E654" s="4">
        <v>5296.2</v>
      </c>
      <c r="F654" s="4">
        <v>3507.5</v>
      </c>
      <c r="G654" s="4">
        <v>3477.2</v>
      </c>
    </row>
    <row r="655" spans="1:7">
      <c r="A655" s="5">
        <v>35156</v>
      </c>
      <c r="B655" s="4">
        <v>5102</v>
      </c>
      <c r="C655" s="4">
        <v>3346</v>
      </c>
      <c r="D655" s="4">
        <v>3352.2</v>
      </c>
      <c r="E655" s="4">
        <v>5239.8999999999996</v>
      </c>
      <c r="F655" s="4">
        <v>3438.6</v>
      </c>
      <c r="G655" s="4">
        <v>3442.8</v>
      </c>
    </row>
    <row r="656" spans="1:7">
      <c r="A656" s="5">
        <v>35186</v>
      </c>
      <c r="B656" s="4">
        <v>5128.5</v>
      </c>
      <c r="C656" s="4">
        <v>3360.8</v>
      </c>
      <c r="D656" s="4">
        <v>3372.2</v>
      </c>
      <c r="E656" s="4">
        <v>5239.3</v>
      </c>
      <c r="F656" s="4">
        <v>3435.1</v>
      </c>
      <c r="G656" s="4">
        <v>3445</v>
      </c>
    </row>
    <row r="657" spans="1:7">
      <c r="A657" s="5">
        <v>35217</v>
      </c>
      <c r="B657" s="4">
        <v>5161.1000000000004</v>
      </c>
      <c r="C657" s="4">
        <v>3347.6</v>
      </c>
      <c r="D657" s="4">
        <v>3333.4</v>
      </c>
      <c r="E657" s="4">
        <v>5294.8</v>
      </c>
      <c r="F657" s="4">
        <v>3446.8</v>
      </c>
      <c r="G657" s="4">
        <v>3419.8</v>
      </c>
    </row>
    <row r="658" spans="1:7">
      <c r="A658" s="5">
        <v>35247</v>
      </c>
      <c r="B658" s="4">
        <v>5188.8999999999996</v>
      </c>
      <c r="C658" s="4">
        <v>3370.4</v>
      </c>
      <c r="D658" s="4">
        <v>3368.6</v>
      </c>
      <c r="E658" s="4">
        <v>5311.5</v>
      </c>
      <c r="F658" s="4">
        <v>3458.5</v>
      </c>
      <c r="G658" s="4">
        <v>3448.2</v>
      </c>
    </row>
    <row r="659" spans="1:7">
      <c r="A659" s="5">
        <v>35278</v>
      </c>
      <c r="B659" s="4">
        <v>5208.3</v>
      </c>
      <c r="C659" s="4">
        <v>3392.4</v>
      </c>
      <c r="D659" s="4">
        <v>3381</v>
      </c>
      <c r="E659" s="4">
        <v>5303.1</v>
      </c>
      <c r="F659" s="4">
        <v>3457.3</v>
      </c>
      <c r="G659" s="4">
        <v>3442.5</v>
      </c>
    </row>
    <row r="660" spans="1:7">
      <c r="A660" s="5">
        <v>35309</v>
      </c>
      <c r="B660" s="4">
        <v>5224.8</v>
      </c>
      <c r="C660" s="4">
        <v>3386.9</v>
      </c>
      <c r="D660" s="4">
        <v>3403.4</v>
      </c>
      <c r="E660" s="4">
        <v>5357.4</v>
      </c>
      <c r="F660" s="4">
        <v>3474.7</v>
      </c>
      <c r="G660" s="4">
        <v>3489.7</v>
      </c>
    </row>
    <row r="661" spans="1:7">
      <c r="A661" s="5">
        <v>35339</v>
      </c>
      <c r="B661" s="4">
        <v>5247.3</v>
      </c>
      <c r="C661" s="4">
        <v>3399.6</v>
      </c>
      <c r="D661" s="4">
        <v>3416.1</v>
      </c>
      <c r="E661" s="4">
        <v>5436.7</v>
      </c>
      <c r="F661" s="4">
        <v>3525.4</v>
      </c>
      <c r="G661" s="4">
        <v>3539.3</v>
      </c>
    </row>
    <row r="662" spans="1:7">
      <c r="A662" s="5">
        <v>35370</v>
      </c>
      <c r="B662" s="4">
        <v>5296.5</v>
      </c>
      <c r="C662" s="4">
        <v>3438.4</v>
      </c>
      <c r="D662" s="4">
        <v>3429.6</v>
      </c>
      <c r="E662" s="4">
        <v>5529.3</v>
      </c>
      <c r="F662" s="4">
        <v>3594.1</v>
      </c>
      <c r="G662" s="4">
        <v>3580.4</v>
      </c>
    </row>
    <row r="663" spans="1:7">
      <c r="A663" s="5">
        <v>35400</v>
      </c>
      <c r="B663" s="4">
        <v>5323.2</v>
      </c>
      <c r="C663" s="4">
        <v>3415.1</v>
      </c>
      <c r="D663" s="4">
        <v>3416.1</v>
      </c>
      <c r="E663" s="4">
        <v>5496.2</v>
      </c>
      <c r="F663" s="4">
        <v>3551.5</v>
      </c>
      <c r="G663" s="4">
        <v>3527.1</v>
      </c>
    </row>
    <row r="664" spans="1:7">
      <c r="A664" s="5">
        <v>35431</v>
      </c>
      <c r="B664" s="4">
        <v>5314</v>
      </c>
      <c r="C664" s="4">
        <v>3409.7</v>
      </c>
      <c r="D664" s="4">
        <v>3426.5</v>
      </c>
      <c r="E664" s="4">
        <v>5471.7</v>
      </c>
      <c r="F664" s="4">
        <v>3512.2</v>
      </c>
      <c r="G664" s="4">
        <v>3528.2</v>
      </c>
    </row>
    <row r="665" spans="1:7">
      <c r="A665" s="5">
        <v>35462</v>
      </c>
      <c r="B665" s="4">
        <v>5349.9</v>
      </c>
      <c r="C665" s="4">
        <v>3443.9</v>
      </c>
      <c r="D665" s="4">
        <v>3462.6</v>
      </c>
      <c r="E665" s="4">
        <v>5491.6</v>
      </c>
      <c r="F665" s="4">
        <v>3537</v>
      </c>
      <c r="G665" s="4">
        <v>3554.3</v>
      </c>
    </row>
    <row r="666" spans="1:7">
      <c r="A666" s="5">
        <v>35490</v>
      </c>
      <c r="B666" s="4">
        <v>5380.9</v>
      </c>
      <c r="C666" s="4">
        <v>3468.5</v>
      </c>
      <c r="D666" s="4">
        <v>3489.4</v>
      </c>
      <c r="E666" s="4">
        <v>5464.2</v>
      </c>
      <c r="F666" s="4">
        <v>3522.9</v>
      </c>
      <c r="G666" s="4">
        <v>3543.4</v>
      </c>
    </row>
    <row r="667" spans="1:7">
      <c r="A667" s="5">
        <v>35521</v>
      </c>
      <c r="B667" s="4">
        <v>5354</v>
      </c>
      <c r="C667" s="4">
        <v>3381</v>
      </c>
      <c r="D667" s="4">
        <v>3449.5</v>
      </c>
      <c r="E667" s="4">
        <v>5458.3</v>
      </c>
      <c r="F667" s="4">
        <v>3446.7</v>
      </c>
      <c r="G667" s="4">
        <v>3516.7</v>
      </c>
    </row>
    <row r="668" spans="1:7">
      <c r="A668" s="5">
        <v>35551</v>
      </c>
      <c r="B668" s="4">
        <v>5345</v>
      </c>
      <c r="C668" s="4">
        <v>3404.4</v>
      </c>
      <c r="D668" s="4">
        <v>3400.9</v>
      </c>
      <c r="E668" s="4">
        <v>5468.6</v>
      </c>
      <c r="F668" s="4">
        <v>3485.1</v>
      </c>
      <c r="G668" s="4">
        <v>3479.6</v>
      </c>
    </row>
    <row r="669" spans="1:7">
      <c r="A669" s="5">
        <v>35582</v>
      </c>
      <c r="B669" s="4">
        <v>5376.2</v>
      </c>
      <c r="C669" s="4">
        <v>3378.2</v>
      </c>
      <c r="D669" s="4">
        <v>3418.1</v>
      </c>
      <c r="E669" s="4">
        <v>5520.4</v>
      </c>
      <c r="F669" s="4">
        <v>3470.7</v>
      </c>
      <c r="G669" s="4">
        <v>3509.7</v>
      </c>
    </row>
    <row r="670" spans="1:7">
      <c r="A670" s="5">
        <v>35612</v>
      </c>
      <c r="B670" s="4">
        <v>5373.2</v>
      </c>
      <c r="C670" s="4">
        <v>3392.4</v>
      </c>
      <c r="D670" s="4">
        <v>3405.7</v>
      </c>
      <c r="E670" s="4">
        <v>5604.5</v>
      </c>
      <c r="F670" s="4">
        <v>3542</v>
      </c>
      <c r="G670" s="4">
        <v>3552.3</v>
      </c>
    </row>
    <row r="671" spans="1:7">
      <c r="A671" s="5">
        <v>35643</v>
      </c>
      <c r="B671" s="4">
        <v>5404.4</v>
      </c>
      <c r="C671" s="4">
        <v>3398.3</v>
      </c>
      <c r="D671" s="4">
        <v>3415.5</v>
      </c>
      <c r="E671" s="4">
        <v>5576</v>
      </c>
      <c r="F671" s="4">
        <v>3509.5</v>
      </c>
      <c r="G671" s="4">
        <v>3524</v>
      </c>
    </row>
    <row r="672" spans="1:7">
      <c r="A672" s="5">
        <v>35674</v>
      </c>
      <c r="B672" s="4">
        <v>5413.1</v>
      </c>
      <c r="C672" s="4">
        <v>3390.2</v>
      </c>
      <c r="D672" s="4">
        <v>3424.4</v>
      </c>
      <c r="E672" s="4">
        <v>5623.9</v>
      </c>
      <c r="F672" s="4">
        <v>3525.1</v>
      </c>
      <c r="G672" s="4">
        <v>3557.7</v>
      </c>
    </row>
    <row r="673" spans="1:7">
      <c r="A673" s="5">
        <v>35704</v>
      </c>
      <c r="B673" s="4">
        <v>5427.2</v>
      </c>
      <c r="C673" s="4">
        <v>3400.2</v>
      </c>
      <c r="D673" s="4">
        <v>3423.5</v>
      </c>
      <c r="E673" s="4">
        <v>5678.3</v>
      </c>
      <c r="F673" s="4">
        <v>3561.3</v>
      </c>
      <c r="G673" s="4">
        <v>3581.9</v>
      </c>
    </row>
    <row r="674" spans="1:7">
      <c r="A674" s="5">
        <v>35735</v>
      </c>
      <c r="B674" s="4">
        <v>5462.6</v>
      </c>
      <c r="C674" s="4">
        <v>3420.1</v>
      </c>
      <c r="D674" s="4">
        <v>3418.4</v>
      </c>
      <c r="E674" s="4">
        <v>5713</v>
      </c>
      <c r="F674" s="4">
        <v>3581</v>
      </c>
      <c r="G674" s="4">
        <v>3575.1</v>
      </c>
    </row>
    <row r="675" spans="1:7">
      <c r="A675" s="5">
        <v>35765</v>
      </c>
      <c r="B675" s="4">
        <v>5502.4</v>
      </c>
      <c r="C675" s="4">
        <v>3394.8</v>
      </c>
      <c r="D675" s="4">
        <v>3441.6</v>
      </c>
      <c r="E675" s="4">
        <v>5777</v>
      </c>
      <c r="F675" s="4">
        <v>3569.4</v>
      </c>
      <c r="G675" s="4">
        <v>3613.4</v>
      </c>
    </row>
    <row r="676" spans="1:7">
      <c r="A676" s="5">
        <v>35796</v>
      </c>
      <c r="B676" s="4">
        <v>5490.1</v>
      </c>
      <c r="C676" s="4">
        <v>3395.4</v>
      </c>
      <c r="D676" s="4">
        <v>3382.9</v>
      </c>
      <c r="E676" s="4">
        <v>5808.6</v>
      </c>
      <c r="F676" s="4">
        <v>3598.7</v>
      </c>
      <c r="G676" s="4">
        <v>3579.1</v>
      </c>
    </row>
    <row r="677" spans="1:7">
      <c r="A677" s="5">
        <v>35827</v>
      </c>
      <c r="B677" s="4">
        <v>5520.7</v>
      </c>
      <c r="C677" s="4">
        <v>3422.9</v>
      </c>
      <c r="D677" s="4">
        <v>3408.9</v>
      </c>
      <c r="E677" s="4">
        <v>5805.5</v>
      </c>
      <c r="F677" s="4">
        <v>3604.8</v>
      </c>
      <c r="G677" s="4">
        <v>3584.7</v>
      </c>
    </row>
    <row r="678" spans="1:7">
      <c r="A678" s="5">
        <v>35855</v>
      </c>
      <c r="B678" s="4">
        <v>5542.4</v>
      </c>
      <c r="C678" s="4">
        <v>3438.9</v>
      </c>
      <c r="D678" s="4">
        <v>3451.9</v>
      </c>
      <c r="E678" s="4">
        <v>5817.4</v>
      </c>
      <c r="F678" s="4">
        <v>3614.5</v>
      </c>
      <c r="G678" s="4">
        <v>3623.1</v>
      </c>
    </row>
    <row r="679" spans="1:7">
      <c r="A679" s="5">
        <v>35886</v>
      </c>
      <c r="B679" s="4">
        <v>5499.9</v>
      </c>
      <c r="C679" s="4">
        <v>3355.3</v>
      </c>
      <c r="D679" s="4">
        <v>3384</v>
      </c>
      <c r="E679" s="4">
        <v>5771.7</v>
      </c>
      <c r="F679" s="4">
        <v>3526</v>
      </c>
      <c r="G679" s="4">
        <v>3551.2</v>
      </c>
    </row>
    <row r="680" spans="1:7">
      <c r="A680" s="5">
        <v>35916</v>
      </c>
      <c r="B680" s="4">
        <v>5506.4</v>
      </c>
      <c r="C680" s="4">
        <v>3361.8</v>
      </c>
      <c r="D680" s="4">
        <v>3337.7</v>
      </c>
      <c r="E680" s="4">
        <v>5801.3</v>
      </c>
      <c r="F680" s="4">
        <v>3548.5</v>
      </c>
      <c r="G680" s="4">
        <v>3516.5</v>
      </c>
    </row>
    <row r="681" spans="1:7">
      <c r="A681" s="5">
        <v>35947</v>
      </c>
      <c r="B681" s="4">
        <v>5547.9</v>
      </c>
      <c r="C681" s="4">
        <v>3332</v>
      </c>
      <c r="D681" s="4">
        <v>3354.3</v>
      </c>
      <c r="E681" s="4">
        <v>5866.6</v>
      </c>
      <c r="F681" s="4">
        <v>3529.3</v>
      </c>
      <c r="G681" s="4">
        <v>3547</v>
      </c>
    </row>
    <row r="682" spans="1:7">
      <c r="A682" s="5">
        <v>35977</v>
      </c>
      <c r="B682" s="4">
        <v>5527.7</v>
      </c>
      <c r="C682" s="4">
        <v>3326</v>
      </c>
      <c r="D682" s="4">
        <v>3335.6</v>
      </c>
      <c r="E682" s="4">
        <v>5833.1</v>
      </c>
      <c r="F682" s="4">
        <v>3516.4</v>
      </c>
      <c r="G682" s="4">
        <v>3519.9</v>
      </c>
    </row>
    <row r="683" spans="1:7">
      <c r="A683" s="5">
        <v>36008</v>
      </c>
      <c r="B683" s="4">
        <v>5564.6</v>
      </c>
      <c r="C683" s="4">
        <v>3358.1</v>
      </c>
      <c r="D683" s="4">
        <v>3369.3</v>
      </c>
      <c r="E683" s="4">
        <v>5967.1</v>
      </c>
      <c r="F683" s="4">
        <v>3608.4</v>
      </c>
      <c r="G683" s="4">
        <v>3613</v>
      </c>
    </row>
    <row r="684" spans="1:7">
      <c r="A684" s="5">
        <v>36039</v>
      </c>
      <c r="B684" s="4">
        <v>5526.2</v>
      </c>
      <c r="C684" s="4">
        <v>3302.5</v>
      </c>
      <c r="D684" s="4">
        <v>3316</v>
      </c>
      <c r="E684" s="4">
        <v>6017.5</v>
      </c>
      <c r="F684" s="4">
        <v>3604.9</v>
      </c>
      <c r="G684" s="4">
        <v>3610.8</v>
      </c>
    </row>
    <row r="685" spans="1:7">
      <c r="A685" s="5">
        <v>36069</v>
      </c>
      <c r="B685" s="4">
        <v>5559.3</v>
      </c>
      <c r="C685" s="4">
        <v>3319</v>
      </c>
      <c r="D685" s="4">
        <v>3293.9</v>
      </c>
      <c r="E685" s="4">
        <v>6020.2</v>
      </c>
      <c r="F685" s="4">
        <v>3603.4</v>
      </c>
      <c r="G685" s="4">
        <v>3567</v>
      </c>
    </row>
    <row r="686" spans="1:7">
      <c r="A686" s="5">
        <v>36100</v>
      </c>
      <c r="B686" s="4">
        <v>5592</v>
      </c>
      <c r="C686" s="4">
        <v>3330.3</v>
      </c>
      <c r="D686" s="4">
        <v>3348.4</v>
      </c>
      <c r="E686" s="4">
        <v>6028</v>
      </c>
      <c r="F686" s="4">
        <v>3598.1</v>
      </c>
      <c r="G686" s="4">
        <v>3609.5</v>
      </c>
    </row>
    <row r="687" spans="1:7">
      <c r="A687" s="5">
        <v>36130</v>
      </c>
      <c r="B687" s="4">
        <v>5614.2</v>
      </c>
      <c r="C687" s="4">
        <v>3315.7</v>
      </c>
      <c r="D687" s="4">
        <v>3340.5</v>
      </c>
      <c r="E687" s="4">
        <v>6035.8</v>
      </c>
      <c r="F687" s="4">
        <v>3571.9</v>
      </c>
      <c r="G687" s="4">
        <v>3591.3</v>
      </c>
    </row>
    <row r="688" spans="1:7">
      <c r="A688" s="5">
        <v>36161</v>
      </c>
      <c r="B688" s="4">
        <v>5610.1</v>
      </c>
      <c r="C688" s="4">
        <v>3299.8</v>
      </c>
      <c r="D688" s="4">
        <v>3277.8</v>
      </c>
      <c r="E688" s="4">
        <v>6042.3</v>
      </c>
      <c r="F688" s="4">
        <v>3562.7</v>
      </c>
      <c r="G688" s="4">
        <v>3530.3</v>
      </c>
    </row>
    <row r="689" spans="1:7">
      <c r="A689" s="5">
        <v>36192</v>
      </c>
      <c r="B689" s="4">
        <v>5621.9</v>
      </c>
      <c r="C689" s="4">
        <v>3295.9</v>
      </c>
      <c r="D689" s="4">
        <v>3279.5</v>
      </c>
      <c r="E689" s="4">
        <v>5925.4</v>
      </c>
      <c r="F689" s="4">
        <v>3480.1</v>
      </c>
      <c r="G689" s="4">
        <v>3456.6</v>
      </c>
    </row>
    <row r="690" spans="1:7">
      <c r="A690" s="5">
        <v>36220</v>
      </c>
      <c r="B690" s="4">
        <v>5651.6</v>
      </c>
      <c r="C690" s="4">
        <v>3316.2</v>
      </c>
      <c r="D690" s="4">
        <v>3346.3</v>
      </c>
      <c r="E690" s="4">
        <v>5947.5</v>
      </c>
      <c r="F690" s="4">
        <v>3495</v>
      </c>
      <c r="G690" s="4">
        <v>3521.6</v>
      </c>
    </row>
    <row r="691" spans="1:7">
      <c r="A691" s="5">
        <v>36251</v>
      </c>
      <c r="B691" s="4">
        <v>5585.8</v>
      </c>
      <c r="C691" s="4">
        <v>3227.6</v>
      </c>
      <c r="D691" s="4">
        <v>3257.6</v>
      </c>
      <c r="E691" s="4">
        <v>5876.5</v>
      </c>
      <c r="F691" s="4">
        <v>3401.3</v>
      </c>
      <c r="G691" s="4">
        <v>3427.1</v>
      </c>
    </row>
    <row r="692" spans="1:7">
      <c r="A692" s="5">
        <v>36281</v>
      </c>
      <c r="B692" s="4">
        <v>5604.2</v>
      </c>
      <c r="C692" s="4">
        <v>3223.3</v>
      </c>
      <c r="D692" s="4">
        <v>3225.6</v>
      </c>
      <c r="E692" s="4">
        <v>5837.9</v>
      </c>
      <c r="F692" s="4">
        <v>3362.2</v>
      </c>
      <c r="G692" s="4">
        <v>3360.2</v>
      </c>
    </row>
    <row r="693" spans="1:7">
      <c r="A693" s="5">
        <v>36312</v>
      </c>
      <c r="B693" s="4">
        <v>5638.8</v>
      </c>
      <c r="C693" s="4">
        <v>3191.3</v>
      </c>
      <c r="D693" s="4">
        <v>3233.5</v>
      </c>
      <c r="E693" s="4">
        <v>5848.4</v>
      </c>
      <c r="F693" s="4">
        <v>3314.2</v>
      </c>
      <c r="G693" s="4">
        <v>3353.7</v>
      </c>
    </row>
    <row r="694" spans="1:7">
      <c r="A694" s="5">
        <v>36342</v>
      </c>
      <c r="B694" s="4">
        <v>5638.7</v>
      </c>
      <c r="C694" s="4">
        <v>3201.1</v>
      </c>
      <c r="D694" s="4">
        <v>3208.7</v>
      </c>
      <c r="E694" s="4">
        <v>5820.7</v>
      </c>
      <c r="F694" s="4">
        <v>3308.2</v>
      </c>
      <c r="G694" s="4">
        <v>3312.2</v>
      </c>
    </row>
    <row r="695" spans="1:7">
      <c r="A695" s="5">
        <v>36373</v>
      </c>
      <c r="B695" s="4">
        <v>5672.4</v>
      </c>
      <c r="C695" s="4">
        <v>3220.7</v>
      </c>
      <c r="D695" s="4">
        <v>3266</v>
      </c>
      <c r="E695" s="4">
        <v>5832.3</v>
      </c>
      <c r="F695" s="4">
        <v>3314.6</v>
      </c>
      <c r="G695" s="4">
        <v>3358.1</v>
      </c>
    </row>
    <row r="696" spans="1:7">
      <c r="A696" s="5">
        <v>36404</v>
      </c>
      <c r="B696" s="4">
        <v>5656.3</v>
      </c>
      <c r="C696" s="4">
        <v>3171.8</v>
      </c>
      <c r="D696" s="4">
        <v>3218</v>
      </c>
      <c r="E696" s="4">
        <v>5828.5</v>
      </c>
      <c r="F696" s="4">
        <v>3272.4</v>
      </c>
      <c r="G696" s="4">
        <v>3316</v>
      </c>
    </row>
    <row r="697" spans="1:7">
      <c r="A697" s="5">
        <v>36434</v>
      </c>
      <c r="B697" s="4">
        <v>5679.7</v>
      </c>
      <c r="C697" s="4">
        <v>3185.6</v>
      </c>
      <c r="D697" s="4">
        <v>3196.2</v>
      </c>
      <c r="E697" s="4">
        <v>5830.4</v>
      </c>
      <c r="F697" s="4">
        <v>3273.3</v>
      </c>
      <c r="G697" s="4">
        <v>3281</v>
      </c>
    </row>
    <row r="698" spans="1:7">
      <c r="A698" s="5">
        <v>36465</v>
      </c>
      <c r="B698" s="4">
        <v>5693.6</v>
      </c>
      <c r="C698" s="4">
        <v>3185.3</v>
      </c>
      <c r="D698" s="4">
        <v>3228.7</v>
      </c>
      <c r="E698" s="4">
        <v>5814.4</v>
      </c>
      <c r="F698" s="4">
        <v>3255.3</v>
      </c>
      <c r="G698" s="4">
        <v>3297.2</v>
      </c>
    </row>
    <row r="699" spans="1:7">
      <c r="A699" s="5">
        <v>36495</v>
      </c>
      <c r="B699" s="4">
        <v>5776.1</v>
      </c>
      <c r="C699" s="4">
        <v>3237.8</v>
      </c>
      <c r="D699" s="4">
        <v>3266</v>
      </c>
      <c r="E699" s="4">
        <v>5852.5</v>
      </c>
      <c r="F699" s="4">
        <v>3281.5</v>
      </c>
      <c r="G699" s="4">
        <v>3309.2</v>
      </c>
    </row>
    <row r="700" spans="1:7">
      <c r="A700" s="5">
        <v>36526</v>
      </c>
      <c r="B700" s="4">
        <v>5711.3</v>
      </c>
      <c r="C700" s="4">
        <v>3131.1</v>
      </c>
      <c r="D700" s="4">
        <v>3184.8</v>
      </c>
      <c r="E700" s="4">
        <v>5777.2</v>
      </c>
      <c r="F700" s="4">
        <v>3168.6</v>
      </c>
      <c r="G700" s="4">
        <v>3221.5</v>
      </c>
    </row>
    <row r="701" spans="1:7">
      <c r="A701" s="5">
        <v>36557</v>
      </c>
      <c r="B701" s="4">
        <v>5735.3</v>
      </c>
      <c r="C701" s="4">
        <v>3148.9</v>
      </c>
      <c r="D701" s="4">
        <v>3203.7</v>
      </c>
      <c r="E701" s="4">
        <v>5835.2</v>
      </c>
      <c r="F701" s="4">
        <v>3206</v>
      </c>
      <c r="G701" s="4">
        <v>3259.5</v>
      </c>
    </row>
    <row r="702" spans="1:7">
      <c r="A702" s="5">
        <v>36586</v>
      </c>
      <c r="B702" s="4">
        <v>5773.4</v>
      </c>
      <c r="C702" s="4">
        <v>3186.5</v>
      </c>
      <c r="D702" s="4">
        <v>3246.2</v>
      </c>
      <c r="E702" s="4">
        <v>5926.6</v>
      </c>
      <c r="F702" s="4">
        <v>3274.5</v>
      </c>
      <c r="G702" s="4">
        <v>3332.4</v>
      </c>
    </row>
    <row r="703" spans="1:7">
      <c r="A703" s="5">
        <v>36617</v>
      </c>
      <c r="B703" s="4">
        <v>5685.1</v>
      </c>
      <c r="C703" s="4">
        <v>3077.3</v>
      </c>
      <c r="D703" s="4">
        <v>3104.3</v>
      </c>
      <c r="E703" s="4">
        <v>5813.7</v>
      </c>
      <c r="F703" s="4">
        <v>3150</v>
      </c>
      <c r="G703" s="4">
        <v>3174.5</v>
      </c>
    </row>
    <row r="704" spans="1:7">
      <c r="A704" s="5">
        <v>36647</v>
      </c>
      <c r="B704" s="4">
        <v>5647.2</v>
      </c>
      <c r="C704" s="4">
        <v>3013.1</v>
      </c>
      <c r="D704" s="4">
        <v>3077.4</v>
      </c>
      <c r="E704" s="4">
        <v>5760</v>
      </c>
      <c r="F704" s="4">
        <v>3075.9</v>
      </c>
      <c r="G704" s="4">
        <v>3138.9</v>
      </c>
    </row>
    <row r="705" spans="1:7">
      <c r="A705" s="5">
        <v>36678</v>
      </c>
      <c r="B705" s="4">
        <v>5685.9</v>
      </c>
      <c r="C705" s="4">
        <v>2991.1</v>
      </c>
      <c r="D705" s="4">
        <v>3055.7</v>
      </c>
      <c r="E705" s="4">
        <v>5839.8</v>
      </c>
      <c r="F705" s="4">
        <v>3075.2</v>
      </c>
      <c r="G705" s="4">
        <v>3138.4</v>
      </c>
    </row>
    <row r="706" spans="1:7">
      <c r="A706" s="5">
        <v>36708</v>
      </c>
      <c r="B706" s="4">
        <v>5658.8</v>
      </c>
      <c r="C706" s="4">
        <v>2956</v>
      </c>
      <c r="D706" s="4">
        <v>3031.1</v>
      </c>
      <c r="E706" s="4">
        <v>5832.1</v>
      </c>
      <c r="F706" s="4">
        <v>3049.9</v>
      </c>
      <c r="G706" s="4">
        <v>3124</v>
      </c>
    </row>
    <row r="707" spans="1:7">
      <c r="A707" s="5">
        <v>36739</v>
      </c>
      <c r="B707" s="4">
        <v>5677.8</v>
      </c>
      <c r="C707" s="4">
        <v>2961.9</v>
      </c>
      <c r="D707" s="4">
        <v>3041.5</v>
      </c>
      <c r="E707" s="4">
        <v>5883.8</v>
      </c>
      <c r="F707" s="4">
        <v>3073</v>
      </c>
      <c r="G707" s="4">
        <v>3151.9</v>
      </c>
    </row>
    <row r="708" spans="1:7">
      <c r="A708" s="5">
        <v>36770</v>
      </c>
      <c r="B708" s="4">
        <v>5674.2</v>
      </c>
      <c r="C708" s="4">
        <v>2930.8</v>
      </c>
      <c r="D708" s="4">
        <v>2977.8</v>
      </c>
      <c r="E708" s="4">
        <v>5869.1</v>
      </c>
      <c r="F708" s="4">
        <v>3034.5</v>
      </c>
      <c r="G708" s="4">
        <v>3080</v>
      </c>
    </row>
    <row r="709" spans="1:7">
      <c r="A709" s="5">
        <v>36800</v>
      </c>
      <c r="B709" s="4">
        <v>5657.3</v>
      </c>
      <c r="C709" s="4">
        <v>2882.1</v>
      </c>
      <c r="D709" s="4">
        <v>2978.9</v>
      </c>
      <c r="E709" s="4">
        <v>5867.6</v>
      </c>
      <c r="F709" s="4">
        <v>2993.1</v>
      </c>
      <c r="G709" s="4">
        <v>3089.6</v>
      </c>
    </row>
    <row r="710" spans="1:7">
      <c r="A710" s="5">
        <v>36831</v>
      </c>
      <c r="B710" s="4">
        <v>5709.7</v>
      </c>
      <c r="C710" s="4">
        <v>2921.5</v>
      </c>
      <c r="D710" s="4">
        <v>3021.7</v>
      </c>
      <c r="E710" s="4">
        <v>5969.5</v>
      </c>
      <c r="F710" s="4">
        <v>3059.1</v>
      </c>
      <c r="G710" s="4">
        <v>3159.2</v>
      </c>
    </row>
    <row r="711" spans="1:7">
      <c r="A711" s="5">
        <v>36861</v>
      </c>
      <c r="B711" s="4">
        <v>5662.2</v>
      </c>
      <c r="C711" s="4">
        <v>2886.1</v>
      </c>
      <c r="D711" s="4">
        <v>2951.9</v>
      </c>
      <c r="E711" s="4">
        <v>5984.4</v>
      </c>
      <c r="F711" s="4">
        <v>3056.4</v>
      </c>
      <c r="G711" s="4">
        <v>3119.9</v>
      </c>
    </row>
    <row r="712" spans="1:7">
      <c r="A712" s="5">
        <v>36892</v>
      </c>
      <c r="B712" s="4">
        <v>5716.1</v>
      </c>
      <c r="C712" s="4">
        <v>2854.7</v>
      </c>
      <c r="D712" s="4">
        <v>2962.2</v>
      </c>
      <c r="E712" s="4">
        <v>6065.5</v>
      </c>
      <c r="F712" s="4">
        <v>3035.5</v>
      </c>
      <c r="G712" s="4">
        <v>3143.3</v>
      </c>
    </row>
    <row r="713" spans="1:7">
      <c r="A713" s="5">
        <v>36923</v>
      </c>
      <c r="B713" s="4">
        <v>5735.9</v>
      </c>
      <c r="C713" s="4">
        <v>2863.8</v>
      </c>
      <c r="D713" s="4">
        <v>2974.1</v>
      </c>
      <c r="E713" s="4">
        <v>6112.7</v>
      </c>
      <c r="F713" s="4">
        <v>3059.1</v>
      </c>
      <c r="G713" s="4">
        <v>3169.5</v>
      </c>
    </row>
    <row r="714" spans="1:7">
      <c r="A714" s="5">
        <v>36951</v>
      </c>
      <c r="B714" s="4">
        <v>5773.7</v>
      </c>
      <c r="C714" s="4">
        <v>2898.5</v>
      </c>
      <c r="D714" s="4">
        <v>2967</v>
      </c>
      <c r="E714" s="4">
        <v>6145.7</v>
      </c>
      <c r="F714" s="4">
        <v>3091.4</v>
      </c>
      <c r="G714" s="4">
        <v>3158.1</v>
      </c>
    </row>
    <row r="715" spans="1:7">
      <c r="A715" s="5">
        <v>36982</v>
      </c>
      <c r="B715" s="4">
        <v>5661.3</v>
      </c>
      <c r="C715" s="4">
        <v>2756.9</v>
      </c>
      <c r="D715" s="4">
        <v>2862.8</v>
      </c>
      <c r="E715" s="4">
        <v>5969.7</v>
      </c>
      <c r="F715" s="4">
        <v>2912.1</v>
      </c>
      <c r="G715" s="4">
        <v>3018.7</v>
      </c>
    </row>
    <row r="716" spans="1:7">
      <c r="A716" s="5">
        <v>37012</v>
      </c>
      <c r="B716" s="4">
        <v>5656.2</v>
      </c>
      <c r="C716" s="4">
        <v>2731.4</v>
      </c>
      <c r="D716" s="4">
        <v>2840.3</v>
      </c>
      <c r="E716" s="4">
        <v>5964.8</v>
      </c>
      <c r="F716" s="4">
        <v>2885.6</v>
      </c>
      <c r="G716" s="4">
        <v>2995.2</v>
      </c>
    </row>
    <row r="717" spans="1:7">
      <c r="A717" s="5">
        <v>37043</v>
      </c>
      <c r="B717" s="4">
        <v>5726.8</v>
      </c>
      <c r="C717" s="4">
        <v>2729</v>
      </c>
      <c r="D717" s="4">
        <v>2807.3</v>
      </c>
      <c r="E717" s="4">
        <v>6030.7</v>
      </c>
      <c r="F717" s="4">
        <v>2878.6</v>
      </c>
      <c r="G717" s="4">
        <v>2956.3</v>
      </c>
    </row>
    <row r="718" spans="1:7">
      <c r="A718" s="5">
        <v>37073</v>
      </c>
      <c r="B718" s="4">
        <v>5718.3</v>
      </c>
      <c r="C718" s="4">
        <v>2712.2</v>
      </c>
      <c r="D718" s="4">
        <v>2837.8</v>
      </c>
      <c r="E718" s="4">
        <v>6089.1</v>
      </c>
      <c r="F718" s="4">
        <v>2894.3</v>
      </c>
      <c r="G718" s="4">
        <v>3021.8</v>
      </c>
    </row>
    <row r="719" spans="1:7">
      <c r="A719" s="5">
        <v>37104</v>
      </c>
      <c r="B719" s="4">
        <v>5769.9</v>
      </c>
      <c r="C719" s="4">
        <v>2785.8</v>
      </c>
      <c r="D719" s="4">
        <v>2913.7</v>
      </c>
      <c r="E719" s="4">
        <v>6159.6</v>
      </c>
      <c r="F719" s="4">
        <v>2979.3</v>
      </c>
      <c r="G719" s="4">
        <v>3110.5</v>
      </c>
    </row>
    <row r="720" spans="1:7">
      <c r="A720" s="5">
        <v>37135</v>
      </c>
      <c r="B720" s="4">
        <v>5807.5</v>
      </c>
      <c r="C720" s="4">
        <v>2790.7</v>
      </c>
      <c r="D720" s="4">
        <v>2882.3</v>
      </c>
      <c r="E720" s="4">
        <v>6251.2</v>
      </c>
      <c r="F720" s="4">
        <v>3009.6</v>
      </c>
      <c r="G720" s="4">
        <v>3102.5</v>
      </c>
    </row>
    <row r="721" spans="1:7">
      <c r="A721" s="5">
        <v>37165</v>
      </c>
      <c r="B721" s="4">
        <v>5816</v>
      </c>
      <c r="C721" s="4">
        <v>2773.9</v>
      </c>
      <c r="D721" s="4">
        <v>2906.1</v>
      </c>
      <c r="E721" s="4">
        <v>6349.5</v>
      </c>
      <c r="F721" s="4">
        <v>3036.5</v>
      </c>
      <c r="G721" s="4">
        <v>3172.7</v>
      </c>
    </row>
    <row r="722" spans="1:7">
      <c r="A722" s="5">
        <v>37196</v>
      </c>
      <c r="B722" s="4">
        <v>5888.9</v>
      </c>
      <c r="C722" s="4">
        <v>2834.4</v>
      </c>
      <c r="D722" s="4">
        <v>2976.2</v>
      </c>
      <c r="E722" s="4">
        <v>6290.3</v>
      </c>
      <c r="F722" s="4">
        <v>3032</v>
      </c>
      <c r="G722" s="4">
        <v>3179.1</v>
      </c>
    </row>
    <row r="723" spans="1:7">
      <c r="A723" s="5">
        <v>37226</v>
      </c>
      <c r="B723" s="4">
        <v>5943.4</v>
      </c>
      <c r="C723" s="4">
        <v>2819.8</v>
      </c>
      <c r="D723" s="4">
        <v>2967.9</v>
      </c>
      <c r="E723" s="4">
        <v>6292.8</v>
      </c>
      <c r="F723" s="4">
        <v>2988.9</v>
      </c>
      <c r="G723" s="4">
        <v>3142.4</v>
      </c>
    </row>
    <row r="724" spans="1:7">
      <c r="A724" s="5">
        <v>37257</v>
      </c>
      <c r="B724" s="4">
        <v>5937.2</v>
      </c>
      <c r="C724" s="4">
        <v>2798.2</v>
      </c>
      <c r="D724" s="4">
        <v>2953.1</v>
      </c>
      <c r="E724" s="4">
        <v>6289</v>
      </c>
      <c r="F724" s="4">
        <v>2967.9</v>
      </c>
      <c r="G724" s="4">
        <v>3128</v>
      </c>
    </row>
    <row r="725" spans="1:7">
      <c r="A725" s="5">
        <v>37288</v>
      </c>
      <c r="B725" s="4">
        <v>6003.5</v>
      </c>
      <c r="C725" s="4">
        <v>2855.2</v>
      </c>
      <c r="D725" s="4">
        <v>3018.4</v>
      </c>
      <c r="E725" s="4">
        <v>6370.5</v>
      </c>
      <c r="F725" s="4">
        <v>3033.7</v>
      </c>
      <c r="G725" s="4">
        <v>3202.9</v>
      </c>
    </row>
    <row r="726" spans="1:7">
      <c r="A726" s="5">
        <v>37316</v>
      </c>
      <c r="B726" s="4">
        <v>6006</v>
      </c>
      <c r="C726" s="4">
        <v>2862.1</v>
      </c>
      <c r="D726" s="4">
        <v>2988.3</v>
      </c>
      <c r="E726" s="4">
        <v>6267.2</v>
      </c>
      <c r="F726" s="4">
        <v>2988.4</v>
      </c>
      <c r="G726" s="4">
        <v>3118.3</v>
      </c>
    </row>
    <row r="727" spans="1:7">
      <c r="A727" s="5">
        <v>37347</v>
      </c>
      <c r="B727" s="4">
        <v>5984.7</v>
      </c>
      <c r="C727" s="4">
        <v>2800.8</v>
      </c>
      <c r="D727" s="4">
        <v>2977.6</v>
      </c>
      <c r="E727" s="4">
        <v>6318.4</v>
      </c>
      <c r="F727" s="4">
        <v>2961.1</v>
      </c>
      <c r="G727" s="4">
        <v>3143.7</v>
      </c>
    </row>
    <row r="728" spans="1:7">
      <c r="A728" s="5">
        <v>37377</v>
      </c>
      <c r="B728" s="4">
        <v>6019.3</v>
      </c>
      <c r="C728" s="4">
        <v>2824.3</v>
      </c>
      <c r="D728" s="4">
        <v>3030</v>
      </c>
      <c r="E728" s="4">
        <v>6350.8</v>
      </c>
      <c r="F728" s="4">
        <v>2983.9</v>
      </c>
      <c r="G728" s="4">
        <v>3196.9</v>
      </c>
    </row>
    <row r="729" spans="1:7">
      <c r="A729" s="5">
        <v>37408</v>
      </c>
      <c r="B729" s="4">
        <v>6126.5</v>
      </c>
      <c r="C729" s="4">
        <v>2857.4</v>
      </c>
      <c r="D729" s="4">
        <v>3009.8</v>
      </c>
      <c r="E729" s="4">
        <v>6504.6</v>
      </c>
      <c r="F729" s="4">
        <v>3038.8</v>
      </c>
      <c r="G729" s="4">
        <v>3195.5</v>
      </c>
    </row>
    <row r="730" spans="1:7">
      <c r="A730" s="5">
        <v>37438</v>
      </c>
      <c r="B730" s="4">
        <v>6159.7</v>
      </c>
      <c r="C730" s="4">
        <v>2879.3</v>
      </c>
      <c r="D730" s="4">
        <v>3080.8</v>
      </c>
      <c r="E730" s="4">
        <v>6601.3</v>
      </c>
      <c r="F730" s="4">
        <v>3092.2</v>
      </c>
      <c r="G730" s="4">
        <v>3301.6</v>
      </c>
    </row>
    <row r="731" spans="1:7">
      <c r="A731" s="5">
        <v>37469</v>
      </c>
      <c r="B731" s="4">
        <v>6210.5</v>
      </c>
      <c r="C731" s="4">
        <v>2940.1</v>
      </c>
      <c r="D731" s="4">
        <v>3102.7</v>
      </c>
      <c r="E731" s="4">
        <v>6725.1</v>
      </c>
      <c r="F731" s="4">
        <v>3191.8</v>
      </c>
      <c r="G731" s="4">
        <v>3359.7</v>
      </c>
    </row>
    <row r="732" spans="1:7">
      <c r="A732" s="5">
        <v>37500</v>
      </c>
      <c r="B732" s="4">
        <v>6228.2</v>
      </c>
      <c r="C732" s="4">
        <v>2925.3</v>
      </c>
      <c r="D732" s="4">
        <v>3121.6</v>
      </c>
      <c r="E732" s="4">
        <v>6834.9</v>
      </c>
      <c r="F732" s="4">
        <v>3221.4</v>
      </c>
      <c r="G732" s="4">
        <v>3425.7</v>
      </c>
    </row>
    <row r="733" spans="1:7">
      <c r="A733" s="5">
        <v>37530</v>
      </c>
      <c r="B733" s="4">
        <v>6282.5</v>
      </c>
      <c r="C733" s="4">
        <v>2979.3</v>
      </c>
      <c r="D733" s="4">
        <v>3148.5</v>
      </c>
      <c r="E733" s="4">
        <v>6819.7</v>
      </c>
      <c r="F733" s="4">
        <v>3241</v>
      </c>
      <c r="G733" s="4">
        <v>3417.8</v>
      </c>
    </row>
    <row r="734" spans="1:7">
      <c r="A734" s="5">
        <v>37561</v>
      </c>
      <c r="B734" s="4">
        <v>6343.5</v>
      </c>
      <c r="C734" s="4">
        <v>3046.9</v>
      </c>
      <c r="D734" s="4">
        <v>3178.4</v>
      </c>
      <c r="E734" s="4">
        <v>6818.4</v>
      </c>
      <c r="F734" s="4">
        <v>3280.1</v>
      </c>
      <c r="G734" s="4">
        <v>3416.3</v>
      </c>
    </row>
    <row r="735" spans="1:7">
      <c r="A735" s="5">
        <v>37591</v>
      </c>
      <c r="B735" s="4">
        <v>6405.7</v>
      </c>
      <c r="C735" s="4">
        <v>3019.2</v>
      </c>
      <c r="D735" s="4">
        <v>3205.1</v>
      </c>
      <c r="E735" s="4">
        <v>6975.8</v>
      </c>
      <c r="F735" s="4">
        <v>3297</v>
      </c>
      <c r="G735" s="4">
        <v>3490.4</v>
      </c>
    </row>
    <row r="736" spans="1:7">
      <c r="A736" s="5">
        <v>37622</v>
      </c>
      <c r="B736" s="4">
        <v>6401.4</v>
      </c>
      <c r="C736" s="4">
        <v>3008.3</v>
      </c>
      <c r="D736" s="4">
        <v>3197.1</v>
      </c>
      <c r="E736" s="4">
        <v>6941.9</v>
      </c>
      <c r="F736" s="4">
        <v>3271.1</v>
      </c>
      <c r="G736" s="4">
        <v>3467</v>
      </c>
    </row>
    <row r="737" spans="1:7">
      <c r="A737" s="5">
        <v>37653</v>
      </c>
      <c r="B737" s="4">
        <v>6445.8</v>
      </c>
      <c r="C737" s="4">
        <v>3046.4</v>
      </c>
      <c r="D737" s="4">
        <v>3273.6</v>
      </c>
      <c r="E737" s="4">
        <v>7040.2</v>
      </c>
      <c r="F737" s="4">
        <v>3337.4</v>
      </c>
      <c r="G737" s="4">
        <v>3575.5</v>
      </c>
    </row>
    <row r="738" spans="1:7">
      <c r="A738" s="5">
        <v>37681</v>
      </c>
      <c r="B738" s="4">
        <v>6460.8</v>
      </c>
      <c r="C738" s="4">
        <v>3073.4</v>
      </c>
      <c r="D738" s="4">
        <v>3316.8</v>
      </c>
      <c r="E738" s="4">
        <v>7011.9</v>
      </c>
      <c r="F738" s="4">
        <v>3343.8</v>
      </c>
      <c r="G738" s="4">
        <v>3599.7</v>
      </c>
    </row>
    <row r="739" spans="1:7">
      <c r="A739" s="5">
        <v>37712</v>
      </c>
      <c r="B739" s="4">
        <v>6460.4</v>
      </c>
      <c r="C739" s="4">
        <v>3056.5</v>
      </c>
      <c r="D739" s="4">
        <v>3301.2</v>
      </c>
      <c r="E739" s="4">
        <v>7009.3</v>
      </c>
      <c r="F739" s="4">
        <v>3325.3</v>
      </c>
      <c r="G739" s="4">
        <v>3581.7</v>
      </c>
    </row>
    <row r="740" spans="1:7">
      <c r="A740" s="5">
        <v>37742</v>
      </c>
      <c r="B740" s="4">
        <v>6558.1</v>
      </c>
      <c r="C740" s="4">
        <v>3148.1</v>
      </c>
      <c r="D740" s="4">
        <v>3312.3</v>
      </c>
      <c r="E740" s="4">
        <v>7218.7</v>
      </c>
      <c r="F740" s="4">
        <v>3475.6</v>
      </c>
      <c r="G740" s="4">
        <v>3646</v>
      </c>
    </row>
    <row r="741" spans="1:7">
      <c r="A741" s="5">
        <v>37773</v>
      </c>
      <c r="B741" s="4">
        <v>6670.1</v>
      </c>
      <c r="C741" s="4">
        <v>3187.4</v>
      </c>
      <c r="D741" s="4">
        <v>3379</v>
      </c>
      <c r="E741" s="4">
        <v>7290</v>
      </c>
      <c r="F741" s="4">
        <v>3492</v>
      </c>
      <c r="G741" s="4">
        <v>3693</v>
      </c>
    </row>
    <row r="742" spans="1:7">
      <c r="A742" s="5">
        <v>37803</v>
      </c>
      <c r="B742" s="4">
        <v>6751.2</v>
      </c>
      <c r="C742" s="4">
        <v>3269.8</v>
      </c>
      <c r="D742" s="4">
        <v>3413</v>
      </c>
      <c r="E742" s="4">
        <v>7163.8</v>
      </c>
      <c r="F742" s="4">
        <v>3473</v>
      </c>
      <c r="G742" s="4">
        <v>3621.5</v>
      </c>
    </row>
    <row r="743" spans="1:7">
      <c r="A743" s="5">
        <v>37834</v>
      </c>
      <c r="B743" s="4">
        <v>6790</v>
      </c>
      <c r="C743" s="4">
        <v>3315.3</v>
      </c>
      <c r="D743" s="4">
        <v>3435.4</v>
      </c>
      <c r="E743" s="4">
        <v>7198.9</v>
      </c>
      <c r="F743" s="4">
        <v>3518.3</v>
      </c>
      <c r="G743" s="4">
        <v>3642.3</v>
      </c>
    </row>
    <row r="744" spans="1:7">
      <c r="A744" s="5">
        <v>37865</v>
      </c>
      <c r="B744" s="4">
        <v>6783.2</v>
      </c>
      <c r="C744" s="4">
        <v>3291.4</v>
      </c>
      <c r="D744" s="4">
        <v>3460.6</v>
      </c>
      <c r="E744" s="4">
        <v>7302.6</v>
      </c>
      <c r="F744" s="4">
        <v>3549.2</v>
      </c>
      <c r="G744" s="4">
        <v>3725.6</v>
      </c>
    </row>
    <row r="745" spans="1:7">
      <c r="A745" s="5">
        <v>37895</v>
      </c>
      <c r="B745" s="4">
        <v>6872.7</v>
      </c>
      <c r="C745" s="4">
        <v>3353.3</v>
      </c>
      <c r="D745" s="4">
        <v>3519.2</v>
      </c>
      <c r="E745" s="4">
        <v>7309.9</v>
      </c>
      <c r="F745" s="4">
        <v>3570.5</v>
      </c>
      <c r="G745" s="4">
        <v>3743</v>
      </c>
    </row>
    <row r="746" spans="1:7">
      <c r="A746" s="5">
        <v>37926</v>
      </c>
      <c r="B746" s="4">
        <v>6925.1</v>
      </c>
      <c r="C746" s="4">
        <v>3390.5</v>
      </c>
      <c r="D746" s="4">
        <v>3536.6</v>
      </c>
      <c r="E746" s="4">
        <v>7345.3</v>
      </c>
      <c r="F746" s="4">
        <v>3599.9</v>
      </c>
      <c r="G746" s="4">
        <v>3751.3</v>
      </c>
    </row>
    <row r="747" spans="1:7">
      <c r="A747" s="5">
        <v>37956</v>
      </c>
      <c r="B747" s="4">
        <v>6998</v>
      </c>
      <c r="C747" s="4">
        <v>3379</v>
      </c>
      <c r="D747" s="4">
        <v>3575</v>
      </c>
      <c r="E747" s="4">
        <v>7444.8</v>
      </c>
      <c r="F747" s="4">
        <v>3600.2</v>
      </c>
      <c r="G747" s="4">
        <v>3803.3</v>
      </c>
    </row>
    <row r="748" spans="1:7">
      <c r="A748" s="5">
        <v>37987</v>
      </c>
      <c r="B748" s="4">
        <v>7009.2</v>
      </c>
      <c r="C748" s="4">
        <v>3402.3</v>
      </c>
      <c r="D748" s="4">
        <v>3550.9</v>
      </c>
      <c r="E748" s="4">
        <v>7480.2</v>
      </c>
      <c r="F748" s="4">
        <v>3636</v>
      </c>
      <c r="G748" s="4">
        <v>3789.5</v>
      </c>
    </row>
    <row r="749" spans="1:7">
      <c r="A749" s="5">
        <v>38018</v>
      </c>
      <c r="B749" s="4">
        <v>7091.9</v>
      </c>
      <c r="C749" s="4">
        <v>3478.7</v>
      </c>
      <c r="D749" s="4">
        <v>3631</v>
      </c>
      <c r="E749" s="4">
        <v>7604.1</v>
      </c>
      <c r="F749" s="4">
        <v>3735.6</v>
      </c>
      <c r="G749" s="4">
        <v>3893.2</v>
      </c>
    </row>
    <row r="750" spans="1:7">
      <c r="A750" s="5">
        <v>38047</v>
      </c>
      <c r="B750" s="4">
        <v>7131.1</v>
      </c>
      <c r="C750" s="4">
        <v>3504.3</v>
      </c>
      <c r="D750" s="4">
        <v>3721.1</v>
      </c>
      <c r="E750" s="4">
        <v>7656.9</v>
      </c>
      <c r="F750" s="4">
        <v>3769.8</v>
      </c>
      <c r="G750" s="4">
        <v>3995.5</v>
      </c>
    </row>
    <row r="751" spans="1:7">
      <c r="A751" s="5">
        <v>38078</v>
      </c>
      <c r="B751" s="4">
        <v>7133.8</v>
      </c>
      <c r="C751" s="4">
        <v>3508.3</v>
      </c>
      <c r="D751" s="4">
        <v>3697.3</v>
      </c>
      <c r="E751" s="4">
        <v>7479</v>
      </c>
      <c r="F751" s="4">
        <v>3679.5</v>
      </c>
      <c r="G751" s="4">
        <v>3876.2</v>
      </c>
    </row>
    <row r="752" spans="1:7">
      <c r="A752" s="5">
        <v>38108</v>
      </c>
      <c r="B752" s="4">
        <v>7196.4</v>
      </c>
      <c r="C752" s="4">
        <v>3551.1</v>
      </c>
      <c r="D752" s="4">
        <v>3711.1</v>
      </c>
      <c r="E752" s="4">
        <v>7517.6</v>
      </c>
      <c r="F752" s="4">
        <v>3710.8</v>
      </c>
      <c r="G752" s="4">
        <v>3876.8</v>
      </c>
    </row>
    <row r="753" spans="1:7">
      <c r="A753" s="5">
        <v>38139</v>
      </c>
      <c r="B753" s="4">
        <v>7274.3</v>
      </c>
      <c r="C753" s="4">
        <v>3533.3</v>
      </c>
      <c r="D753" s="4">
        <v>3755.4</v>
      </c>
      <c r="E753" s="4">
        <v>7599.1</v>
      </c>
      <c r="F753" s="4">
        <v>3693.7</v>
      </c>
      <c r="G753" s="4">
        <v>3923</v>
      </c>
    </row>
    <row r="754" spans="1:7">
      <c r="A754" s="5">
        <v>38169</v>
      </c>
      <c r="B754" s="4">
        <v>7316.6</v>
      </c>
      <c r="C754" s="4">
        <v>3598.7</v>
      </c>
      <c r="D754" s="4">
        <v>3775.1</v>
      </c>
      <c r="E754" s="4">
        <v>7655.7</v>
      </c>
      <c r="F754" s="4">
        <v>3767.6</v>
      </c>
      <c r="G754" s="4">
        <v>3950.1</v>
      </c>
    </row>
    <row r="755" spans="1:7">
      <c r="A755" s="5">
        <v>38200</v>
      </c>
      <c r="B755" s="4">
        <v>7351</v>
      </c>
      <c r="C755" s="4">
        <v>3629.7</v>
      </c>
      <c r="D755" s="4">
        <v>3840.6</v>
      </c>
      <c r="E755" s="4">
        <v>7769.7</v>
      </c>
      <c r="F755" s="4">
        <v>3840.3</v>
      </c>
      <c r="G755" s="4">
        <v>4059.3</v>
      </c>
    </row>
    <row r="756" spans="1:7">
      <c r="A756" s="5">
        <v>38231</v>
      </c>
      <c r="B756" s="4">
        <v>7379.1</v>
      </c>
      <c r="C756" s="4">
        <v>3630</v>
      </c>
      <c r="D756" s="4">
        <v>3846</v>
      </c>
      <c r="E756" s="4">
        <v>7788.2</v>
      </c>
      <c r="F756" s="4">
        <v>3835.3</v>
      </c>
      <c r="G756" s="4">
        <v>4059.2</v>
      </c>
    </row>
    <row r="757" spans="1:7">
      <c r="A757" s="5">
        <v>38261</v>
      </c>
      <c r="B757" s="4">
        <v>7429.7</v>
      </c>
      <c r="C757" s="4">
        <v>3632.7</v>
      </c>
      <c r="D757" s="4">
        <v>3870.2</v>
      </c>
      <c r="E757" s="4">
        <v>7862</v>
      </c>
      <c r="F757" s="4">
        <v>3849.2</v>
      </c>
      <c r="G757" s="4">
        <v>4095.4</v>
      </c>
    </row>
    <row r="758" spans="1:7">
      <c r="A758" s="5">
        <v>38292</v>
      </c>
      <c r="B758" s="4">
        <v>7525.2</v>
      </c>
      <c r="C758" s="4">
        <v>3717.8</v>
      </c>
      <c r="D758" s="4">
        <v>3949.2</v>
      </c>
      <c r="E758" s="4">
        <v>7870.9</v>
      </c>
      <c r="F758" s="4">
        <v>3891.5</v>
      </c>
      <c r="G758" s="4">
        <v>4130.7</v>
      </c>
    </row>
    <row r="759" spans="1:7">
      <c r="A759" s="5">
        <v>38322</v>
      </c>
      <c r="B759" s="4">
        <v>7596.1</v>
      </c>
      <c r="C759" s="4">
        <v>3714.3</v>
      </c>
      <c r="D759" s="4">
        <v>3945.7</v>
      </c>
      <c r="E759" s="4">
        <v>7976.2</v>
      </c>
      <c r="F759" s="4">
        <v>3904.2</v>
      </c>
      <c r="G759" s="4">
        <v>4143.1000000000004</v>
      </c>
    </row>
    <row r="760" spans="1:7">
      <c r="A760" s="5">
        <v>38353</v>
      </c>
      <c r="B760" s="4">
        <v>7627.7</v>
      </c>
      <c r="C760" s="4">
        <v>3734.7</v>
      </c>
      <c r="D760" s="4">
        <v>3960.9</v>
      </c>
      <c r="E760" s="4">
        <v>8023.2</v>
      </c>
      <c r="F760" s="4">
        <v>3932.8</v>
      </c>
      <c r="G760" s="4">
        <v>4166.2</v>
      </c>
    </row>
    <row r="761" spans="1:7">
      <c r="A761" s="5">
        <v>38384</v>
      </c>
      <c r="B761" s="4">
        <v>7713.1</v>
      </c>
      <c r="C761" s="4">
        <v>3815.4</v>
      </c>
      <c r="D761" s="4">
        <v>4040.2</v>
      </c>
      <c r="E761" s="4">
        <v>8043.2</v>
      </c>
      <c r="F761" s="4">
        <v>3980.9</v>
      </c>
      <c r="G761" s="4">
        <v>4213.1000000000004</v>
      </c>
    </row>
    <row r="762" spans="1:7">
      <c r="A762" s="5">
        <v>38412</v>
      </c>
      <c r="B762" s="4">
        <v>7776.9</v>
      </c>
      <c r="C762" s="4">
        <v>3881</v>
      </c>
      <c r="D762" s="4">
        <v>4089.7</v>
      </c>
      <c r="E762" s="4">
        <v>8075.7</v>
      </c>
      <c r="F762" s="4">
        <v>4031.5</v>
      </c>
      <c r="G762" s="4">
        <v>4246.8999999999996</v>
      </c>
    </row>
    <row r="763" spans="1:7">
      <c r="A763" s="5">
        <v>38443</v>
      </c>
      <c r="B763" s="4">
        <v>7764.5</v>
      </c>
      <c r="C763" s="4">
        <v>3859.1</v>
      </c>
      <c r="D763" s="4">
        <v>4022.3</v>
      </c>
      <c r="E763" s="4">
        <v>8135.8</v>
      </c>
      <c r="F763" s="4">
        <v>4047.3</v>
      </c>
      <c r="G763" s="4">
        <v>4214.6000000000004</v>
      </c>
    </row>
    <row r="764" spans="1:7">
      <c r="A764" s="5">
        <v>38473</v>
      </c>
      <c r="B764" s="4">
        <v>7777.9</v>
      </c>
      <c r="C764" s="4">
        <v>3846.7</v>
      </c>
      <c r="D764" s="4">
        <v>4036</v>
      </c>
      <c r="E764" s="4">
        <v>8194</v>
      </c>
      <c r="F764" s="4">
        <v>4057</v>
      </c>
      <c r="G764" s="4">
        <v>4251.8999999999996</v>
      </c>
    </row>
    <row r="765" spans="1:7">
      <c r="A765" s="5">
        <v>38504</v>
      </c>
      <c r="B765" s="4">
        <v>7836.5</v>
      </c>
      <c r="C765" s="4">
        <v>3830.3</v>
      </c>
      <c r="D765" s="4">
        <v>4017</v>
      </c>
      <c r="E765" s="4">
        <v>8268.7000000000007</v>
      </c>
      <c r="F765" s="4">
        <v>4046.5</v>
      </c>
      <c r="G765" s="4">
        <v>4238.5</v>
      </c>
    </row>
    <row r="766" spans="1:7">
      <c r="A766" s="5">
        <v>38534</v>
      </c>
      <c r="B766" s="4">
        <v>7887.6</v>
      </c>
      <c r="C766" s="4">
        <v>3881.8</v>
      </c>
      <c r="D766" s="4">
        <v>4033.8</v>
      </c>
      <c r="E766" s="4">
        <v>8214.7000000000007</v>
      </c>
      <c r="F766" s="4">
        <v>4045.2</v>
      </c>
      <c r="G766" s="4">
        <v>4201.1000000000004</v>
      </c>
    </row>
    <row r="767" spans="1:7">
      <c r="A767" s="5">
        <v>38565</v>
      </c>
      <c r="B767" s="4">
        <v>7926.9</v>
      </c>
      <c r="C767" s="4">
        <v>3889</v>
      </c>
      <c r="D767" s="4">
        <v>4092.3</v>
      </c>
      <c r="E767" s="4">
        <v>8324.7000000000007</v>
      </c>
      <c r="F767" s="4">
        <v>4089.8</v>
      </c>
      <c r="G767" s="4">
        <v>4297.7</v>
      </c>
    </row>
    <row r="768" spans="1:7">
      <c r="A768" s="5">
        <v>38596</v>
      </c>
      <c r="B768" s="4">
        <v>7932.7</v>
      </c>
      <c r="C768" s="4">
        <v>3892.4</v>
      </c>
      <c r="D768" s="4">
        <v>4070.8</v>
      </c>
      <c r="E768" s="4">
        <v>8244.1</v>
      </c>
      <c r="F768" s="4">
        <v>4048</v>
      </c>
      <c r="G768" s="4">
        <v>4230.6000000000004</v>
      </c>
    </row>
    <row r="769" spans="1:7">
      <c r="A769" s="5">
        <v>38626</v>
      </c>
      <c r="B769" s="4">
        <v>8027.1</v>
      </c>
      <c r="C769" s="4">
        <v>3938.1</v>
      </c>
      <c r="D769" s="4">
        <v>4117.2</v>
      </c>
      <c r="E769" s="4">
        <v>8268.7000000000007</v>
      </c>
      <c r="F769" s="4">
        <v>4057.5</v>
      </c>
      <c r="G769" s="4">
        <v>4241.1000000000004</v>
      </c>
    </row>
    <row r="770" spans="1:7">
      <c r="A770" s="5">
        <v>38657</v>
      </c>
      <c r="B770" s="4">
        <v>8092.3</v>
      </c>
      <c r="C770" s="4">
        <v>3968.8</v>
      </c>
      <c r="D770" s="4">
        <v>4171.2</v>
      </c>
      <c r="E770" s="4">
        <v>8332.2999999999993</v>
      </c>
      <c r="F770" s="4">
        <v>4087.9</v>
      </c>
      <c r="G770" s="4">
        <v>4294.8999999999996</v>
      </c>
    </row>
    <row r="771" spans="1:7">
      <c r="A771" s="5">
        <v>38687</v>
      </c>
      <c r="B771" s="4">
        <v>8170.4</v>
      </c>
      <c r="C771" s="4">
        <v>3997.9</v>
      </c>
      <c r="D771" s="4">
        <v>4135.8999999999996</v>
      </c>
      <c r="E771" s="4">
        <v>8449.7000000000007</v>
      </c>
      <c r="F771" s="4">
        <v>4136.1000000000004</v>
      </c>
      <c r="G771" s="4">
        <v>4277.2</v>
      </c>
    </row>
    <row r="772" spans="1:7">
      <c r="A772" s="5">
        <v>38718</v>
      </c>
      <c r="B772" s="4">
        <v>8196.1</v>
      </c>
      <c r="C772" s="4">
        <v>4006</v>
      </c>
      <c r="D772" s="4">
        <v>4180.7</v>
      </c>
      <c r="E772" s="4">
        <v>8445.1</v>
      </c>
      <c r="F772" s="4">
        <v>4128.6000000000004</v>
      </c>
      <c r="G772" s="4">
        <v>4307.7</v>
      </c>
    </row>
    <row r="773" spans="1:7">
      <c r="A773" s="5">
        <v>38749</v>
      </c>
      <c r="B773" s="4">
        <v>8269.9</v>
      </c>
      <c r="C773" s="4">
        <v>4046.2</v>
      </c>
      <c r="D773" s="4">
        <v>4263.5</v>
      </c>
      <c r="E773" s="4">
        <v>8504.4</v>
      </c>
      <c r="F773" s="4">
        <v>4161.5</v>
      </c>
      <c r="G773" s="4">
        <v>4384.3999999999996</v>
      </c>
    </row>
    <row r="774" spans="1:7">
      <c r="A774" s="5">
        <v>38777</v>
      </c>
      <c r="B774" s="4">
        <v>8371.2000000000007</v>
      </c>
      <c r="C774" s="4">
        <v>4141</v>
      </c>
      <c r="D774" s="4">
        <v>4326.3</v>
      </c>
      <c r="E774" s="4">
        <v>8515.2000000000007</v>
      </c>
      <c r="F774" s="4">
        <v>4210.5</v>
      </c>
      <c r="G774" s="4">
        <v>4400.7</v>
      </c>
    </row>
    <row r="775" spans="1:7">
      <c r="A775" s="5">
        <v>38808</v>
      </c>
      <c r="B775" s="4">
        <v>8355.7000000000007</v>
      </c>
      <c r="C775" s="4">
        <v>4089.4</v>
      </c>
      <c r="D775" s="4">
        <v>4234.8</v>
      </c>
      <c r="E775" s="4">
        <v>8463.4</v>
      </c>
      <c r="F775" s="4">
        <v>4139.8999999999996</v>
      </c>
      <c r="G775" s="4">
        <v>4289.3</v>
      </c>
    </row>
    <row r="776" spans="1:7">
      <c r="A776" s="5">
        <v>38838</v>
      </c>
      <c r="B776" s="4">
        <v>8356.7999999999993</v>
      </c>
      <c r="C776" s="4">
        <v>4048.8</v>
      </c>
      <c r="D776" s="4">
        <v>4255.1000000000004</v>
      </c>
      <c r="E776" s="4">
        <v>8440.2999999999993</v>
      </c>
      <c r="F776" s="4">
        <v>4087</v>
      </c>
      <c r="G776" s="4">
        <v>4297.7</v>
      </c>
    </row>
    <row r="777" spans="1:7">
      <c r="A777" s="5">
        <v>38869</v>
      </c>
      <c r="B777" s="4">
        <v>8420</v>
      </c>
      <c r="C777" s="4">
        <v>4060.7</v>
      </c>
      <c r="D777" s="4">
        <v>4239.8999999999996</v>
      </c>
      <c r="E777" s="4">
        <v>8497.2999999999993</v>
      </c>
      <c r="F777" s="4">
        <v>4095.3</v>
      </c>
      <c r="G777" s="4">
        <v>4278.8</v>
      </c>
    </row>
    <row r="778" spans="1:7">
      <c r="A778" s="5">
        <v>38899</v>
      </c>
      <c r="B778" s="4">
        <v>8444.2999999999993</v>
      </c>
      <c r="C778" s="4">
        <v>4085.1</v>
      </c>
      <c r="D778" s="4">
        <v>4266.3</v>
      </c>
      <c r="E778" s="4">
        <v>8570.7000000000007</v>
      </c>
      <c r="F778" s="4">
        <v>4144.5</v>
      </c>
      <c r="G778" s="4">
        <v>4330.2</v>
      </c>
    </row>
    <row r="779" spans="1:7">
      <c r="A779" s="5">
        <v>38930</v>
      </c>
      <c r="B779" s="4">
        <v>8515</v>
      </c>
      <c r="C779" s="4">
        <v>4149.2</v>
      </c>
      <c r="D779" s="4">
        <v>4330.6000000000004</v>
      </c>
      <c r="E779" s="4">
        <v>8700.2999999999993</v>
      </c>
      <c r="F779" s="4">
        <v>4239.1000000000004</v>
      </c>
      <c r="G779" s="4">
        <v>4424.8</v>
      </c>
    </row>
    <row r="780" spans="1:7">
      <c r="A780" s="5">
        <v>38961</v>
      </c>
      <c r="B780" s="4">
        <v>8507</v>
      </c>
      <c r="C780" s="4">
        <v>4103.6000000000004</v>
      </c>
      <c r="D780" s="4">
        <v>4257.3</v>
      </c>
      <c r="E780" s="4">
        <v>8721.6</v>
      </c>
      <c r="F780" s="4">
        <v>4207.5</v>
      </c>
      <c r="G780" s="4">
        <v>4364.7</v>
      </c>
    </row>
    <row r="781" spans="1:7">
      <c r="A781" s="5">
        <v>38991</v>
      </c>
      <c r="B781" s="4">
        <v>8584.2999999999993</v>
      </c>
      <c r="C781" s="4">
        <v>4139.6000000000004</v>
      </c>
      <c r="D781" s="4">
        <v>4323.8999999999996</v>
      </c>
      <c r="E781" s="4">
        <v>8800.6</v>
      </c>
      <c r="F781" s="4">
        <v>4244.1000000000004</v>
      </c>
      <c r="G781" s="4">
        <v>4432.8</v>
      </c>
    </row>
    <row r="782" spans="1:7">
      <c r="A782" s="5">
        <v>39022</v>
      </c>
      <c r="B782" s="4">
        <v>8633.2000000000007</v>
      </c>
      <c r="C782" s="4">
        <v>4186.2</v>
      </c>
      <c r="D782" s="4">
        <v>4366.8999999999996</v>
      </c>
      <c r="E782" s="4">
        <v>8892.6</v>
      </c>
      <c r="F782" s="4">
        <v>4313</v>
      </c>
      <c r="G782" s="4">
        <v>4498.1000000000004</v>
      </c>
    </row>
    <row r="783" spans="1:7">
      <c r="A783" s="5">
        <v>39052</v>
      </c>
      <c r="B783" s="4">
        <v>8680.2000000000007</v>
      </c>
      <c r="C783" s="4">
        <v>4151.1000000000004</v>
      </c>
      <c r="D783" s="4">
        <v>4295.8999999999996</v>
      </c>
      <c r="E783" s="4">
        <v>8868.2000000000007</v>
      </c>
      <c r="F783" s="4">
        <v>4240.3999999999996</v>
      </c>
      <c r="G783" s="4">
        <v>4388.8999999999996</v>
      </c>
    </row>
    <row r="784" spans="1:7">
      <c r="A784" s="5">
        <v>39083</v>
      </c>
      <c r="B784" s="4">
        <v>8707.6</v>
      </c>
      <c r="C784" s="4">
        <v>4138.8</v>
      </c>
      <c r="D784" s="4">
        <v>4333.3</v>
      </c>
      <c r="E784" s="4">
        <v>8871.6</v>
      </c>
      <c r="F784" s="4">
        <v>4216.3</v>
      </c>
      <c r="G784" s="4">
        <v>4415</v>
      </c>
    </row>
    <row r="785" spans="1:7">
      <c r="A785" s="5">
        <v>39114</v>
      </c>
      <c r="B785" s="4">
        <v>8778.1</v>
      </c>
      <c r="C785" s="4">
        <v>4202.6000000000004</v>
      </c>
      <c r="D785" s="4">
        <v>4394.3999999999996</v>
      </c>
      <c r="E785" s="4">
        <v>9014.5</v>
      </c>
      <c r="F785" s="4">
        <v>4316.8999999999996</v>
      </c>
      <c r="G785" s="4">
        <v>4512.8</v>
      </c>
    </row>
    <row r="786" spans="1:7">
      <c r="A786" s="5">
        <v>39142</v>
      </c>
      <c r="B786" s="4">
        <v>8849.7000000000007</v>
      </c>
      <c r="C786" s="4">
        <v>4301.8</v>
      </c>
      <c r="D786" s="4">
        <v>4422.7</v>
      </c>
      <c r="E786" s="4">
        <v>9064</v>
      </c>
      <c r="F786" s="4">
        <v>4405.8999999999996</v>
      </c>
      <c r="G786" s="4">
        <v>4529.8</v>
      </c>
    </row>
    <row r="787" spans="1:7">
      <c r="A787" s="5">
        <v>39173</v>
      </c>
      <c r="B787" s="4">
        <v>8840.2000000000007</v>
      </c>
      <c r="C787" s="4">
        <v>4250.2</v>
      </c>
      <c r="D787" s="4">
        <v>4398.3</v>
      </c>
      <c r="E787" s="4">
        <v>9066</v>
      </c>
      <c r="F787" s="4">
        <v>4358.7</v>
      </c>
      <c r="G787" s="4">
        <v>4510.6000000000004</v>
      </c>
    </row>
    <row r="788" spans="1:7">
      <c r="A788" s="5">
        <v>39203</v>
      </c>
      <c r="B788" s="4">
        <v>8829</v>
      </c>
      <c r="C788" s="4">
        <v>4223.2</v>
      </c>
      <c r="D788" s="4">
        <v>4364.2</v>
      </c>
      <c r="E788" s="4">
        <v>8966.1</v>
      </c>
      <c r="F788" s="4">
        <v>4287.1000000000004</v>
      </c>
      <c r="G788" s="4">
        <v>4432</v>
      </c>
    </row>
    <row r="789" spans="1:7">
      <c r="A789" s="5">
        <v>39234</v>
      </c>
      <c r="B789" s="4">
        <v>8867.7000000000007</v>
      </c>
      <c r="C789" s="4">
        <v>4183.7</v>
      </c>
      <c r="D789" s="4">
        <v>4298.3</v>
      </c>
      <c r="E789" s="4">
        <v>8977</v>
      </c>
      <c r="F789" s="4">
        <v>4233.1000000000004</v>
      </c>
      <c r="G789" s="4">
        <v>4351.3</v>
      </c>
    </row>
    <row r="790" spans="1:7">
      <c r="A790" s="5">
        <v>39264</v>
      </c>
      <c r="B790" s="4">
        <v>8932.4</v>
      </c>
      <c r="C790" s="4">
        <v>4242.8</v>
      </c>
      <c r="D790" s="4">
        <v>4389.3</v>
      </c>
      <c r="E790" s="4">
        <v>9124.9</v>
      </c>
      <c r="F790" s="4">
        <v>4333.5</v>
      </c>
      <c r="G790" s="4">
        <v>4483.8999999999996</v>
      </c>
    </row>
    <row r="791" spans="1:7">
      <c r="A791" s="5">
        <v>39295</v>
      </c>
      <c r="B791" s="4">
        <v>9005.6</v>
      </c>
      <c r="C791" s="4">
        <v>4341.3</v>
      </c>
      <c r="D791" s="4">
        <v>4482.1000000000004</v>
      </c>
      <c r="E791" s="4">
        <v>9259.5</v>
      </c>
      <c r="F791" s="4">
        <v>4463.2</v>
      </c>
      <c r="G791" s="4">
        <v>4608.5</v>
      </c>
    </row>
    <row r="792" spans="1:7">
      <c r="A792" s="5">
        <v>39326</v>
      </c>
      <c r="B792" s="4">
        <v>9007.7000000000007</v>
      </c>
      <c r="C792" s="4">
        <v>4295.2</v>
      </c>
      <c r="D792" s="4">
        <v>4407.3999999999996</v>
      </c>
      <c r="E792" s="4">
        <v>9279.9</v>
      </c>
      <c r="F792" s="4">
        <v>4425.2</v>
      </c>
      <c r="G792" s="4">
        <v>4540.6000000000004</v>
      </c>
    </row>
    <row r="793" spans="1:7">
      <c r="A793" s="5">
        <v>39356</v>
      </c>
      <c r="B793" s="4">
        <v>9079.1</v>
      </c>
      <c r="C793" s="4">
        <v>4292.1000000000004</v>
      </c>
      <c r="D793" s="4">
        <v>4450.6000000000004</v>
      </c>
      <c r="E793" s="4">
        <v>9384.7000000000007</v>
      </c>
      <c r="F793" s="4">
        <v>4438.3</v>
      </c>
      <c r="G793" s="4">
        <v>4600.3999999999996</v>
      </c>
    </row>
    <row r="794" spans="1:7">
      <c r="A794" s="5">
        <v>39387</v>
      </c>
      <c r="B794" s="4">
        <v>9149.2999999999993</v>
      </c>
      <c r="C794" s="4">
        <v>4395.2</v>
      </c>
      <c r="D794" s="4">
        <v>4529.2</v>
      </c>
      <c r="E794" s="4">
        <v>9644.7999999999993</v>
      </c>
      <c r="F794" s="4">
        <v>4636.1000000000004</v>
      </c>
      <c r="G794" s="4">
        <v>4774.3999999999996</v>
      </c>
    </row>
    <row r="795" spans="1:7">
      <c r="A795" s="5">
        <v>39417</v>
      </c>
      <c r="B795" s="4">
        <v>9229.2000000000007</v>
      </c>
      <c r="C795" s="4">
        <v>4407.7</v>
      </c>
      <c r="D795" s="4">
        <v>4522.5</v>
      </c>
      <c r="E795" s="4">
        <v>9702.1</v>
      </c>
      <c r="F795" s="4">
        <v>4635</v>
      </c>
      <c r="G795" s="4">
        <v>4754.2</v>
      </c>
    </row>
    <row r="796" spans="1:7">
      <c r="A796" s="5">
        <v>39448</v>
      </c>
      <c r="B796" s="4">
        <v>9238</v>
      </c>
      <c r="C796" s="4">
        <v>4436.7</v>
      </c>
      <c r="D796" s="4">
        <v>4518.8</v>
      </c>
      <c r="E796" s="4">
        <v>9883.7999999999993</v>
      </c>
      <c r="F796" s="4">
        <v>4747.7</v>
      </c>
      <c r="G796" s="4">
        <v>4834.7</v>
      </c>
    </row>
    <row r="797" spans="1:7">
      <c r="A797" s="5">
        <v>39479</v>
      </c>
      <c r="B797" s="4">
        <v>9358.1</v>
      </c>
      <c r="C797" s="4">
        <v>4570.3</v>
      </c>
      <c r="D797" s="4">
        <v>4647.3</v>
      </c>
      <c r="E797" s="4">
        <v>10039.700000000001</v>
      </c>
      <c r="F797" s="4">
        <v>4903</v>
      </c>
      <c r="G797" s="4">
        <v>4985.8</v>
      </c>
    </row>
    <row r="798" spans="1:7">
      <c r="A798" s="5">
        <v>39508</v>
      </c>
      <c r="B798" s="4">
        <v>9437.6</v>
      </c>
      <c r="C798" s="4">
        <v>4743.6000000000004</v>
      </c>
      <c r="D798" s="4">
        <v>4718.3</v>
      </c>
      <c r="E798" s="4">
        <v>10128</v>
      </c>
      <c r="F798" s="4">
        <v>5083.2</v>
      </c>
      <c r="G798" s="4">
        <v>5063.3999999999996</v>
      </c>
    </row>
    <row r="799" spans="1:7">
      <c r="A799" s="5">
        <v>39539</v>
      </c>
      <c r="B799" s="4">
        <v>9377.6</v>
      </c>
      <c r="C799" s="4">
        <v>4700.7</v>
      </c>
      <c r="D799" s="4">
        <v>4628.5</v>
      </c>
      <c r="E799" s="4">
        <v>9932.7999999999993</v>
      </c>
      <c r="F799" s="4">
        <v>4971.1000000000004</v>
      </c>
      <c r="G799" s="4">
        <v>4902.5</v>
      </c>
    </row>
    <row r="800" spans="1:7">
      <c r="A800" s="5">
        <v>39569</v>
      </c>
      <c r="B800" s="4">
        <v>9388.7999999999993</v>
      </c>
      <c r="C800" s="4">
        <v>4799.8</v>
      </c>
      <c r="D800" s="4">
        <v>4645.2</v>
      </c>
      <c r="E800" s="4">
        <v>9824.7999999999993</v>
      </c>
      <c r="F800" s="4">
        <v>5013.8999999999996</v>
      </c>
      <c r="G800" s="4">
        <v>4860.8999999999996</v>
      </c>
    </row>
    <row r="801" spans="1:7">
      <c r="A801" s="5">
        <v>39600</v>
      </c>
      <c r="B801" s="4">
        <v>9492</v>
      </c>
      <c r="C801" s="4">
        <v>4817.1000000000004</v>
      </c>
      <c r="D801" s="4">
        <v>4682.3</v>
      </c>
      <c r="E801" s="4">
        <v>9969</v>
      </c>
      <c r="F801" s="4">
        <v>5049.1000000000004</v>
      </c>
      <c r="G801" s="4">
        <v>4917.6000000000004</v>
      </c>
    </row>
    <row r="802" spans="1:7">
      <c r="A802" s="5">
        <v>39630</v>
      </c>
      <c r="B802" s="4">
        <v>9585.5</v>
      </c>
      <c r="C802" s="4">
        <v>4938.8</v>
      </c>
      <c r="D802" s="4">
        <v>4784</v>
      </c>
      <c r="E802" s="4">
        <v>10045.5</v>
      </c>
      <c r="F802" s="4">
        <v>5165</v>
      </c>
      <c r="G802" s="4">
        <v>5013.6000000000004</v>
      </c>
    </row>
    <row r="803" spans="1:7">
      <c r="A803" s="5">
        <v>39661</v>
      </c>
      <c r="B803" s="4">
        <v>9645.7999999999993</v>
      </c>
      <c r="C803" s="4">
        <v>5014.2</v>
      </c>
      <c r="D803" s="4">
        <v>4861.3</v>
      </c>
      <c r="E803" s="4">
        <v>10134.700000000001</v>
      </c>
      <c r="F803" s="4">
        <v>5256</v>
      </c>
      <c r="G803" s="4">
        <v>5107.7</v>
      </c>
    </row>
    <row r="804" spans="1:7">
      <c r="A804" s="5">
        <v>39692</v>
      </c>
      <c r="B804" s="4">
        <v>10024.700000000001</v>
      </c>
      <c r="C804" s="4">
        <v>5353.5</v>
      </c>
      <c r="D804" s="4">
        <v>5221.8999999999996</v>
      </c>
      <c r="E804" s="4">
        <v>10475.299999999999</v>
      </c>
      <c r="F804" s="4">
        <v>5579.9</v>
      </c>
      <c r="G804" s="4">
        <v>5456.6</v>
      </c>
    </row>
    <row r="805" spans="1:7">
      <c r="A805" s="5">
        <v>39722</v>
      </c>
      <c r="B805" s="4">
        <v>10574.1</v>
      </c>
      <c r="C805" s="4">
        <v>5844.3</v>
      </c>
      <c r="D805" s="4">
        <v>5715.3</v>
      </c>
      <c r="E805" s="4">
        <v>10904.6</v>
      </c>
      <c r="F805" s="4">
        <v>6012.8</v>
      </c>
      <c r="G805" s="4">
        <v>5893.9</v>
      </c>
    </row>
    <row r="806" spans="1:7">
      <c r="A806" s="5">
        <v>39753</v>
      </c>
      <c r="B806" s="4">
        <v>10661.2</v>
      </c>
      <c r="C806" s="4">
        <v>5938.7</v>
      </c>
      <c r="D806" s="4">
        <v>5784.2</v>
      </c>
      <c r="E806" s="4">
        <v>11285.2</v>
      </c>
      <c r="F806" s="4">
        <v>6261.5</v>
      </c>
      <c r="G806" s="4">
        <v>6122.8</v>
      </c>
    </row>
    <row r="807" spans="1:7">
      <c r="A807" s="5">
        <v>39783</v>
      </c>
      <c r="B807" s="4">
        <v>10699.8</v>
      </c>
      <c r="C807" s="4">
        <v>5902.7</v>
      </c>
      <c r="D807" s="4">
        <v>5783.6</v>
      </c>
      <c r="E807" s="4">
        <v>11565.9</v>
      </c>
      <c r="F807" s="4">
        <v>6348.8</v>
      </c>
      <c r="G807" s="4">
        <v>6251.7</v>
      </c>
    </row>
    <row r="808" spans="1:7">
      <c r="A808" s="5">
        <v>39814</v>
      </c>
      <c r="B808" s="4">
        <v>10632.1</v>
      </c>
      <c r="C808" s="4">
        <v>5859.2</v>
      </c>
      <c r="D808" s="4">
        <v>5712.8</v>
      </c>
      <c r="E808" s="4">
        <v>11307.6</v>
      </c>
      <c r="F808" s="4">
        <v>6208.9</v>
      </c>
      <c r="G808" s="4">
        <v>6075.8</v>
      </c>
    </row>
    <row r="809" spans="1:7">
      <c r="A809" s="5">
        <v>39845</v>
      </c>
      <c r="B809" s="4">
        <v>10877.1</v>
      </c>
      <c r="C809" s="4">
        <v>6122.5</v>
      </c>
      <c r="D809" s="4">
        <v>5975.3</v>
      </c>
      <c r="E809" s="4">
        <v>11484.8</v>
      </c>
      <c r="F809" s="4">
        <v>6442</v>
      </c>
      <c r="G809" s="4">
        <v>6309.1</v>
      </c>
    </row>
    <row r="810" spans="1:7">
      <c r="A810" s="5">
        <v>39873</v>
      </c>
      <c r="B810" s="4">
        <v>11126.9</v>
      </c>
      <c r="C810" s="4">
        <v>6376.5</v>
      </c>
      <c r="D810" s="4">
        <v>6252</v>
      </c>
      <c r="E810" s="4">
        <v>11877.4</v>
      </c>
      <c r="F810" s="4">
        <v>6778.8</v>
      </c>
      <c r="G810" s="4">
        <v>6673.7</v>
      </c>
    </row>
    <row r="811" spans="1:7">
      <c r="A811" s="5">
        <v>39904</v>
      </c>
      <c r="B811" s="4">
        <v>11238.6</v>
      </c>
      <c r="C811" s="4">
        <v>6395</v>
      </c>
      <c r="D811" s="4">
        <v>6349.3</v>
      </c>
      <c r="E811" s="4">
        <v>11817</v>
      </c>
      <c r="F811" s="4">
        <v>6700.3</v>
      </c>
      <c r="G811" s="4">
        <v>6676.1</v>
      </c>
    </row>
    <row r="812" spans="1:7">
      <c r="A812" s="5">
        <v>39934</v>
      </c>
      <c r="B812" s="4">
        <v>11321.6</v>
      </c>
      <c r="C812" s="4">
        <v>6430.9</v>
      </c>
      <c r="D812" s="4">
        <v>6417.7</v>
      </c>
      <c r="E812" s="4">
        <v>11822.8</v>
      </c>
      <c r="F812" s="4">
        <v>6691.1</v>
      </c>
      <c r="G812" s="4">
        <v>6701.8</v>
      </c>
    </row>
    <row r="813" spans="1:7">
      <c r="A813" s="5">
        <v>39965</v>
      </c>
      <c r="B813" s="4">
        <v>11545.3</v>
      </c>
      <c r="C813" s="4">
        <v>6533.7</v>
      </c>
      <c r="D813" s="4">
        <v>6600.1</v>
      </c>
      <c r="E813" s="4">
        <v>12003</v>
      </c>
      <c r="F813" s="4">
        <v>6765.9</v>
      </c>
      <c r="G813" s="4">
        <v>6861.7</v>
      </c>
    </row>
    <row r="814" spans="1:7">
      <c r="A814" s="5">
        <v>39995</v>
      </c>
      <c r="B814" s="4">
        <v>11669.3</v>
      </c>
      <c r="C814" s="4">
        <v>6656.1</v>
      </c>
      <c r="D814" s="4">
        <v>6770.8</v>
      </c>
      <c r="E814" s="4">
        <v>12128.6</v>
      </c>
      <c r="F814" s="4">
        <v>6887.8</v>
      </c>
      <c r="G814" s="4">
        <v>7037.3</v>
      </c>
    </row>
    <row r="815" spans="1:7">
      <c r="A815" s="5">
        <v>40026</v>
      </c>
      <c r="B815" s="4">
        <v>11812.9</v>
      </c>
      <c r="C815" s="4">
        <v>6756.4</v>
      </c>
      <c r="D815" s="4">
        <v>6927.2</v>
      </c>
      <c r="E815" s="4">
        <v>12306.6</v>
      </c>
      <c r="F815" s="4">
        <v>7004.7</v>
      </c>
      <c r="G815" s="4">
        <v>7216.7</v>
      </c>
    </row>
    <row r="816" spans="1:7">
      <c r="A816" s="5">
        <v>40057</v>
      </c>
      <c r="B816" s="4">
        <v>11909.8</v>
      </c>
      <c r="C816" s="4">
        <v>6791</v>
      </c>
      <c r="D816" s="4">
        <v>6997.7</v>
      </c>
      <c r="E816" s="4">
        <v>12455.3</v>
      </c>
      <c r="F816" s="4">
        <v>7065.9</v>
      </c>
      <c r="G816" s="4">
        <v>7318.3</v>
      </c>
    </row>
    <row r="817" spans="1:7">
      <c r="A817" s="5">
        <v>40087</v>
      </c>
      <c r="B817" s="4">
        <v>11893.1</v>
      </c>
      <c r="C817" s="4">
        <v>6729.2</v>
      </c>
      <c r="D817" s="4">
        <v>6911.8</v>
      </c>
      <c r="E817" s="4">
        <v>12433.4</v>
      </c>
      <c r="F817" s="4">
        <v>6999.5</v>
      </c>
      <c r="G817" s="4">
        <v>7225.7</v>
      </c>
    </row>
    <row r="818" spans="1:7">
      <c r="A818" s="5">
        <v>40118</v>
      </c>
      <c r="B818" s="4">
        <v>12113</v>
      </c>
      <c r="C818" s="4">
        <v>6952.4</v>
      </c>
      <c r="D818" s="4">
        <v>7162.6</v>
      </c>
      <c r="E818" s="4">
        <v>12748.4</v>
      </c>
      <c r="F818" s="4">
        <v>7277.4</v>
      </c>
      <c r="G818" s="4">
        <v>7538.3</v>
      </c>
    </row>
    <row r="819" spans="1:7">
      <c r="A819" s="5">
        <v>40148</v>
      </c>
      <c r="B819" s="4">
        <v>12311.4</v>
      </c>
      <c r="C819" s="4">
        <v>7053.4</v>
      </c>
      <c r="D819" s="4">
        <v>7260.5</v>
      </c>
      <c r="E819" s="4">
        <v>12697.4</v>
      </c>
      <c r="F819" s="4">
        <v>7243.5</v>
      </c>
      <c r="G819" s="4">
        <v>7488.1</v>
      </c>
    </row>
    <row r="820" spans="1:7">
      <c r="A820" s="5">
        <v>40179</v>
      </c>
      <c r="B820" s="4">
        <v>12278.6</v>
      </c>
      <c r="C820" s="4">
        <v>7000.5</v>
      </c>
      <c r="D820" s="4">
        <v>7187.6</v>
      </c>
      <c r="E820" s="4">
        <v>12786.8</v>
      </c>
      <c r="F820" s="4">
        <v>7255.9</v>
      </c>
      <c r="G820" s="4">
        <v>7485.1</v>
      </c>
    </row>
    <row r="821" spans="1:7">
      <c r="A821" s="5">
        <v>40210</v>
      </c>
      <c r="B821" s="4">
        <v>12440.1</v>
      </c>
      <c r="C821" s="4">
        <v>7178.8</v>
      </c>
      <c r="D821" s="4">
        <v>7365.5</v>
      </c>
      <c r="E821" s="4">
        <v>12922.5</v>
      </c>
      <c r="F821" s="4">
        <v>7422.4</v>
      </c>
      <c r="G821" s="4">
        <v>7651.1</v>
      </c>
    </row>
    <row r="822" spans="1:7">
      <c r="A822" s="5">
        <v>40238</v>
      </c>
      <c r="B822" s="4">
        <v>12773.1</v>
      </c>
      <c r="C822" s="4">
        <v>7523.2</v>
      </c>
      <c r="D822" s="4">
        <v>7745</v>
      </c>
      <c r="E822" s="4">
        <v>13158.1</v>
      </c>
      <c r="F822" s="4">
        <v>7716.8</v>
      </c>
      <c r="G822" s="4">
        <v>7978.5</v>
      </c>
    </row>
    <row r="823" spans="1:7">
      <c r="A823" s="5">
        <v>40269</v>
      </c>
      <c r="B823" s="4">
        <v>12948.7</v>
      </c>
      <c r="C823" s="4">
        <v>7672.4</v>
      </c>
      <c r="D823" s="4">
        <v>7889.3</v>
      </c>
      <c r="E823" s="4">
        <v>13417.3</v>
      </c>
      <c r="F823" s="4">
        <v>7914.1</v>
      </c>
      <c r="G823" s="4">
        <v>8174.8</v>
      </c>
    </row>
    <row r="824" spans="1:7">
      <c r="A824" s="5">
        <v>40299</v>
      </c>
      <c r="B824" s="4">
        <v>12992.5</v>
      </c>
      <c r="C824" s="4">
        <v>7732.1</v>
      </c>
      <c r="D824" s="4">
        <v>7914</v>
      </c>
      <c r="E824" s="4">
        <v>13582.8</v>
      </c>
      <c r="F824" s="4">
        <v>8043.1</v>
      </c>
      <c r="G824" s="4">
        <v>8273.5</v>
      </c>
    </row>
    <row r="825" spans="1:7">
      <c r="A825" s="5">
        <v>40330</v>
      </c>
      <c r="B825" s="4">
        <v>13201.8</v>
      </c>
      <c r="C825" s="4">
        <v>7867.6</v>
      </c>
      <c r="D825" s="4">
        <v>8092.1</v>
      </c>
      <c r="E825" s="4">
        <v>13944.3</v>
      </c>
      <c r="F825" s="4">
        <v>8264.7999999999993</v>
      </c>
      <c r="G825" s="4">
        <v>8547.2000000000007</v>
      </c>
    </row>
    <row r="826" spans="1:7">
      <c r="A826" s="5">
        <v>40360</v>
      </c>
      <c r="B826" s="4">
        <v>13237.7</v>
      </c>
      <c r="C826" s="4">
        <v>7945.2</v>
      </c>
      <c r="D826" s="4">
        <v>8134.1</v>
      </c>
      <c r="E826" s="4">
        <v>14004.6</v>
      </c>
      <c r="F826" s="4">
        <v>8359.1</v>
      </c>
      <c r="G826" s="4">
        <v>8605.4</v>
      </c>
    </row>
    <row r="827" spans="1:7">
      <c r="A827" s="5">
        <v>40391</v>
      </c>
      <c r="B827" s="4">
        <v>13449.7</v>
      </c>
      <c r="C827" s="4">
        <v>8160.3</v>
      </c>
      <c r="D827" s="4">
        <v>8394.1</v>
      </c>
      <c r="E827" s="4">
        <v>14394.4</v>
      </c>
      <c r="F827" s="4">
        <v>8680</v>
      </c>
      <c r="G827" s="4">
        <v>8983.7999999999993</v>
      </c>
    </row>
    <row r="828" spans="1:7">
      <c r="A828" s="5">
        <v>40422</v>
      </c>
      <c r="B828" s="4">
        <v>13561.6</v>
      </c>
      <c r="C828" s="4">
        <v>8228.4</v>
      </c>
      <c r="D828" s="4">
        <v>8488</v>
      </c>
      <c r="E828" s="4">
        <v>14487.6</v>
      </c>
      <c r="F828" s="4">
        <v>8737.1</v>
      </c>
      <c r="G828" s="4">
        <v>9067.6</v>
      </c>
    </row>
    <row r="829" spans="1:7">
      <c r="A829" s="5">
        <v>40452</v>
      </c>
      <c r="B829" s="4">
        <v>13668.8</v>
      </c>
      <c r="C829" s="4">
        <v>8247.7000000000007</v>
      </c>
      <c r="D829" s="4">
        <v>8496.9</v>
      </c>
      <c r="E829" s="4">
        <v>14585.5</v>
      </c>
      <c r="F829" s="4">
        <v>8748.7000000000007</v>
      </c>
      <c r="G829" s="4">
        <v>9066.7000000000007</v>
      </c>
    </row>
    <row r="830" spans="1:7">
      <c r="A830" s="5">
        <v>40483</v>
      </c>
      <c r="B830" s="4">
        <v>13860.8</v>
      </c>
      <c r="C830" s="4">
        <v>8391.6</v>
      </c>
      <c r="D830" s="4">
        <v>8738</v>
      </c>
      <c r="E830" s="4">
        <v>14648.2</v>
      </c>
      <c r="F830" s="4">
        <v>8815.2999999999993</v>
      </c>
      <c r="G830" s="4">
        <v>9234.4</v>
      </c>
    </row>
    <row r="831" spans="1:7">
      <c r="A831" s="5">
        <v>40513</v>
      </c>
      <c r="B831" s="4">
        <v>14025.2</v>
      </c>
      <c r="C831" s="4">
        <v>8396.7000000000007</v>
      </c>
      <c r="D831" s="4">
        <v>8852.9</v>
      </c>
      <c r="E831" s="4">
        <v>14595.8</v>
      </c>
      <c r="F831" s="4">
        <v>8688.7000000000007</v>
      </c>
      <c r="G831" s="4">
        <v>9213.1</v>
      </c>
    </row>
    <row r="832" spans="1:7">
      <c r="A832" s="5">
        <v>40544</v>
      </c>
      <c r="B832" s="4">
        <v>14131.1</v>
      </c>
      <c r="C832" s="4">
        <v>8390.6</v>
      </c>
      <c r="D832" s="4">
        <v>8954.4</v>
      </c>
      <c r="E832" s="4">
        <v>14668.8</v>
      </c>
      <c r="F832" s="4">
        <v>8661</v>
      </c>
      <c r="G832" s="4">
        <v>9295.1</v>
      </c>
    </row>
    <row r="833" spans="1:7">
      <c r="A833" s="5">
        <v>40575</v>
      </c>
      <c r="B833" s="4">
        <v>14194.8</v>
      </c>
      <c r="C833" s="4">
        <v>8375.9</v>
      </c>
      <c r="D833" s="4">
        <v>9066.9</v>
      </c>
      <c r="E833" s="4">
        <v>14699.4</v>
      </c>
      <c r="F833" s="4">
        <v>8625.5</v>
      </c>
      <c r="G833" s="4">
        <v>9389.2000000000007</v>
      </c>
    </row>
    <row r="834" spans="1:7">
      <c r="A834" s="5">
        <v>40603</v>
      </c>
      <c r="B834" s="4">
        <v>14270.1</v>
      </c>
      <c r="C834" s="4">
        <v>8337.2999999999993</v>
      </c>
      <c r="D834" s="4">
        <v>9122.4</v>
      </c>
      <c r="E834" s="4">
        <v>14741.1</v>
      </c>
      <c r="F834" s="4">
        <v>8567.2000000000007</v>
      </c>
      <c r="G834" s="4">
        <v>9423.5</v>
      </c>
    </row>
    <row r="835" spans="1:7">
      <c r="A835" s="5">
        <v>40634</v>
      </c>
      <c r="B835" s="4">
        <v>14287.6</v>
      </c>
      <c r="C835" s="4">
        <v>8261.7999999999993</v>
      </c>
      <c r="D835" s="4">
        <v>9039.4</v>
      </c>
      <c r="E835" s="4">
        <v>14892.1</v>
      </c>
      <c r="F835" s="4">
        <v>8561.2999999999993</v>
      </c>
      <c r="G835" s="4">
        <v>9421.7999999999993</v>
      </c>
    </row>
    <row r="836" spans="1:7">
      <c r="A836" s="5">
        <v>40664</v>
      </c>
      <c r="B836" s="4">
        <v>14344.7</v>
      </c>
      <c r="C836" s="4">
        <v>8228.2999999999993</v>
      </c>
      <c r="D836" s="4">
        <v>9251.9</v>
      </c>
      <c r="E836" s="4">
        <v>15052</v>
      </c>
      <c r="F836" s="4">
        <v>8575.4</v>
      </c>
      <c r="G836" s="4">
        <v>9708.1</v>
      </c>
    </row>
    <row r="837" spans="1:7">
      <c r="A837" s="5">
        <v>40695</v>
      </c>
      <c r="B837" s="4">
        <v>14343.1</v>
      </c>
      <c r="C837" s="4">
        <v>8148.2</v>
      </c>
      <c r="D837" s="4">
        <v>9326.1</v>
      </c>
      <c r="E837" s="4">
        <v>14993.2</v>
      </c>
      <c r="F837" s="4">
        <v>8461</v>
      </c>
      <c r="G837" s="4">
        <v>9748.7999999999993</v>
      </c>
    </row>
    <row r="838" spans="1:7">
      <c r="A838" s="5">
        <v>40725</v>
      </c>
      <c r="B838" s="4">
        <v>14342.4</v>
      </c>
      <c r="C838" s="4">
        <v>8140.7</v>
      </c>
      <c r="D838" s="4">
        <v>9309.2000000000007</v>
      </c>
      <c r="E838" s="4">
        <v>15198.9</v>
      </c>
      <c r="F838" s="4">
        <v>8561.7999999999993</v>
      </c>
      <c r="G838" s="4">
        <v>9865.2000000000007</v>
      </c>
    </row>
    <row r="839" spans="1:7">
      <c r="A839" s="5">
        <v>40756</v>
      </c>
      <c r="B839" s="4">
        <v>14684.3</v>
      </c>
      <c r="C839" s="4">
        <v>8386.5</v>
      </c>
      <c r="D839" s="4">
        <v>9513.2999999999993</v>
      </c>
      <c r="E839" s="4">
        <v>15807</v>
      </c>
      <c r="F839" s="4">
        <v>8949.5</v>
      </c>
      <c r="G839" s="4">
        <v>10240.700000000001</v>
      </c>
    </row>
    <row r="840" spans="1:7">
      <c r="A840" s="5">
        <v>40787</v>
      </c>
      <c r="B840" s="4">
        <v>14790.3</v>
      </c>
      <c r="C840" s="4">
        <v>8484.2000000000007</v>
      </c>
      <c r="D840" s="4">
        <v>9616</v>
      </c>
      <c r="E840" s="4">
        <v>16067.8</v>
      </c>
      <c r="F840" s="4">
        <v>9136.2999999999993</v>
      </c>
      <c r="G840" s="4">
        <v>10446.6</v>
      </c>
    </row>
    <row r="841" spans="1:7">
      <c r="A841" s="5">
        <v>40817</v>
      </c>
      <c r="B841" s="4">
        <v>14993.7</v>
      </c>
      <c r="C841" s="4">
        <v>8600.6</v>
      </c>
      <c r="D841" s="4">
        <v>9738</v>
      </c>
      <c r="E841" s="4">
        <v>16216.8</v>
      </c>
      <c r="F841" s="4">
        <v>9217.4</v>
      </c>
      <c r="G841" s="4">
        <v>10532.4</v>
      </c>
    </row>
    <row r="842" spans="1:7">
      <c r="A842" s="5">
        <v>40848</v>
      </c>
      <c r="B842" s="4">
        <v>15110.5</v>
      </c>
      <c r="C842" s="4">
        <v>8732.7000000000007</v>
      </c>
      <c r="D842" s="4">
        <v>9869.7999999999993</v>
      </c>
      <c r="E842" s="4">
        <v>16350.9</v>
      </c>
      <c r="F842" s="4">
        <v>9354.7999999999993</v>
      </c>
      <c r="G842" s="4">
        <v>10680</v>
      </c>
    </row>
    <row r="843" spans="1:7">
      <c r="A843" s="5">
        <v>40878</v>
      </c>
      <c r="B843" s="4">
        <v>15222.9</v>
      </c>
      <c r="C843" s="4">
        <v>8799.5</v>
      </c>
      <c r="D843" s="4">
        <v>9866.9</v>
      </c>
      <c r="E843" s="4">
        <v>16555.2</v>
      </c>
      <c r="F843" s="4">
        <v>9463.7000000000007</v>
      </c>
      <c r="G843" s="4">
        <v>10730.5</v>
      </c>
    </row>
    <row r="844" spans="1:7">
      <c r="A844" s="5">
        <v>40909</v>
      </c>
      <c r="B844" s="4">
        <v>15356.1</v>
      </c>
      <c r="C844" s="4">
        <v>8933.6</v>
      </c>
      <c r="D844" s="4">
        <v>10060.4</v>
      </c>
      <c r="E844" s="4">
        <v>16730</v>
      </c>
      <c r="F844" s="4">
        <v>9617.2000000000007</v>
      </c>
      <c r="G844" s="4">
        <v>10960.5</v>
      </c>
    </row>
    <row r="845" spans="1:7">
      <c r="A845" s="5">
        <v>40940</v>
      </c>
      <c r="B845" s="4">
        <v>15488.9</v>
      </c>
      <c r="C845" s="4">
        <v>9075.6</v>
      </c>
      <c r="D845" s="4">
        <v>10213.799999999999</v>
      </c>
      <c r="E845" s="4">
        <v>16748.5</v>
      </c>
      <c r="F845" s="4">
        <v>9696.7999999999993</v>
      </c>
      <c r="G845" s="4">
        <v>11044.4</v>
      </c>
    </row>
    <row r="846" spans="1:7">
      <c r="A846" s="5">
        <v>40969</v>
      </c>
      <c r="B846" s="4">
        <v>15582.1</v>
      </c>
      <c r="C846" s="4">
        <v>9201</v>
      </c>
      <c r="D846" s="4">
        <v>10267.9</v>
      </c>
      <c r="E846" s="4">
        <v>16678.3</v>
      </c>
      <c r="F846" s="4">
        <v>9735.7999999999993</v>
      </c>
      <c r="G846" s="4">
        <v>10990.3</v>
      </c>
    </row>
    <row r="847" spans="1:7">
      <c r="A847" s="5">
        <v>41000</v>
      </c>
      <c r="B847" s="4">
        <v>15692.4</v>
      </c>
      <c r="C847" s="4">
        <v>9268.2000000000007</v>
      </c>
      <c r="D847" s="4">
        <v>10391.6</v>
      </c>
      <c r="E847" s="4">
        <v>16947.400000000001</v>
      </c>
      <c r="F847" s="4">
        <v>9877.7999999999993</v>
      </c>
      <c r="G847" s="4">
        <v>11222.6</v>
      </c>
    </row>
    <row r="848" spans="1:7">
      <c r="A848" s="5">
        <v>41030</v>
      </c>
      <c r="B848" s="4">
        <v>15770.7</v>
      </c>
      <c r="C848" s="4">
        <v>9370.5</v>
      </c>
      <c r="D848" s="4">
        <v>10477.700000000001</v>
      </c>
      <c r="E848" s="4">
        <v>17236.599999999999</v>
      </c>
      <c r="F848" s="4">
        <v>10082.6</v>
      </c>
      <c r="G848" s="4">
        <v>11451.5</v>
      </c>
    </row>
    <row r="849" spans="1:7">
      <c r="A849" s="5">
        <v>41061</v>
      </c>
      <c r="B849" s="4">
        <v>15855</v>
      </c>
      <c r="C849" s="4">
        <v>9398.5</v>
      </c>
      <c r="D849" s="4">
        <v>10456.4</v>
      </c>
      <c r="E849" s="4">
        <v>17244.599999999999</v>
      </c>
      <c r="F849" s="4">
        <v>10064.799999999999</v>
      </c>
      <c r="G849" s="4">
        <v>11372.8</v>
      </c>
    </row>
    <row r="850" spans="1:7">
      <c r="A850" s="5">
        <v>41091</v>
      </c>
      <c r="B850" s="4">
        <v>15933.2</v>
      </c>
      <c r="C850" s="4">
        <v>9492.7000000000007</v>
      </c>
      <c r="D850" s="4">
        <v>10600.2</v>
      </c>
      <c r="E850" s="4">
        <v>17448</v>
      </c>
      <c r="F850" s="4">
        <v>10220.1</v>
      </c>
      <c r="G850" s="4">
        <v>11607.9</v>
      </c>
    </row>
    <row r="851" spans="1:7">
      <c r="A851" s="5">
        <v>41122</v>
      </c>
      <c r="B851" s="4">
        <v>16015.8</v>
      </c>
      <c r="C851" s="4">
        <v>9651.4</v>
      </c>
      <c r="D851" s="4">
        <v>10749.8</v>
      </c>
      <c r="E851" s="4">
        <v>17466.7</v>
      </c>
      <c r="F851" s="4">
        <v>10346.9</v>
      </c>
      <c r="G851" s="4">
        <v>11723.7</v>
      </c>
    </row>
    <row r="852" spans="1:7">
      <c r="A852" s="5">
        <v>41153</v>
      </c>
      <c r="B852" s="4">
        <v>16066.2</v>
      </c>
      <c r="C852" s="4">
        <v>9636.7999999999993</v>
      </c>
      <c r="D852" s="4">
        <v>10689.6</v>
      </c>
      <c r="E852" s="4">
        <v>17468.3</v>
      </c>
      <c r="F852" s="4">
        <v>10303.6</v>
      </c>
      <c r="G852" s="4">
        <v>11622.4</v>
      </c>
    </row>
    <row r="853" spans="1:7">
      <c r="A853" s="5">
        <v>41183</v>
      </c>
      <c r="B853" s="4">
        <v>16261.5</v>
      </c>
      <c r="C853" s="4">
        <v>9781.5</v>
      </c>
      <c r="D853" s="4">
        <v>10880.3</v>
      </c>
      <c r="E853" s="4">
        <v>17603.7</v>
      </c>
      <c r="F853" s="4">
        <v>10413.5</v>
      </c>
      <c r="G853" s="4">
        <v>11778.3</v>
      </c>
    </row>
    <row r="854" spans="1:7">
      <c r="A854" s="5">
        <v>41214</v>
      </c>
      <c r="B854" s="4">
        <v>16369.5</v>
      </c>
      <c r="C854" s="4">
        <v>9922.2999999999993</v>
      </c>
      <c r="D854" s="4">
        <v>11025.6</v>
      </c>
      <c r="E854" s="4">
        <v>17748.400000000001</v>
      </c>
      <c r="F854" s="4">
        <v>10573.3</v>
      </c>
      <c r="G854" s="4">
        <v>11954.3</v>
      </c>
    </row>
    <row r="855" spans="1:7">
      <c r="A855" s="5">
        <v>41244</v>
      </c>
      <c r="B855" s="4">
        <v>16432.7</v>
      </c>
      <c r="C855" s="4">
        <v>9940.9</v>
      </c>
      <c r="D855" s="4">
        <v>11046</v>
      </c>
      <c r="E855" s="4">
        <v>17716.5</v>
      </c>
      <c r="F855" s="4">
        <v>10542.9</v>
      </c>
      <c r="G855" s="4">
        <v>11909</v>
      </c>
    </row>
    <row r="856" spans="1:7">
      <c r="A856" s="5">
        <v>41275</v>
      </c>
      <c r="B856" s="4">
        <v>16433.8</v>
      </c>
      <c r="C856" s="4">
        <v>9866.1</v>
      </c>
      <c r="D856" s="4">
        <v>11108.1</v>
      </c>
      <c r="E856" s="4">
        <v>17572.2</v>
      </c>
      <c r="F856" s="4">
        <v>10391.700000000001</v>
      </c>
      <c r="G856" s="4">
        <v>11877.6</v>
      </c>
    </row>
    <row r="857" spans="1:7">
      <c r="A857" s="5">
        <v>41306</v>
      </c>
      <c r="B857" s="4">
        <v>16687.3</v>
      </c>
      <c r="C857" s="4">
        <v>10088.700000000001</v>
      </c>
      <c r="D857" s="4">
        <v>11301.2</v>
      </c>
      <c r="E857" s="4">
        <v>17883.3</v>
      </c>
      <c r="F857" s="4">
        <v>10641.7</v>
      </c>
      <c r="G857" s="4">
        <v>12111.1</v>
      </c>
    </row>
    <row r="858" spans="1:7">
      <c r="A858" s="5">
        <v>41334</v>
      </c>
      <c r="B858" s="4">
        <v>16771.400000000001</v>
      </c>
      <c r="C858" s="4">
        <v>10138.9</v>
      </c>
      <c r="D858" s="4">
        <v>11333.7</v>
      </c>
      <c r="E858" s="4">
        <v>17959.3</v>
      </c>
      <c r="F858" s="4">
        <v>10685.8</v>
      </c>
      <c r="G858" s="4">
        <v>12136.4</v>
      </c>
    </row>
    <row r="859" spans="1:7">
      <c r="A859" s="5">
        <v>41365</v>
      </c>
      <c r="B859" s="4">
        <v>16828.8</v>
      </c>
      <c r="C859" s="4">
        <v>10124.200000000001</v>
      </c>
      <c r="D859" s="4">
        <v>11409.6</v>
      </c>
      <c r="E859" s="4">
        <v>18115.3</v>
      </c>
      <c r="F859" s="4">
        <v>10708.9</v>
      </c>
      <c r="G859" s="4">
        <v>12281.8</v>
      </c>
    </row>
    <row r="860" spans="1:7">
      <c r="A860" s="5">
        <v>41395</v>
      </c>
      <c r="B860" s="4">
        <v>16738.8</v>
      </c>
      <c r="C860" s="4">
        <v>10031.5</v>
      </c>
      <c r="D860" s="4">
        <v>11390.1</v>
      </c>
      <c r="E860" s="4">
        <v>17688.8</v>
      </c>
      <c r="F860" s="4">
        <v>10446.9</v>
      </c>
      <c r="G860" s="4">
        <v>12036.6</v>
      </c>
    </row>
    <row r="861" spans="1:7">
      <c r="A861" s="5">
        <v>41426</v>
      </c>
      <c r="B861" s="4">
        <v>16738.3</v>
      </c>
      <c r="C861" s="4">
        <v>9990.7000000000007</v>
      </c>
      <c r="D861" s="4">
        <v>11331</v>
      </c>
      <c r="E861" s="4">
        <v>17430.8</v>
      </c>
      <c r="F861" s="4">
        <v>10276.6</v>
      </c>
      <c r="G861" s="4">
        <v>11799.8</v>
      </c>
    </row>
    <row r="862" spans="1:7">
      <c r="A862" s="5">
        <v>41456</v>
      </c>
      <c r="B862" s="4">
        <v>16738.599999999999</v>
      </c>
      <c r="C862" s="4">
        <v>9953</v>
      </c>
      <c r="D862" s="4">
        <v>11477.7</v>
      </c>
      <c r="E862" s="4">
        <v>17387.7</v>
      </c>
      <c r="F862" s="4">
        <v>10219.200000000001</v>
      </c>
      <c r="G862" s="4">
        <v>11922.8</v>
      </c>
    </row>
    <row r="863" spans="1:7">
      <c r="A863" s="5">
        <v>41487</v>
      </c>
      <c r="B863" s="4">
        <v>16738.7</v>
      </c>
      <c r="C863" s="4">
        <v>9961.6</v>
      </c>
      <c r="D863" s="4">
        <v>11520.5</v>
      </c>
      <c r="E863" s="4">
        <v>17241.5</v>
      </c>
      <c r="F863" s="4">
        <v>10155.700000000001</v>
      </c>
      <c r="G863" s="4">
        <v>11866.5</v>
      </c>
    </row>
    <row r="864" spans="1:7">
      <c r="A864" s="5">
        <v>41518</v>
      </c>
      <c r="B864" s="4">
        <v>16738.2</v>
      </c>
      <c r="C864" s="4">
        <v>9932.2999999999993</v>
      </c>
      <c r="D864" s="4">
        <v>11590.4</v>
      </c>
      <c r="E864" s="4">
        <v>17347.8</v>
      </c>
      <c r="F864" s="4">
        <v>10180.4</v>
      </c>
      <c r="G864" s="4">
        <v>12012.5</v>
      </c>
    </row>
    <row r="865" spans="1:7">
      <c r="A865" s="5">
        <v>41548</v>
      </c>
      <c r="B865" s="4">
        <v>17156.099999999999</v>
      </c>
      <c r="C865" s="4">
        <v>10082.9</v>
      </c>
      <c r="D865" s="4">
        <v>11679.9</v>
      </c>
      <c r="E865" s="4">
        <v>17805.599999999999</v>
      </c>
      <c r="F865" s="4">
        <v>10347</v>
      </c>
      <c r="G865" s="4">
        <v>12122.1</v>
      </c>
    </row>
    <row r="866" spans="1:7">
      <c r="A866" s="5">
        <v>41579</v>
      </c>
      <c r="B866" s="4">
        <v>17217.2</v>
      </c>
      <c r="C866" s="4">
        <v>10131</v>
      </c>
      <c r="D866" s="4">
        <v>11702.2</v>
      </c>
      <c r="E866" s="4">
        <v>17775.2</v>
      </c>
      <c r="F866" s="4">
        <v>10355</v>
      </c>
      <c r="G866" s="4">
        <v>12081.4</v>
      </c>
    </row>
    <row r="867" spans="1:7">
      <c r="A867" s="5">
        <v>41609</v>
      </c>
      <c r="B867" s="4">
        <v>17352</v>
      </c>
      <c r="C867" s="4">
        <v>10160</v>
      </c>
      <c r="D867" s="4">
        <v>11854.4</v>
      </c>
      <c r="E867" s="4">
        <v>17725.099999999999</v>
      </c>
      <c r="F867" s="4">
        <v>10296.299999999999</v>
      </c>
      <c r="G867" s="4">
        <v>12109.3</v>
      </c>
    </row>
    <row r="868" spans="1:7">
      <c r="A868" s="5">
        <v>41640</v>
      </c>
      <c r="B868" s="4">
        <v>17293</v>
      </c>
      <c r="C868" s="4">
        <v>10077.9</v>
      </c>
      <c r="D868" s="4">
        <v>11810.2</v>
      </c>
      <c r="E868" s="4">
        <v>17895.2</v>
      </c>
      <c r="F868" s="4">
        <v>10320.200000000001</v>
      </c>
      <c r="G868" s="4">
        <v>12221.5</v>
      </c>
    </row>
    <row r="869" spans="1:7">
      <c r="A869" s="5">
        <v>41671</v>
      </c>
      <c r="B869" s="4">
        <v>17463.2</v>
      </c>
      <c r="C869" s="4">
        <v>10227.5</v>
      </c>
      <c r="D869" s="4">
        <v>11983.4</v>
      </c>
      <c r="E869" s="4">
        <v>18073.599999999999</v>
      </c>
      <c r="F869" s="4">
        <v>10476.200000000001</v>
      </c>
      <c r="G869" s="4">
        <v>12402.2</v>
      </c>
    </row>
    <row r="870" spans="1:7">
      <c r="A870" s="5">
        <v>41699</v>
      </c>
      <c r="B870" s="4">
        <v>17601.2</v>
      </c>
      <c r="C870" s="4">
        <v>10321.5</v>
      </c>
      <c r="D870" s="4">
        <v>12120.4</v>
      </c>
      <c r="E870" s="4">
        <v>18133.5</v>
      </c>
      <c r="F870" s="4">
        <v>10530.2</v>
      </c>
      <c r="G870" s="4">
        <v>12487</v>
      </c>
    </row>
    <row r="871" spans="1:7">
      <c r="A871" s="5">
        <v>41730</v>
      </c>
      <c r="B871" s="4">
        <v>17508.400000000001</v>
      </c>
      <c r="C871" s="4">
        <v>10167.5</v>
      </c>
      <c r="D871" s="4">
        <v>12026.4</v>
      </c>
      <c r="E871" s="4">
        <v>18106.900000000001</v>
      </c>
      <c r="F871" s="4">
        <v>10406.5</v>
      </c>
      <c r="G871" s="4">
        <v>12437.5</v>
      </c>
    </row>
    <row r="872" spans="1:7">
      <c r="A872" s="5">
        <v>41760</v>
      </c>
      <c r="B872" s="4">
        <v>17517</v>
      </c>
      <c r="C872" s="4">
        <v>10182.5</v>
      </c>
      <c r="D872" s="4">
        <v>11939.2</v>
      </c>
      <c r="E872" s="4">
        <v>18238.599999999999</v>
      </c>
      <c r="F872" s="3">
        <v>10481.5</v>
      </c>
      <c r="G872" s="4">
        <v>12431</v>
      </c>
    </row>
    <row r="873" spans="1:7">
      <c r="A873" s="5">
        <v>41791</v>
      </c>
      <c r="B873" s="4">
        <v>17632.599999999999</v>
      </c>
      <c r="C873" s="4">
        <v>10190.799999999999</v>
      </c>
      <c r="D873" s="4">
        <v>12047.5</v>
      </c>
      <c r="E873" s="4">
        <v>18306.8</v>
      </c>
      <c r="F873" s="4">
        <v>10464.799999999999</v>
      </c>
      <c r="G873" s="4">
        <v>12508.2</v>
      </c>
    </row>
    <row r="874" spans="1:7">
      <c r="A874" s="5">
        <v>41821</v>
      </c>
      <c r="B874" s="4">
        <v>17687.099999999999</v>
      </c>
      <c r="C874" s="4">
        <v>10247.200000000001</v>
      </c>
      <c r="D874" s="4">
        <v>12126.2</v>
      </c>
      <c r="E874" s="4">
        <v>18319.5</v>
      </c>
      <c r="F874" s="4">
        <v>10498.8</v>
      </c>
      <c r="G874" s="4">
        <v>12559.8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Final Data</vt:lpstr>
      <vt:lpstr>GovDebt</vt:lpstr>
    </vt:vector>
  </TitlesOfParts>
  <Company>NC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njtraum</dc:creator>
  <cp:lastModifiedBy>njtraum</cp:lastModifiedBy>
  <dcterms:created xsi:type="dcterms:W3CDTF">2014-09-08T18:28:10Z</dcterms:created>
  <dcterms:modified xsi:type="dcterms:W3CDTF">2017-04-13T21:15:15Z</dcterms:modified>
</cp:coreProperties>
</file>