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mo005\Documents\Temp\ADiakoptics\IEEE_13_Bus\References\SolveDirect\"/>
    </mc:Choice>
  </mc:AlternateContent>
  <xr:revisionPtr revIDLastSave="0" documentId="13_ncr:1_{8C8D2432-8B44-4DFB-A6DC-13CA3CEF5DED}" xr6:coauthVersionLast="46" xr6:coauthVersionMax="46" xr10:uidLastSave="{00000000-0000-0000-0000-000000000000}"/>
  <bookViews>
    <workbookView xWindow="-28920" yWindow="-120" windowWidth="29040" windowHeight="15840" activeTab="3" xr2:uid="{00000000-000D-0000-FFFF-FFFF00000000}"/>
  </bookViews>
  <sheets>
    <sheet name="referenceDirect" sheetId="1" r:id="rId1"/>
    <sheet name="referenceSolveNoCtrl" sheetId="9" r:id="rId2"/>
    <sheet name="referenceSolve+Ctrl" sheetId="14" r:id="rId3"/>
    <sheet name="Porcessing time" sheetId="15" r:id="rId4"/>
    <sheet name="injCurrents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5" l="1"/>
  <c r="K4" i="15"/>
  <c r="K3" i="15"/>
  <c r="H3" i="15"/>
  <c r="N43" i="14"/>
  <c r="M43" i="14"/>
  <c r="K43" i="14"/>
  <c r="J43" i="14"/>
  <c r="P43" i="14" s="1"/>
  <c r="I43" i="14"/>
  <c r="P42" i="14"/>
  <c r="N42" i="14"/>
  <c r="M42" i="14"/>
  <c r="K42" i="14"/>
  <c r="J42" i="14"/>
  <c r="O42" i="14" s="1"/>
  <c r="I42" i="14"/>
  <c r="P41" i="14"/>
  <c r="O41" i="14"/>
  <c r="N41" i="14"/>
  <c r="S41" i="14" s="1"/>
  <c r="M41" i="14"/>
  <c r="R41" i="14" s="1"/>
  <c r="K41" i="14"/>
  <c r="J41" i="14"/>
  <c r="I41" i="14"/>
  <c r="N40" i="14"/>
  <c r="M40" i="14"/>
  <c r="K40" i="14"/>
  <c r="J40" i="14"/>
  <c r="P40" i="14" s="1"/>
  <c r="I40" i="14"/>
  <c r="N39" i="14"/>
  <c r="S39" i="14" s="1"/>
  <c r="M39" i="14"/>
  <c r="K39" i="14"/>
  <c r="J39" i="14"/>
  <c r="P39" i="14" s="1"/>
  <c r="I39" i="14"/>
  <c r="P38" i="14"/>
  <c r="N38" i="14"/>
  <c r="M38" i="14"/>
  <c r="K38" i="14"/>
  <c r="J38" i="14"/>
  <c r="O38" i="14" s="1"/>
  <c r="I38" i="14"/>
  <c r="P37" i="14"/>
  <c r="O37" i="14"/>
  <c r="N37" i="14"/>
  <c r="S37" i="14" s="1"/>
  <c r="M37" i="14"/>
  <c r="R37" i="14" s="1"/>
  <c r="K37" i="14"/>
  <c r="J37" i="14"/>
  <c r="I37" i="14"/>
  <c r="N36" i="14"/>
  <c r="M36" i="14"/>
  <c r="K36" i="14"/>
  <c r="J36" i="14"/>
  <c r="P36" i="14" s="1"/>
  <c r="I36" i="14"/>
  <c r="N35" i="14"/>
  <c r="S35" i="14" s="1"/>
  <c r="M35" i="14"/>
  <c r="K35" i="14"/>
  <c r="J35" i="14"/>
  <c r="P35" i="14" s="1"/>
  <c r="I35" i="14"/>
  <c r="P34" i="14"/>
  <c r="N34" i="14"/>
  <c r="M34" i="14"/>
  <c r="K34" i="14"/>
  <c r="J34" i="14"/>
  <c r="O34" i="14" s="1"/>
  <c r="I34" i="14"/>
  <c r="P33" i="14"/>
  <c r="O33" i="14"/>
  <c r="N33" i="14"/>
  <c r="S33" i="14" s="1"/>
  <c r="M33" i="14"/>
  <c r="R33" i="14" s="1"/>
  <c r="K33" i="14"/>
  <c r="J33" i="14"/>
  <c r="I33" i="14"/>
  <c r="N32" i="14"/>
  <c r="M32" i="14"/>
  <c r="K32" i="14"/>
  <c r="J32" i="14"/>
  <c r="P32" i="14" s="1"/>
  <c r="I32" i="14"/>
  <c r="N31" i="14"/>
  <c r="S31" i="14" s="1"/>
  <c r="M31" i="14"/>
  <c r="K31" i="14"/>
  <c r="J31" i="14"/>
  <c r="P31" i="14" s="1"/>
  <c r="I31" i="14"/>
  <c r="P30" i="14"/>
  <c r="N30" i="14"/>
  <c r="M30" i="14"/>
  <c r="K30" i="14"/>
  <c r="J30" i="14"/>
  <c r="O30" i="14" s="1"/>
  <c r="I30" i="14"/>
  <c r="P29" i="14"/>
  <c r="O29" i="14"/>
  <c r="N29" i="14"/>
  <c r="S29" i="14" s="1"/>
  <c r="M29" i="14"/>
  <c r="R29" i="14" s="1"/>
  <c r="K29" i="14"/>
  <c r="J29" i="14"/>
  <c r="I29" i="14"/>
  <c r="N28" i="14"/>
  <c r="M28" i="14"/>
  <c r="K28" i="14"/>
  <c r="J28" i="14"/>
  <c r="P28" i="14" s="1"/>
  <c r="I28" i="14"/>
  <c r="N27" i="14"/>
  <c r="M27" i="14"/>
  <c r="K27" i="14"/>
  <c r="J27" i="14"/>
  <c r="P27" i="14" s="1"/>
  <c r="I27" i="14"/>
  <c r="P26" i="14"/>
  <c r="N26" i="14"/>
  <c r="M26" i="14"/>
  <c r="K26" i="14"/>
  <c r="J26" i="14"/>
  <c r="O26" i="14" s="1"/>
  <c r="I26" i="14"/>
  <c r="P25" i="14"/>
  <c r="O25" i="14"/>
  <c r="N25" i="14"/>
  <c r="S25" i="14" s="1"/>
  <c r="M25" i="14"/>
  <c r="R25" i="14" s="1"/>
  <c r="K25" i="14"/>
  <c r="J25" i="14"/>
  <c r="I25" i="14"/>
  <c r="N24" i="14"/>
  <c r="M24" i="14"/>
  <c r="K24" i="14"/>
  <c r="J24" i="14"/>
  <c r="P24" i="14" s="1"/>
  <c r="I24" i="14"/>
  <c r="N23" i="14"/>
  <c r="M23" i="14"/>
  <c r="K23" i="14"/>
  <c r="J23" i="14"/>
  <c r="P23" i="14" s="1"/>
  <c r="I23" i="14"/>
  <c r="P22" i="14"/>
  <c r="N22" i="14"/>
  <c r="M22" i="14"/>
  <c r="K22" i="14"/>
  <c r="J22" i="14"/>
  <c r="O22" i="14" s="1"/>
  <c r="I22" i="14"/>
  <c r="P21" i="14"/>
  <c r="O21" i="14"/>
  <c r="N21" i="14"/>
  <c r="S21" i="14" s="1"/>
  <c r="M21" i="14"/>
  <c r="R21" i="14" s="1"/>
  <c r="K21" i="14"/>
  <c r="J21" i="14"/>
  <c r="I21" i="14"/>
  <c r="N20" i="14"/>
  <c r="M20" i="14"/>
  <c r="K20" i="14"/>
  <c r="J20" i="14"/>
  <c r="P20" i="14" s="1"/>
  <c r="I20" i="14"/>
  <c r="N19" i="14"/>
  <c r="M19" i="14"/>
  <c r="K19" i="14"/>
  <c r="J19" i="14"/>
  <c r="P19" i="14" s="1"/>
  <c r="I19" i="14"/>
  <c r="P18" i="14"/>
  <c r="N18" i="14"/>
  <c r="M18" i="14"/>
  <c r="K18" i="14"/>
  <c r="J18" i="14"/>
  <c r="O18" i="14" s="1"/>
  <c r="I18" i="14"/>
  <c r="P17" i="14"/>
  <c r="O17" i="14"/>
  <c r="N17" i="14"/>
  <c r="S17" i="14" s="1"/>
  <c r="M17" i="14"/>
  <c r="R17" i="14" s="1"/>
  <c r="K17" i="14"/>
  <c r="J17" i="14"/>
  <c r="I17" i="14"/>
  <c r="N16" i="14"/>
  <c r="M16" i="14"/>
  <c r="K16" i="14"/>
  <c r="J16" i="14"/>
  <c r="P16" i="14" s="1"/>
  <c r="I16" i="14"/>
  <c r="N15" i="14"/>
  <c r="M15" i="14"/>
  <c r="K15" i="14"/>
  <c r="J15" i="14"/>
  <c r="P15" i="14" s="1"/>
  <c r="I15" i="14"/>
  <c r="P14" i="14"/>
  <c r="N14" i="14"/>
  <c r="M14" i="14"/>
  <c r="K14" i="14"/>
  <c r="J14" i="14"/>
  <c r="O14" i="14" s="1"/>
  <c r="I14" i="14"/>
  <c r="P13" i="14"/>
  <c r="O13" i="14"/>
  <c r="N13" i="14"/>
  <c r="S13" i="14" s="1"/>
  <c r="M13" i="14"/>
  <c r="R13" i="14" s="1"/>
  <c r="K13" i="14"/>
  <c r="J13" i="14"/>
  <c r="I13" i="14"/>
  <c r="N12" i="14"/>
  <c r="S12" i="14" s="1"/>
  <c r="M12" i="14"/>
  <c r="K12" i="14"/>
  <c r="J12" i="14"/>
  <c r="P12" i="14" s="1"/>
  <c r="I12" i="14"/>
  <c r="N11" i="14"/>
  <c r="M11" i="14"/>
  <c r="K11" i="14"/>
  <c r="J11" i="14"/>
  <c r="P11" i="14" s="1"/>
  <c r="I11" i="14"/>
  <c r="P10" i="14"/>
  <c r="N10" i="14"/>
  <c r="M10" i="14"/>
  <c r="K10" i="14"/>
  <c r="J10" i="14"/>
  <c r="O10" i="14" s="1"/>
  <c r="I10" i="14"/>
  <c r="P9" i="14"/>
  <c r="O9" i="14"/>
  <c r="N9" i="14"/>
  <c r="S9" i="14" s="1"/>
  <c r="M9" i="14"/>
  <c r="R9" i="14" s="1"/>
  <c r="K9" i="14"/>
  <c r="J9" i="14"/>
  <c r="I9" i="14"/>
  <c r="N8" i="14"/>
  <c r="S8" i="14" s="1"/>
  <c r="M8" i="14"/>
  <c r="K8" i="14"/>
  <c r="J8" i="14"/>
  <c r="P8" i="14" s="1"/>
  <c r="I8" i="14"/>
  <c r="N7" i="14"/>
  <c r="M7" i="14"/>
  <c r="K7" i="14"/>
  <c r="J7" i="14"/>
  <c r="P7" i="14" s="1"/>
  <c r="I7" i="14"/>
  <c r="P6" i="14"/>
  <c r="N6" i="14"/>
  <c r="M6" i="14"/>
  <c r="K6" i="14"/>
  <c r="J6" i="14"/>
  <c r="O6" i="14" s="1"/>
  <c r="I6" i="14"/>
  <c r="P5" i="14"/>
  <c r="O5" i="14"/>
  <c r="N5" i="14"/>
  <c r="S5" i="14" s="1"/>
  <c r="M5" i="14"/>
  <c r="R5" i="14" s="1"/>
  <c r="K5" i="14"/>
  <c r="J5" i="14"/>
  <c r="I5" i="14"/>
  <c r="N4" i="14"/>
  <c r="S4" i="14" s="1"/>
  <c r="M4" i="14"/>
  <c r="K4" i="14"/>
  <c r="J4" i="14"/>
  <c r="P4" i="14" s="1"/>
  <c r="I4" i="14"/>
  <c r="N3" i="14"/>
  <c r="M3" i="14"/>
  <c r="K3" i="14"/>
  <c r="J3" i="14"/>
  <c r="P3" i="14" s="1"/>
  <c r="I3" i="14"/>
  <c r="N43" i="1"/>
  <c r="M43" i="1"/>
  <c r="K43" i="1"/>
  <c r="J43" i="1"/>
  <c r="I43" i="1"/>
  <c r="N42" i="1"/>
  <c r="M42" i="1"/>
  <c r="K42" i="1"/>
  <c r="J42" i="1"/>
  <c r="O42" i="1" s="1"/>
  <c r="I42" i="1"/>
  <c r="N41" i="1"/>
  <c r="M41" i="1"/>
  <c r="K41" i="1"/>
  <c r="J41" i="1"/>
  <c r="P41" i="1" s="1"/>
  <c r="I41" i="1"/>
  <c r="N40" i="1"/>
  <c r="M40" i="1"/>
  <c r="K40" i="1"/>
  <c r="J40" i="1"/>
  <c r="P40" i="1" s="1"/>
  <c r="I40" i="1"/>
  <c r="N39" i="1"/>
  <c r="M39" i="1"/>
  <c r="K39" i="1"/>
  <c r="J39" i="1"/>
  <c r="I39" i="1"/>
  <c r="N38" i="1"/>
  <c r="M38" i="1"/>
  <c r="K38" i="1"/>
  <c r="P38" i="1" s="1"/>
  <c r="J38" i="1"/>
  <c r="I38" i="1"/>
  <c r="N37" i="1"/>
  <c r="M37" i="1"/>
  <c r="K37" i="1"/>
  <c r="J37" i="1"/>
  <c r="P37" i="1" s="1"/>
  <c r="I37" i="1"/>
  <c r="N36" i="1"/>
  <c r="M36" i="1"/>
  <c r="K36" i="1"/>
  <c r="J36" i="1"/>
  <c r="I36" i="1"/>
  <c r="N35" i="1"/>
  <c r="M35" i="1"/>
  <c r="K35" i="1"/>
  <c r="J35" i="1"/>
  <c r="P35" i="1" s="1"/>
  <c r="I35" i="1"/>
  <c r="N34" i="1"/>
  <c r="M34" i="1"/>
  <c r="K34" i="1"/>
  <c r="J34" i="1"/>
  <c r="P34" i="1" s="1"/>
  <c r="I34" i="1"/>
  <c r="N33" i="1"/>
  <c r="M33" i="1"/>
  <c r="K33" i="1"/>
  <c r="J33" i="1"/>
  <c r="P33" i="1" s="1"/>
  <c r="I33" i="1"/>
  <c r="N32" i="1"/>
  <c r="M32" i="1"/>
  <c r="K32" i="1"/>
  <c r="J32" i="1"/>
  <c r="P32" i="1" s="1"/>
  <c r="I32" i="1"/>
  <c r="N31" i="1"/>
  <c r="M31" i="1"/>
  <c r="K31" i="1"/>
  <c r="J31" i="1"/>
  <c r="P31" i="1" s="1"/>
  <c r="I31" i="1"/>
  <c r="N30" i="1"/>
  <c r="M30" i="1"/>
  <c r="K30" i="1"/>
  <c r="J30" i="1"/>
  <c r="O30" i="1" s="1"/>
  <c r="I30" i="1"/>
  <c r="N29" i="1"/>
  <c r="M29" i="1"/>
  <c r="K29" i="1"/>
  <c r="J29" i="1"/>
  <c r="I29" i="1"/>
  <c r="N28" i="1"/>
  <c r="M28" i="1"/>
  <c r="K28" i="1"/>
  <c r="J28" i="1"/>
  <c r="P28" i="1" s="1"/>
  <c r="I28" i="1"/>
  <c r="N27" i="1"/>
  <c r="M27" i="1"/>
  <c r="K27" i="1"/>
  <c r="J27" i="1"/>
  <c r="I27" i="1"/>
  <c r="P26" i="1"/>
  <c r="N26" i="1"/>
  <c r="M26" i="1"/>
  <c r="K26" i="1"/>
  <c r="J26" i="1"/>
  <c r="I26" i="1"/>
  <c r="N25" i="1"/>
  <c r="M25" i="1"/>
  <c r="K25" i="1"/>
  <c r="J25" i="1"/>
  <c r="P25" i="1" s="1"/>
  <c r="I25" i="1"/>
  <c r="N24" i="1"/>
  <c r="M24" i="1"/>
  <c r="K24" i="1"/>
  <c r="J24" i="1"/>
  <c r="I24" i="1"/>
  <c r="N23" i="1"/>
  <c r="M23" i="1"/>
  <c r="K23" i="1"/>
  <c r="J23" i="1"/>
  <c r="P23" i="1" s="1"/>
  <c r="I23" i="1"/>
  <c r="N22" i="1"/>
  <c r="M22" i="1"/>
  <c r="K22" i="1"/>
  <c r="P22" i="1" s="1"/>
  <c r="J22" i="1"/>
  <c r="I22" i="1"/>
  <c r="N21" i="1"/>
  <c r="M21" i="1"/>
  <c r="K21" i="1"/>
  <c r="J21" i="1"/>
  <c r="I21" i="1"/>
  <c r="N20" i="1"/>
  <c r="M20" i="1"/>
  <c r="K20" i="1"/>
  <c r="J20" i="1"/>
  <c r="P20" i="1" s="1"/>
  <c r="I20" i="1"/>
  <c r="N19" i="1"/>
  <c r="M19" i="1"/>
  <c r="K19" i="1"/>
  <c r="J19" i="1"/>
  <c r="P19" i="1" s="1"/>
  <c r="I19" i="1"/>
  <c r="N18" i="1"/>
  <c r="M18" i="1"/>
  <c r="K18" i="1"/>
  <c r="J18" i="1"/>
  <c r="I18" i="1"/>
  <c r="N17" i="1"/>
  <c r="M17" i="1"/>
  <c r="K17" i="1"/>
  <c r="J17" i="1"/>
  <c r="I17" i="1"/>
  <c r="N16" i="1"/>
  <c r="M16" i="1"/>
  <c r="K16" i="1"/>
  <c r="J16" i="1"/>
  <c r="I16" i="1"/>
  <c r="N15" i="1"/>
  <c r="M15" i="1"/>
  <c r="K15" i="1"/>
  <c r="J15" i="1"/>
  <c r="I15" i="1"/>
  <c r="N14" i="1"/>
  <c r="M14" i="1"/>
  <c r="K14" i="1"/>
  <c r="P14" i="1" s="1"/>
  <c r="J14" i="1"/>
  <c r="I14" i="1"/>
  <c r="N13" i="1"/>
  <c r="M13" i="1"/>
  <c r="K13" i="1"/>
  <c r="J13" i="1"/>
  <c r="O13" i="1" s="1"/>
  <c r="I13" i="1"/>
  <c r="N12" i="1"/>
  <c r="M12" i="1"/>
  <c r="K12" i="1"/>
  <c r="J12" i="1"/>
  <c r="I12" i="1"/>
  <c r="N11" i="1"/>
  <c r="M11" i="1"/>
  <c r="K11" i="1"/>
  <c r="J11" i="1"/>
  <c r="I11" i="1"/>
  <c r="N10" i="1"/>
  <c r="M10" i="1"/>
  <c r="K10" i="1"/>
  <c r="J10" i="1"/>
  <c r="O10" i="1" s="1"/>
  <c r="I10" i="1"/>
  <c r="N9" i="1"/>
  <c r="M9" i="1"/>
  <c r="K9" i="1"/>
  <c r="J9" i="1"/>
  <c r="P9" i="1" s="1"/>
  <c r="I9" i="1"/>
  <c r="N8" i="1"/>
  <c r="M8" i="1"/>
  <c r="K8" i="1"/>
  <c r="J8" i="1"/>
  <c r="P8" i="1" s="1"/>
  <c r="I8" i="1"/>
  <c r="N7" i="1"/>
  <c r="M7" i="1"/>
  <c r="K7" i="1"/>
  <c r="J7" i="1"/>
  <c r="I7" i="1"/>
  <c r="N6" i="1"/>
  <c r="M6" i="1"/>
  <c r="K6" i="1"/>
  <c r="J6" i="1"/>
  <c r="I6" i="1"/>
  <c r="N5" i="1"/>
  <c r="M5" i="1"/>
  <c r="K5" i="1"/>
  <c r="J5" i="1"/>
  <c r="P5" i="1" s="1"/>
  <c r="I5" i="1"/>
  <c r="N4" i="1"/>
  <c r="M4" i="1"/>
  <c r="K4" i="1"/>
  <c r="J4" i="1"/>
  <c r="P4" i="1" s="1"/>
  <c r="I4" i="1"/>
  <c r="N3" i="1"/>
  <c r="M3" i="1"/>
  <c r="K3" i="1"/>
  <c r="J3" i="1"/>
  <c r="I3" i="1"/>
  <c r="N5" i="9"/>
  <c r="M5" i="9"/>
  <c r="N4" i="9"/>
  <c r="M4" i="9"/>
  <c r="P3" i="9"/>
  <c r="N3" i="9"/>
  <c r="M3" i="9"/>
  <c r="K4" i="9"/>
  <c r="K5" i="9"/>
  <c r="J4" i="9"/>
  <c r="P4" i="9" s="1"/>
  <c r="J5" i="9"/>
  <c r="P5" i="9" s="1"/>
  <c r="J3" i="9"/>
  <c r="O3" i="9" s="1"/>
  <c r="K3" i="9"/>
  <c r="I4" i="9"/>
  <c r="I5" i="9"/>
  <c r="I3" i="9"/>
  <c r="O39" i="9"/>
  <c r="N39" i="9"/>
  <c r="M39" i="9"/>
  <c r="N38" i="9"/>
  <c r="M38" i="9"/>
  <c r="P37" i="9"/>
  <c r="O37" i="9"/>
  <c r="N37" i="9"/>
  <c r="M37" i="9"/>
  <c r="N36" i="9"/>
  <c r="M36" i="9"/>
  <c r="N35" i="9"/>
  <c r="M35" i="9"/>
  <c r="P34" i="9"/>
  <c r="N34" i="9"/>
  <c r="M34" i="9"/>
  <c r="N33" i="9"/>
  <c r="M33" i="9"/>
  <c r="P32" i="9"/>
  <c r="N32" i="9"/>
  <c r="M32" i="9"/>
  <c r="N31" i="9"/>
  <c r="M31" i="9"/>
  <c r="N27" i="9"/>
  <c r="M27" i="9"/>
  <c r="N26" i="9"/>
  <c r="M26" i="9"/>
  <c r="P25" i="9"/>
  <c r="N25" i="9"/>
  <c r="S25" i="9" s="1"/>
  <c r="M25" i="9"/>
  <c r="N24" i="9"/>
  <c r="M24" i="9"/>
  <c r="N23" i="9"/>
  <c r="M23" i="9"/>
  <c r="P22" i="9"/>
  <c r="O22" i="9"/>
  <c r="N22" i="9"/>
  <c r="S22" i="9" s="1"/>
  <c r="M22" i="9"/>
  <c r="R22" i="9" s="1"/>
  <c r="N21" i="9"/>
  <c r="M21" i="9"/>
  <c r="N20" i="9"/>
  <c r="M20" i="9"/>
  <c r="J39" i="9"/>
  <c r="P39" i="9" s="1"/>
  <c r="K39" i="9"/>
  <c r="I39" i="9"/>
  <c r="J38" i="9"/>
  <c r="P38" i="9" s="1"/>
  <c r="K38" i="9"/>
  <c r="I38" i="9"/>
  <c r="J37" i="9"/>
  <c r="K37" i="9"/>
  <c r="I37" i="9"/>
  <c r="K35" i="9"/>
  <c r="K36" i="9"/>
  <c r="J35" i="9"/>
  <c r="P35" i="9" s="1"/>
  <c r="J36" i="9"/>
  <c r="P36" i="9" s="1"/>
  <c r="J34" i="9"/>
  <c r="O34" i="9" s="1"/>
  <c r="K34" i="9"/>
  <c r="I35" i="9"/>
  <c r="I36" i="9"/>
  <c r="I34" i="9"/>
  <c r="J33" i="9"/>
  <c r="P33" i="9" s="1"/>
  <c r="K33" i="9"/>
  <c r="I33" i="9"/>
  <c r="J32" i="9"/>
  <c r="O32" i="9" s="1"/>
  <c r="K32" i="9"/>
  <c r="I32" i="9"/>
  <c r="J31" i="9"/>
  <c r="P31" i="9" s="1"/>
  <c r="K31" i="9"/>
  <c r="I31" i="9"/>
  <c r="K26" i="9"/>
  <c r="P26" i="9" s="1"/>
  <c r="K27" i="9"/>
  <c r="J26" i="9"/>
  <c r="O26" i="9" s="1"/>
  <c r="J27" i="9"/>
  <c r="P27" i="9" s="1"/>
  <c r="J25" i="9"/>
  <c r="O25" i="9" s="1"/>
  <c r="K25" i="9"/>
  <c r="I26" i="9"/>
  <c r="I27" i="9"/>
  <c r="I25" i="9"/>
  <c r="K23" i="9"/>
  <c r="K24" i="9"/>
  <c r="J23" i="9"/>
  <c r="P23" i="9" s="1"/>
  <c r="J24" i="9"/>
  <c r="P24" i="9" s="1"/>
  <c r="J22" i="9"/>
  <c r="K22" i="9"/>
  <c r="I23" i="9"/>
  <c r="I24" i="9"/>
  <c r="I22" i="9"/>
  <c r="J21" i="9"/>
  <c r="P21" i="9" s="1"/>
  <c r="K21" i="9"/>
  <c r="I21" i="9"/>
  <c r="J20" i="9"/>
  <c r="P20" i="9" s="1"/>
  <c r="K20" i="9"/>
  <c r="I20" i="9"/>
  <c r="P19" i="9"/>
  <c r="N19" i="9"/>
  <c r="M19" i="9"/>
  <c r="N18" i="9"/>
  <c r="M18" i="9"/>
  <c r="J19" i="9"/>
  <c r="O19" i="9" s="1"/>
  <c r="K19" i="9"/>
  <c r="I19" i="9"/>
  <c r="J18" i="9"/>
  <c r="P18" i="9" s="1"/>
  <c r="K18" i="9"/>
  <c r="I18" i="9"/>
  <c r="N17" i="9"/>
  <c r="M17" i="9"/>
  <c r="N16" i="9"/>
  <c r="M16" i="9"/>
  <c r="O15" i="9"/>
  <c r="N15" i="9"/>
  <c r="M15" i="9"/>
  <c r="K16" i="9"/>
  <c r="K17" i="9"/>
  <c r="O17" i="9" s="1"/>
  <c r="J16" i="9"/>
  <c r="P16" i="9" s="1"/>
  <c r="J17" i="9"/>
  <c r="P17" i="9" s="1"/>
  <c r="J15" i="9"/>
  <c r="K15" i="9"/>
  <c r="P15" i="9" s="1"/>
  <c r="I16" i="9"/>
  <c r="I17" i="9"/>
  <c r="I15" i="9"/>
  <c r="P11" i="9"/>
  <c r="N11" i="9"/>
  <c r="M11" i="9"/>
  <c r="N10" i="9"/>
  <c r="M10" i="9"/>
  <c r="P9" i="9"/>
  <c r="N9" i="9"/>
  <c r="M9" i="9"/>
  <c r="R9" i="9" s="1"/>
  <c r="K10" i="9"/>
  <c r="K11" i="9"/>
  <c r="J10" i="9"/>
  <c r="P10" i="9" s="1"/>
  <c r="J11" i="9"/>
  <c r="O11" i="9" s="1"/>
  <c r="J9" i="9"/>
  <c r="O9" i="9" s="1"/>
  <c r="K9" i="9"/>
  <c r="I10" i="9"/>
  <c r="I11" i="9"/>
  <c r="I9" i="9"/>
  <c r="P8" i="9"/>
  <c r="N8" i="9"/>
  <c r="S8" i="9" s="1"/>
  <c r="M8" i="9"/>
  <c r="K8" i="9"/>
  <c r="J8" i="9"/>
  <c r="O8" i="9" s="1"/>
  <c r="I8" i="9"/>
  <c r="N7" i="9"/>
  <c r="M7" i="9"/>
  <c r="K7" i="9"/>
  <c r="J7" i="9"/>
  <c r="P7" i="9" s="1"/>
  <c r="I7" i="9"/>
  <c r="P6" i="9"/>
  <c r="N6" i="9"/>
  <c r="S6" i="9" s="1"/>
  <c r="M6" i="9"/>
  <c r="K6" i="9"/>
  <c r="J6" i="9"/>
  <c r="O6" i="9" s="1"/>
  <c r="I6" i="9"/>
  <c r="F31" i="10"/>
  <c r="F32" i="10"/>
  <c r="F30" i="10"/>
  <c r="E31" i="10"/>
  <c r="E32" i="10"/>
  <c r="E30" i="10"/>
  <c r="F28" i="10"/>
  <c r="E28" i="10"/>
  <c r="F26" i="10"/>
  <c r="F27" i="10"/>
  <c r="F25" i="10"/>
  <c r="E26" i="10"/>
  <c r="E27" i="10"/>
  <c r="E25" i="10"/>
  <c r="F24" i="10"/>
  <c r="E24" i="10"/>
  <c r="F23" i="10"/>
  <c r="E23" i="10"/>
  <c r="F22" i="10"/>
  <c r="E22" i="10"/>
  <c r="F21" i="10"/>
  <c r="E21" i="10"/>
  <c r="F20" i="10"/>
  <c r="E20" i="10"/>
  <c r="F18" i="10"/>
  <c r="F19" i="10"/>
  <c r="F17" i="10"/>
  <c r="E18" i="10"/>
  <c r="E19" i="10"/>
  <c r="E17" i="10"/>
  <c r="F15" i="10"/>
  <c r="F16" i="10"/>
  <c r="F14" i="10"/>
  <c r="E15" i="10"/>
  <c r="E16" i="10"/>
  <c r="E14" i="10"/>
  <c r="F3" i="10"/>
  <c r="F4" i="10"/>
  <c r="E3" i="10"/>
  <c r="E4" i="10"/>
  <c r="F2" i="10"/>
  <c r="E2" i="10"/>
  <c r="N22" i="10"/>
  <c r="N23" i="10"/>
  <c r="M22" i="10"/>
  <c r="M23" i="10"/>
  <c r="M21" i="10"/>
  <c r="N21" i="10"/>
  <c r="L22" i="10"/>
  <c r="L23" i="10"/>
  <c r="L21" i="10"/>
  <c r="N12" i="10"/>
  <c r="N13" i="10"/>
  <c r="M12" i="10"/>
  <c r="M13" i="10"/>
  <c r="M11" i="10"/>
  <c r="N11" i="10"/>
  <c r="L12" i="10"/>
  <c r="L13" i="10"/>
  <c r="L11" i="10"/>
  <c r="N28" i="10"/>
  <c r="N29" i="10"/>
  <c r="M28" i="10"/>
  <c r="M29" i="10"/>
  <c r="M27" i="10"/>
  <c r="N27" i="10"/>
  <c r="L28" i="10"/>
  <c r="L29" i="10"/>
  <c r="L27" i="10"/>
  <c r="N43" i="9"/>
  <c r="M43" i="9"/>
  <c r="K43" i="9"/>
  <c r="J43" i="9"/>
  <c r="I43" i="9"/>
  <c r="N42" i="9"/>
  <c r="M42" i="9"/>
  <c r="K42" i="9"/>
  <c r="J42" i="9"/>
  <c r="P42" i="9" s="1"/>
  <c r="I42" i="9"/>
  <c r="N41" i="9"/>
  <c r="M41" i="9"/>
  <c r="K41" i="9"/>
  <c r="J41" i="9"/>
  <c r="P41" i="9" s="1"/>
  <c r="I41" i="9"/>
  <c r="N40" i="9"/>
  <c r="M40" i="9"/>
  <c r="K40" i="9"/>
  <c r="J40" i="9"/>
  <c r="P40" i="9" s="1"/>
  <c r="I40" i="9"/>
  <c r="N30" i="9"/>
  <c r="M30" i="9"/>
  <c r="K30" i="9"/>
  <c r="J30" i="9"/>
  <c r="P30" i="9" s="1"/>
  <c r="I30" i="9"/>
  <c r="N29" i="9"/>
  <c r="M29" i="9"/>
  <c r="K29" i="9"/>
  <c r="J29" i="9"/>
  <c r="I29" i="9"/>
  <c r="N28" i="9"/>
  <c r="M28" i="9"/>
  <c r="K28" i="9"/>
  <c r="J28" i="9"/>
  <c r="I28" i="9"/>
  <c r="N14" i="9"/>
  <c r="M14" i="9"/>
  <c r="K14" i="9"/>
  <c r="J14" i="9"/>
  <c r="P14" i="9" s="1"/>
  <c r="I14" i="9"/>
  <c r="N13" i="9"/>
  <c r="M13" i="9"/>
  <c r="K13" i="9"/>
  <c r="J13" i="9"/>
  <c r="P13" i="9" s="1"/>
  <c r="I13" i="9"/>
  <c r="N12" i="9"/>
  <c r="M12" i="9"/>
  <c r="K12" i="9"/>
  <c r="J12" i="9"/>
  <c r="I12" i="9"/>
  <c r="O29" i="1" l="1"/>
  <c r="P36" i="1"/>
  <c r="O11" i="1"/>
  <c r="O18" i="1"/>
  <c r="R18" i="1" s="1"/>
  <c r="S22" i="1"/>
  <c r="P27" i="1"/>
  <c r="S38" i="1"/>
  <c r="P7" i="1"/>
  <c r="S7" i="1" s="1"/>
  <c r="P13" i="1"/>
  <c r="S13" i="1" s="1"/>
  <c r="P16" i="1"/>
  <c r="S18" i="1"/>
  <c r="O9" i="1"/>
  <c r="R9" i="1" s="1"/>
  <c r="P18" i="1"/>
  <c r="P21" i="1"/>
  <c r="O5" i="1"/>
  <c r="P17" i="1"/>
  <c r="S17" i="1" s="1"/>
  <c r="O33" i="1"/>
  <c r="R33" i="1" s="1"/>
  <c r="O37" i="1"/>
  <c r="R37" i="1" s="1"/>
  <c r="O6" i="1"/>
  <c r="P15" i="1"/>
  <c r="S15" i="1" s="1"/>
  <c r="O22" i="1"/>
  <c r="R22" i="1" s="1"/>
  <c r="O38" i="1"/>
  <c r="R38" i="1" s="1"/>
  <c r="S34" i="1"/>
  <c r="P43" i="1"/>
  <c r="S5" i="1"/>
  <c r="P12" i="1"/>
  <c r="O14" i="1"/>
  <c r="R14" i="1" s="1"/>
  <c r="S26" i="1"/>
  <c r="P30" i="1"/>
  <c r="S30" i="1" s="1"/>
  <c r="P39" i="1"/>
  <c r="S39" i="1" s="1"/>
  <c r="S41" i="1"/>
  <c r="O41" i="1"/>
  <c r="R41" i="1" s="1"/>
  <c r="P29" i="1"/>
  <c r="O34" i="1"/>
  <c r="R34" i="1" s="1"/>
  <c r="S37" i="1"/>
  <c r="S14" i="1"/>
  <c r="R29" i="1"/>
  <c r="S33" i="1"/>
  <c r="R25" i="1"/>
  <c r="S29" i="1"/>
  <c r="P10" i="1"/>
  <c r="S10" i="1" s="1"/>
  <c r="S25" i="1"/>
  <c r="P6" i="1"/>
  <c r="S6" i="1" s="1"/>
  <c r="S21" i="1"/>
  <c r="O25" i="1"/>
  <c r="R13" i="1"/>
  <c r="O21" i="1"/>
  <c r="R21" i="1" s="1"/>
  <c r="O17" i="1"/>
  <c r="R17" i="1" s="1"/>
  <c r="O3" i="1"/>
  <c r="R3" i="1" s="1"/>
  <c r="R5" i="1"/>
  <c r="S9" i="1"/>
  <c r="P24" i="1"/>
  <c r="S24" i="1" s="1"/>
  <c r="O26" i="1"/>
  <c r="P42" i="1"/>
  <c r="S42" i="1" s="1"/>
  <c r="S6" i="14"/>
  <c r="R22" i="14"/>
  <c r="S26" i="14"/>
  <c r="S30" i="14"/>
  <c r="R38" i="14"/>
  <c r="R34" i="14"/>
  <c r="S38" i="14"/>
  <c r="S18" i="14"/>
  <c r="R6" i="1"/>
  <c r="S36" i="9"/>
  <c r="S14" i="14"/>
  <c r="S10" i="14"/>
  <c r="R42" i="14"/>
  <c r="R30" i="14"/>
  <c r="R26" i="14"/>
  <c r="S42" i="14"/>
  <c r="R18" i="14"/>
  <c r="S34" i="14"/>
  <c r="R14" i="14"/>
  <c r="R10" i="14"/>
  <c r="R6" i="14"/>
  <c r="S22" i="14"/>
  <c r="R11" i="9"/>
  <c r="S38" i="9"/>
  <c r="S11" i="9"/>
  <c r="S39" i="9"/>
  <c r="R26" i="1"/>
  <c r="R30" i="1"/>
  <c r="R42" i="1"/>
  <c r="R10" i="1"/>
  <c r="S27" i="14"/>
  <c r="R19" i="14"/>
  <c r="S23" i="14"/>
  <c r="R23" i="14"/>
  <c r="R15" i="14"/>
  <c r="S19" i="14"/>
  <c r="R36" i="14"/>
  <c r="S40" i="14"/>
  <c r="S15" i="14"/>
  <c r="S36" i="14"/>
  <c r="S11" i="14"/>
  <c r="S32" i="14"/>
  <c r="S7" i="14"/>
  <c r="R24" i="14"/>
  <c r="S28" i="14"/>
  <c r="R31" i="14"/>
  <c r="S3" i="14"/>
  <c r="S24" i="14"/>
  <c r="R16" i="14"/>
  <c r="S20" i="14"/>
  <c r="R4" i="14"/>
  <c r="R12" i="14"/>
  <c r="S16" i="14"/>
  <c r="R39" i="14"/>
  <c r="S43" i="14"/>
  <c r="O4" i="14"/>
  <c r="O8" i="14"/>
  <c r="R8" i="14" s="1"/>
  <c r="O12" i="14"/>
  <c r="O16" i="14"/>
  <c r="O20" i="14"/>
  <c r="R20" i="14" s="1"/>
  <c r="O24" i="14"/>
  <c r="O28" i="14"/>
  <c r="R28" i="14" s="1"/>
  <c r="O32" i="14"/>
  <c r="R32" i="14" s="1"/>
  <c r="O36" i="14"/>
  <c r="O40" i="14"/>
  <c r="R40" i="14" s="1"/>
  <c r="O3" i="14"/>
  <c r="R3" i="14" s="1"/>
  <c r="O7" i="14"/>
  <c r="R7" i="14" s="1"/>
  <c r="O11" i="14"/>
  <c r="R11" i="14" s="1"/>
  <c r="O15" i="14"/>
  <c r="O19" i="14"/>
  <c r="O23" i="14"/>
  <c r="O27" i="14"/>
  <c r="R27" i="14" s="1"/>
  <c r="O31" i="14"/>
  <c r="O35" i="14"/>
  <c r="R35" i="14" s="1"/>
  <c r="O39" i="14"/>
  <c r="O43" i="14"/>
  <c r="R43" i="14" s="1"/>
  <c r="R40" i="1"/>
  <c r="S12" i="1"/>
  <c r="S16" i="1"/>
  <c r="S20" i="1"/>
  <c r="S28" i="1"/>
  <c r="S32" i="1"/>
  <c r="S36" i="1"/>
  <c r="S40" i="1"/>
  <c r="S8" i="1"/>
  <c r="S4" i="1"/>
  <c r="R11" i="1"/>
  <c r="R15" i="1"/>
  <c r="R19" i="1"/>
  <c r="S11" i="1"/>
  <c r="S19" i="1"/>
  <c r="S23" i="1"/>
  <c r="S27" i="1"/>
  <c r="S31" i="1"/>
  <c r="S35" i="1"/>
  <c r="S43" i="1"/>
  <c r="O4" i="1"/>
  <c r="R4" i="1" s="1"/>
  <c r="O8" i="1"/>
  <c r="R8" i="1" s="1"/>
  <c r="O12" i="1"/>
  <c r="R12" i="1" s="1"/>
  <c r="O16" i="1"/>
  <c r="R16" i="1" s="1"/>
  <c r="O20" i="1"/>
  <c r="R20" i="1" s="1"/>
  <c r="O24" i="1"/>
  <c r="R24" i="1" s="1"/>
  <c r="O28" i="1"/>
  <c r="R28" i="1" s="1"/>
  <c r="O32" i="1"/>
  <c r="R32" i="1" s="1"/>
  <c r="O36" i="1"/>
  <c r="R36" i="1" s="1"/>
  <c r="O40" i="1"/>
  <c r="O15" i="1"/>
  <c r="O19" i="1"/>
  <c r="O23" i="1"/>
  <c r="R23" i="1" s="1"/>
  <c r="O27" i="1"/>
  <c r="R27" i="1" s="1"/>
  <c r="O31" i="1"/>
  <c r="R31" i="1" s="1"/>
  <c r="O35" i="1"/>
  <c r="R35" i="1" s="1"/>
  <c r="O39" i="1"/>
  <c r="R39" i="1" s="1"/>
  <c r="O43" i="1"/>
  <c r="R43" i="1" s="1"/>
  <c r="O7" i="1"/>
  <c r="R7" i="1" s="1"/>
  <c r="P3" i="1"/>
  <c r="S3" i="1" s="1"/>
  <c r="P11" i="1"/>
  <c r="S31" i="9"/>
  <c r="S34" i="9"/>
  <c r="R37" i="9"/>
  <c r="S3" i="9"/>
  <c r="P28" i="9"/>
  <c r="S28" i="9" s="1"/>
  <c r="O31" i="9"/>
  <c r="R31" i="9" s="1"/>
  <c r="S37" i="9"/>
  <c r="R3" i="9"/>
  <c r="S16" i="9"/>
  <c r="R20" i="9"/>
  <c r="R23" i="9"/>
  <c r="R26" i="9"/>
  <c r="R32" i="9"/>
  <c r="R6" i="9"/>
  <c r="S7" i="9"/>
  <c r="R10" i="9"/>
  <c r="O16" i="9"/>
  <c r="R16" i="9" s="1"/>
  <c r="R18" i="9"/>
  <c r="S20" i="9"/>
  <c r="S23" i="9"/>
  <c r="S26" i="9"/>
  <c r="S32" i="9"/>
  <c r="S35" i="9"/>
  <c r="S4" i="9"/>
  <c r="S9" i="9"/>
  <c r="S10" i="9"/>
  <c r="S18" i="9"/>
  <c r="O20" i="9"/>
  <c r="O23" i="9"/>
  <c r="O35" i="9"/>
  <c r="R35" i="9" s="1"/>
  <c r="O4" i="9"/>
  <c r="R4" i="9" s="1"/>
  <c r="R34" i="9"/>
  <c r="O29" i="9"/>
  <c r="O10" i="9"/>
  <c r="R17" i="9"/>
  <c r="O18" i="9"/>
  <c r="O38" i="9"/>
  <c r="R38" i="9" s="1"/>
  <c r="R25" i="9"/>
  <c r="S17" i="9"/>
  <c r="R19" i="9"/>
  <c r="S21" i="9"/>
  <c r="S24" i="9"/>
  <c r="S27" i="9"/>
  <c r="S33" i="9"/>
  <c r="S5" i="9"/>
  <c r="S19" i="9"/>
  <c r="O21" i="9"/>
  <c r="R21" i="9" s="1"/>
  <c r="O24" i="9"/>
  <c r="R24" i="9" s="1"/>
  <c r="O27" i="9"/>
  <c r="R27" i="9" s="1"/>
  <c r="O33" i="9"/>
  <c r="R33" i="9" s="1"/>
  <c r="O36" i="9"/>
  <c r="R36" i="9" s="1"/>
  <c r="R39" i="9"/>
  <c r="O5" i="9"/>
  <c r="R5" i="9" s="1"/>
  <c r="S15" i="9"/>
  <c r="O12" i="9"/>
  <c r="R15" i="9"/>
  <c r="R8" i="9"/>
  <c r="O7" i="9"/>
  <c r="R7" i="9" s="1"/>
  <c r="R12" i="9"/>
  <c r="S14" i="9"/>
  <c r="S42" i="9"/>
  <c r="O14" i="9"/>
  <c r="P12" i="9"/>
  <c r="P29" i="9"/>
  <c r="S29" i="9" s="1"/>
  <c r="O43" i="9"/>
  <c r="R43" i="9" s="1"/>
  <c r="S41" i="9"/>
  <c r="O42" i="9"/>
  <c r="R42" i="9" s="1"/>
  <c r="R14" i="9"/>
  <c r="O40" i="9"/>
  <c r="R40" i="9" s="1"/>
  <c r="O41" i="9"/>
  <c r="R41" i="9" s="1"/>
  <c r="O28" i="9"/>
  <c r="R28" i="9" s="1"/>
  <c r="P43" i="9"/>
  <c r="S43" i="9" s="1"/>
  <c r="S12" i="9"/>
  <c r="R29" i="9"/>
  <c r="S40" i="9"/>
  <c r="S13" i="9"/>
  <c r="S30" i="9"/>
  <c r="O13" i="9"/>
  <c r="R13" i="9" s="1"/>
  <c r="O30" i="9"/>
  <c r="R30" i="9" s="1"/>
</calcChain>
</file>

<file path=xl/sharedStrings.xml><?xml version="1.0" encoding="utf-8"?>
<sst xmlns="http://schemas.openxmlformats.org/spreadsheetml/2006/main" count="97" uniqueCount="27">
  <si>
    <t>SOURCEBUS.1</t>
  </si>
  <si>
    <t>SOURCEBUS.2</t>
  </si>
  <si>
    <t>SOURCEBUS.3</t>
  </si>
  <si>
    <t>RG60.1</t>
  </si>
  <si>
    <t>RG60.2</t>
  </si>
  <si>
    <t>RG60.3</t>
  </si>
  <si>
    <t>Reference</t>
  </si>
  <si>
    <t>Error (%)</t>
  </si>
  <si>
    <t>Diakoptics</t>
  </si>
  <si>
    <t xml:space="preserve">Mag </t>
  </si>
  <si>
    <t>Ang</t>
  </si>
  <si>
    <t>Diak</t>
  </si>
  <si>
    <t>Ref</t>
  </si>
  <si>
    <t>Mag</t>
  </si>
  <si>
    <t>reference</t>
  </si>
  <si>
    <t>A-Diakoptics</t>
  </si>
  <si>
    <t>Start time</t>
  </si>
  <si>
    <t>Normal</t>
  </si>
  <si>
    <t>A_Diakoptics</t>
  </si>
  <si>
    <t>Reference (sorted copy)</t>
  </si>
  <si>
    <t>Direct</t>
  </si>
  <si>
    <t>SnapNoCtrl</t>
  </si>
  <si>
    <t>Ckt 7</t>
  </si>
  <si>
    <t>Ckt 5</t>
  </si>
  <si>
    <t>Ckt reduction (%)</t>
  </si>
  <si>
    <t>Time reduction (%)</t>
  </si>
  <si>
    <t>Num 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</si>
</sst>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referenceDirect!$R$1:$R$2</c:f>
              <c:strCache>
                <c:ptCount val="2"/>
                <c:pt idx="0">
                  <c:v>Error (%)</c:v>
                </c:pt>
                <c:pt idx="1">
                  <c:v>Mag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referenceDirect!$R$3:$R$43</c:f>
              <c:numCache>
                <c:formatCode>General</c:formatCode>
                <c:ptCount val="41"/>
                <c:pt idx="0">
                  <c:v>1.5355864958932486E-3</c:v>
                </c:pt>
                <c:pt idx="1">
                  <c:v>6.0215080528447373E-4</c:v>
                </c:pt>
                <c:pt idx="2">
                  <c:v>2.1014692434317972E-3</c:v>
                </c:pt>
                <c:pt idx="3">
                  <c:v>2.4982701228859483E-3</c:v>
                </c:pt>
                <c:pt idx="4">
                  <c:v>8.7342885478625121E-4</c:v>
                </c:pt>
                <c:pt idx="5">
                  <c:v>1.4568359233302353E-3</c:v>
                </c:pt>
                <c:pt idx="6">
                  <c:v>2.1127543384236169E-3</c:v>
                </c:pt>
                <c:pt idx="7">
                  <c:v>6.2820487284342974E-4</c:v>
                </c:pt>
                <c:pt idx="8">
                  <c:v>1.6083867264482521E-3</c:v>
                </c:pt>
                <c:pt idx="9">
                  <c:v>2.1170241705448234E-3</c:v>
                </c:pt>
                <c:pt idx="10">
                  <c:v>1.1999722407174396E-3</c:v>
                </c:pt>
                <c:pt idx="11">
                  <c:v>1.4146700559880543E-3</c:v>
                </c:pt>
                <c:pt idx="12">
                  <c:v>2.1177569815233888E-3</c:v>
                </c:pt>
                <c:pt idx="13">
                  <c:v>6.2828127230796227E-4</c:v>
                </c:pt>
                <c:pt idx="14">
                  <c:v>1.2250028545990332E-3</c:v>
                </c:pt>
                <c:pt idx="15">
                  <c:v>1.4296595417406799E-3</c:v>
                </c:pt>
                <c:pt idx="16">
                  <c:v>1.2151208941713065E-3</c:v>
                </c:pt>
                <c:pt idx="17">
                  <c:v>1.2297881354705886E-3</c:v>
                </c:pt>
                <c:pt idx="18">
                  <c:v>6.2882589005885947E-4</c:v>
                </c:pt>
                <c:pt idx="19">
                  <c:v>2.2429058378348188E-3</c:v>
                </c:pt>
                <c:pt idx="20">
                  <c:v>1.0584840087757286E-3</c:v>
                </c:pt>
                <c:pt idx="21">
                  <c:v>1.4193454125344118E-3</c:v>
                </c:pt>
                <c:pt idx="22">
                  <c:v>2.0816774870091592E-3</c:v>
                </c:pt>
                <c:pt idx="23">
                  <c:v>8.7339616994253078E-4</c:v>
                </c:pt>
                <c:pt idx="24">
                  <c:v>1.4567787539165877E-3</c:v>
                </c:pt>
                <c:pt idx="25">
                  <c:v>2.121910085994827E-3</c:v>
                </c:pt>
                <c:pt idx="26">
                  <c:v>9.570779585743594E-4</c:v>
                </c:pt>
                <c:pt idx="27">
                  <c:v>1.6434337266502119E-3</c:v>
                </c:pt>
                <c:pt idx="28">
                  <c:v>2.121910085994827E-3</c:v>
                </c:pt>
                <c:pt idx="29">
                  <c:v>9.570779585743594E-4</c:v>
                </c:pt>
                <c:pt idx="30">
                  <c:v>1.6434337266502119E-3</c:v>
                </c:pt>
                <c:pt idx="31">
                  <c:v>2.1337030196910689E-3</c:v>
                </c:pt>
                <c:pt idx="32">
                  <c:v>8.25295409989657E-4</c:v>
                </c:pt>
                <c:pt idx="33">
                  <c:v>1.2187196699597891E-3</c:v>
                </c:pt>
                <c:pt idx="34">
                  <c:v>2.1255975400924498E-3</c:v>
                </c:pt>
                <c:pt idx="35">
                  <c:v>1.2144207876096935E-3</c:v>
                </c:pt>
                <c:pt idx="36">
                  <c:v>2.1434044124357676E-3</c:v>
                </c:pt>
                <c:pt idx="37">
                  <c:v>1.6201374847923944E-3</c:v>
                </c:pt>
                <c:pt idx="38">
                  <c:v>2.121910085994827E-3</c:v>
                </c:pt>
                <c:pt idx="39">
                  <c:v>9.570779585743594E-4</c:v>
                </c:pt>
                <c:pt idx="40">
                  <c:v>1.6434337266502119E-3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7-491D-8BCB-DEEEE58B2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3286880"/>
        <c:axId val="1583290624"/>
      </c:lineChart>
      <c:catAx>
        <c:axId val="158328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290624"/>
        <c:crosses val="autoZero"/>
        <c:auto val="1"/>
        <c:lblAlgn val="ctr"/>
        <c:lblOffset val="100"/>
        <c:noMultiLvlLbl val="0"/>
      </c:catAx>
      <c:valAx>
        <c:axId val="158329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28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referenceSolveNoCtrl!$R$1:$R$2</c:f>
              <c:strCache>
                <c:ptCount val="2"/>
                <c:pt idx="0">
                  <c:v>Error (%)</c:v>
                </c:pt>
                <c:pt idx="1">
                  <c:v>Mag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referenceSolveNoCtrl!$R$3:$R$43</c:f>
              <c:numCache>
                <c:formatCode>General</c:formatCode>
                <c:ptCount val="41"/>
                <c:pt idx="0">
                  <c:v>2.8103112846844525E-4</c:v>
                </c:pt>
                <c:pt idx="1">
                  <c:v>-1.5078037982618753E-4</c:v>
                </c:pt>
                <c:pt idx="2">
                  <c:v>7.4210574697586296E-4</c:v>
                </c:pt>
                <c:pt idx="3">
                  <c:v>8.3275160238649448E-4</c:v>
                </c:pt>
                <c:pt idx="4">
                  <c:v>1.5229124665783189E-4</c:v>
                </c:pt>
                <c:pt idx="5">
                  <c:v>2.6366697031265929E-4</c:v>
                </c:pt>
                <c:pt idx="6">
                  <c:v>8.4899193482090851E-4</c:v>
                </c:pt>
                <c:pt idx="7">
                  <c:v>1.3479508564895326E-4</c:v>
                </c:pt>
                <c:pt idx="8">
                  <c:v>2.2333433907784084E-4</c:v>
                </c:pt>
                <c:pt idx="9">
                  <c:v>8.5015922166586932E-4</c:v>
                </c:pt>
                <c:pt idx="10">
                  <c:v>-9.1552205150335908E-5</c:v>
                </c:pt>
                <c:pt idx="11">
                  <c:v>6.0734051251509769E-4</c:v>
                </c:pt>
                <c:pt idx="12">
                  <c:v>8.5118694979069431E-4</c:v>
                </c:pt>
                <c:pt idx="13">
                  <c:v>-2.2331864595326323E-4</c:v>
                </c:pt>
                <c:pt idx="14">
                  <c:v>2.2382952595823014E-4</c:v>
                </c:pt>
                <c:pt idx="15">
                  <c:v>2.2427139343417224E-4</c:v>
                </c:pt>
                <c:pt idx="16">
                  <c:v>1.3420060677171719E-4</c:v>
                </c:pt>
                <c:pt idx="17">
                  <c:v>6.157752218349799E-4</c:v>
                </c:pt>
                <c:pt idx="18">
                  <c:v>1.3366347959564706E-4</c:v>
                </c:pt>
                <c:pt idx="19">
                  <c:v>7.4932294462648485E-4</c:v>
                </c:pt>
                <c:pt idx="20">
                  <c:v>4.2900482505325854E-4</c:v>
                </c:pt>
                <c:pt idx="21">
                  <c:v>1.8685824557662656E-4</c:v>
                </c:pt>
                <c:pt idx="22">
                  <c:v>8.3267581039159211E-4</c:v>
                </c:pt>
                <c:pt idx="23">
                  <c:v>-4.1650249154034924E-4</c:v>
                </c:pt>
                <c:pt idx="24">
                  <c:v>2.6368407906041114E-4</c:v>
                </c:pt>
                <c:pt idx="25">
                  <c:v>8.560521499778595E-4</c:v>
                </c:pt>
                <c:pt idx="26">
                  <c:v>1.2616979671031814E-4</c:v>
                </c:pt>
                <c:pt idx="27">
                  <c:v>1.8740987395293729E-4</c:v>
                </c:pt>
                <c:pt idx="28">
                  <c:v>8.560521499778595E-4</c:v>
                </c:pt>
                <c:pt idx="29">
                  <c:v>1.2616979671031814E-4</c:v>
                </c:pt>
                <c:pt idx="30">
                  <c:v>1.8740987395293729E-4</c:v>
                </c:pt>
                <c:pt idx="31">
                  <c:v>8.6455011347741362E-4</c:v>
                </c:pt>
                <c:pt idx="32">
                  <c:v>1.2407000689051983E-4</c:v>
                </c:pt>
                <c:pt idx="33">
                  <c:v>2.0830942163430066E-4</c:v>
                </c:pt>
                <c:pt idx="34">
                  <c:v>8.575234713203983E-4</c:v>
                </c:pt>
                <c:pt idx="35">
                  <c:v>5.9853522620390009E-4</c:v>
                </c:pt>
                <c:pt idx="36">
                  <c:v>8.6303782199648182E-4</c:v>
                </c:pt>
                <c:pt idx="37">
                  <c:v>2.0179747409754256E-4</c:v>
                </c:pt>
                <c:pt idx="38">
                  <c:v>8.560521499778595E-4</c:v>
                </c:pt>
                <c:pt idx="39">
                  <c:v>1.2616979671031814E-4</c:v>
                </c:pt>
                <c:pt idx="40">
                  <c:v>1.8740987395293729E-4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33-47DA-BBDA-8F0E551DE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3295616"/>
        <c:axId val="1583278976"/>
      </c:lineChart>
      <c:catAx>
        <c:axId val="158329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278976"/>
        <c:crosses val="autoZero"/>
        <c:auto val="1"/>
        <c:lblAlgn val="ctr"/>
        <c:lblOffset val="100"/>
        <c:noMultiLvlLbl val="0"/>
      </c:catAx>
      <c:valAx>
        <c:axId val="15832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29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'referenceSolve+Ctrl'!$R$1:$R$2</c:f>
              <c:strCache>
                <c:ptCount val="2"/>
                <c:pt idx="0">
                  <c:v>Error (%)</c:v>
                </c:pt>
                <c:pt idx="1">
                  <c:v>Mag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'referenceSolve+Ctrl'!$R$3:$R$43</c:f>
              <c:numCache>
                <c:formatCode>General</c:formatCode>
                <c:ptCount val="41"/>
                <c:pt idx="0">
                  <c:v>0</c:v>
                </c:pt>
                <c:pt idx="1">
                  <c:v>-4.6904480299758688E-9</c:v>
                </c:pt>
                <c:pt idx="2">
                  <c:v>0</c:v>
                </c:pt>
                <c:pt idx="3">
                  <c:v>-6.56004139898414E-9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-3.744802404170855E-4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1.9368899216720692E-4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-3.649406365102692E-4</c:v>
                </c:pt>
                <c:pt idx="20">
                  <c:v>0</c:v>
                </c:pt>
                <c:pt idx="21">
                  <c:v>-3.2647651508899145E-4</c:v>
                </c:pt>
                <c:pt idx="22">
                  <c:v>-5.5656146358273872E-9</c:v>
                </c:pt>
                <c:pt idx="23">
                  <c:v>0</c:v>
                </c:pt>
                <c:pt idx="24">
                  <c:v>0</c:v>
                </c:pt>
                <c:pt idx="25">
                  <c:v>-1.6038223381364958E-3</c:v>
                </c:pt>
                <c:pt idx="26">
                  <c:v>-1.2357028298382033E-4</c:v>
                </c:pt>
                <c:pt idx="27">
                  <c:v>-1.3430019134785809E-3</c:v>
                </c:pt>
                <c:pt idx="28">
                  <c:v>-1.6038223381364958E-3</c:v>
                </c:pt>
                <c:pt idx="29">
                  <c:v>-1.2357028298382033E-4</c:v>
                </c:pt>
                <c:pt idx="30">
                  <c:v>-1.3430019134785809E-3</c:v>
                </c:pt>
                <c:pt idx="31">
                  <c:v>-1.6141363671229314E-3</c:v>
                </c:pt>
                <c:pt idx="32">
                  <c:v>-3.3654148985373666E-4</c:v>
                </c:pt>
                <c:pt idx="33">
                  <c:v>-1.3459274913696362E-3</c:v>
                </c:pt>
                <c:pt idx="34">
                  <c:v>-1.606542679821743E-3</c:v>
                </c:pt>
                <c:pt idx="35">
                  <c:v>-1.3444284604258172E-3</c:v>
                </c:pt>
                <c:pt idx="36">
                  <c:v>-1.6209978376480194E-3</c:v>
                </c:pt>
                <c:pt idx="37">
                  <c:v>-1.3452162952454216E-3</c:v>
                </c:pt>
                <c:pt idx="38">
                  <c:v>-1.6038223381364958E-3</c:v>
                </c:pt>
                <c:pt idx="39">
                  <c:v>-1.2357028298382033E-4</c:v>
                </c:pt>
                <c:pt idx="40">
                  <c:v>-1.3430019134785809E-3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07-4688-9C62-FF8427899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3316832"/>
        <c:axId val="1583304768"/>
      </c:lineChart>
      <c:catAx>
        <c:axId val="1583316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304768"/>
        <c:crosses val="autoZero"/>
        <c:auto val="1"/>
        <c:lblAlgn val="ctr"/>
        <c:lblOffset val="100"/>
        <c:noMultiLvlLbl val="0"/>
      </c:catAx>
      <c:valAx>
        <c:axId val="158330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31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133350</xdr:colOff>
      <xdr:row>1</xdr:row>
      <xdr:rowOff>52387</xdr:rowOff>
    </xdr:from>
    <xdr:to>
      <xdr:col>26</xdr:col>
      <xdr:colOff>438150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9085D9-4DA3-4300-A499-1C818707D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590550</xdr:colOff>
      <xdr:row>1</xdr:row>
      <xdr:rowOff>100012</xdr:rowOff>
    </xdr:from>
    <xdr:to>
      <xdr:col>27</xdr:col>
      <xdr:colOff>285750</xdr:colOff>
      <xdr:row>15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FE9AD-CCB4-4A5D-B59F-9C4546B59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457200</xdr:colOff>
      <xdr:row>2</xdr:row>
      <xdr:rowOff>23812</xdr:rowOff>
    </xdr:from>
    <xdr:to>
      <xdr:col>27</xdr:col>
      <xdr:colOff>152400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2A444-29A2-425B-A2B8-F0BA5ADBE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workbookViewId="0">
      <selection activeCell="F3" sqref="F3:G43"/>
    </sheetView>
  </sheetViews>
  <sheetFormatPr defaultRowHeight="15" x14ac:dyDescent="0.25"/>
  <cols>
    <col min="1" max="1" width="13.140625" bestFit="1" customWidth="1"/>
    <col min="5" max="5" width="13.140625" bestFit="1" customWidth="1"/>
    <col min="9" max="9" width="13.140625" bestFit="1" customWidth="1"/>
  </cols>
  <sheetData>
    <row r="1" spans="1:19" x14ac:dyDescent="0.25">
      <c r="M1" s="5" t="s">
        <v>11</v>
      </c>
      <c r="N1" s="5"/>
      <c r="O1" s="5" t="s">
        <v>12</v>
      </c>
      <c r="P1" s="5"/>
      <c r="R1" s="5" t="s">
        <v>7</v>
      </c>
      <c r="S1" s="5"/>
    </row>
    <row r="2" spans="1:19" x14ac:dyDescent="0.25">
      <c r="A2" s="5" t="s">
        <v>6</v>
      </c>
      <c r="B2" s="5"/>
      <c r="C2" s="5"/>
      <c r="E2" s="5" t="s">
        <v>15</v>
      </c>
      <c r="F2" s="5"/>
      <c r="G2" s="5"/>
      <c r="I2" s="5" t="s">
        <v>19</v>
      </c>
      <c r="J2" s="5"/>
      <c r="K2" s="5"/>
      <c r="M2" t="s">
        <v>9</v>
      </c>
      <c r="N2" t="s">
        <v>10</v>
      </c>
      <c r="O2" t="s">
        <v>13</v>
      </c>
      <c r="P2" t="s">
        <v>10</v>
      </c>
      <c r="R2" s="1" t="s">
        <v>13</v>
      </c>
      <c r="S2" s="1" t="s">
        <v>10</v>
      </c>
    </row>
    <row r="3" spans="1:19" x14ac:dyDescent="0.25">
      <c r="A3" t="s">
        <v>0</v>
      </c>
      <c r="B3">
        <v>57503.3</v>
      </c>
      <c r="C3">
        <v>33190.5</v>
      </c>
      <c r="D3">
        <v>1</v>
      </c>
      <c r="E3" t="s">
        <v>0</v>
      </c>
      <c r="F3">
        <v>57502.7</v>
      </c>
      <c r="G3">
        <v>33189.5</v>
      </c>
      <c r="I3" t="str">
        <f>A3</f>
        <v>SOURCEBUS.1</v>
      </c>
      <c r="J3">
        <f t="shared" ref="J3:K5" si="0">B3</f>
        <v>57503.3</v>
      </c>
      <c r="K3">
        <f t="shared" si="0"/>
        <v>33190.5</v>
      </c>
      <c r="M3">
        <f>SQRT(F3^2+G3^2)</f>
        <v>66393.549517554784</v>
      </c>
      <c r="N3">
        <f>ATAN2(F3,G3)*180/PI()</f>
        <v>29.992751154380223</v>
      </c>
      <c r="O3">
        <f>SQRT(J3^2+K3^2)</f>
        <v>66394.569063591334</v>
      </c>
      <c r="P3">
        <f>ATAN2(J3,K3)*180/PI()</f>
        <v>29.993239722315302</v>
      </c>
      <c r="R3">
        <f>(1-(M3/O3))*100</f>
        <v>1.5355864958932486E-3</v>
      </c>
      <c r="S3">
        <f>(1-(N3/P3))*100</f>
        <v>1.6289268501945564E-3</v>
      </c>
    </row>
    <row r="4" spans="1:19" x14ac:dyDescent="0.25">
      <c r="A4" t="s">
        <v>1</v>
      </c>
      <c r="B4">
        <v>-9.7233900000000002</v>
      </c>
      <c r="C4">
        <v>-66395.3</v>
      </c>
      <c r="D4">
        <v>2</v>
      </c>
      <c r="E4" t="s">
        <v>1</v>
      </c>
      <c r="F4">
        <v>-11.005599999999999</v>
      </c>
      <c r="G4">
        <v>-66394.899999999994</v>
      </c>
      <c r="I4" t="str">
        <f t="shared" ref="I4:I5" si="1">A4</f>
        <v>SOURCEBUS.2</v>
      </c>
      <c r="J4">
        <f t="shared" si="0"/>
        <v>-9.7233900000000002</v>
      </c>
      <c r="K4">
        <f t="shared" si="0"/>
        <v>-66395.3</v>
      </c>
      <c r="M4">
        <f t="shared" ref="M4:M5" si="2">SQRT(F4^2+G4^2)</f>
        <v>66394.900912142562</v>
      </c>
      <c r="N4">
        <f t="shared" ref="N4:N5" si="3">ATAN2(F4,G4)*180/PI()</f>
        <v>-90.009497332253432</v>
      </c>
      <c r="O4">
        <f t="shared" ref="O4:O5" si="4">SQRT(J4^2+K4^2)</f>
        <v>66395.300711980468</v>
      </c>
      <c r="P4">
        <f t="shared" ref="P4:P5" si="5">ATAN2(J4,K4)*180/PI()</f>
        <v>-90.00839079280577</v>
      </c>
      <c r="R4">
        <f t="shared" ref="R4:S5" si="6">(1-(M4/O4))*100</f>
        <v>6.0215080528447373E-4</v>
      </c>
      <c r="S4">
        <f t="shared" si="6"/>
        <v>-1.2293736594060078E-3</v>
      </c>
    </row>
    <row r="5" spans="1:19" x14ac:dyDescent="0.25">
      <c r="A5" t="s">
        <v>2</v>
      </c>
      <c r="B5">
        <v>-57493.599999999999</v>
      </c>
      <c r="C5">
        <v>33204.9</v>
      </c>
      <c r="D5">
        <v>3</v>
      </c>
      <c r="E5" t="s">
        <v>2</v>
      </c>
      <c r="F5">
        <v>-57491.7</v>
      </c>
      <c r="G5">
        <v>33205.4</v>
      </c>
      <c r="I5" t="str">
        <f t="shared" si="1"/>
        <v>SOURCEBUS.3</v>
      </c>
      <c r="J5">
        <f t="shared" si="0"/>
        <v>-57493.599999999999</v>
      </c>
      <c r="K5">
        <f t="shared" si="0"/>
        <v>33204.9</v>
      </c>
      <c r="M5">
        <f t="shared" si="2"/>
        <v>66391.973596587719</v>
      </c>
      <c r="N5">
        <f t="shared" si="3"/>
        <v>149.99061932013171</v>
      </c>
      <c r="O5">
        <f t="shared" si="4"/>
        <v>66393.368832813416</v>
      </c>
      <c r="P5">
        <f t="shared" si="5"/>
        <v>149.99181302187361</v>
      </c>
      <c r="R5">
        <f t="shared" si="6"/>
        <v>2.1014692434317972E-3</v>
      </c>
      <c r="S5">
        <f t="shared" si="6"/>
        <v>7.9584459834469712E-4</v>
      </c>
    </row>
    <row r="6" spans="1:19" x14ac:dyDescent="0.25">
      <c r="A6">
        <v>650.1</v>
      </c>
      <c r="B6">
        <v>2401.63</v>
      </c>
      <c r="C6">
        <v>-0.41908400000000001</v>
      </c>
      <c r="D6">
        <v>4</v>
      </c>
      <c r="E6" t="s">
        <v>3</v>
      </c>
      <c r="F6">
        <v>2401.33</v>
      </c>
      <c r="G6">
        <v>-0.52468599999999999</v>
      </c>
      <c r="I6" t="str">
        <f>A9</f>
        <v>RG60.1</v>
      </c>
      <c r="J6">
        <f t="shared" ref="J6:K8" si="7">B9</f>
        <v>2401.39</v>
      </c>
      <c r="K6">
        <f t="shared" si="7"/>
        <v>-0.49263800000000002</v>
      </c>
      <c r="M6">
        <f>SQRT(F6^2+G6^2)</f>
        <v>2401.3300573214415</v>
      </c>
      <c r="N6">
        <f>ATAN2(F6,G6)*180/PI()</f>
        <v>-1.2519017748995635E-2</v>
      </c>
      <c r="O6">
        <f>SQRT(J6^2+K6^2)</f>
        <v>2401.3900505316078</v>
      </c>
      <c r="P6">
        <f>ATAN2(J6,K6)*180/PI()</f>
        <v>-1.1754058204539125E-2</v>
      </c>
      <c r="R6">
        <f>(1-(M6/O6))*100</f>
        <v>2.4982701228859483E-3</v>
      </c>
      <c r="S6">
        <f>(1-(N6/P6))*100</f>
        <v>-6.5080462521540206</v>
      </c>
    </row>
    <row r="7" spans="1:19" x14ac:dyDescent="0.25">
      <c r="A7">
        <v>650.20000000000005</v>
      </c>
      <c r="B7">
        <v>-1201.22</v>
      </c>
      <c r="C7">
        <v>-2079.75</v>
      </c>
      <c r="D7">
        <v>5</v>
      </c>
      <c r="E7" t="s">
        <v>4</v>
      </c>
      <c r="F7">
        <v>-1201.21</v>
      </c>
      <c r="G7">
        <v>-2079.52</v>
      </c>
      <c r="I7" t="str">
        <f t="shared" ref="I7:I8" si="8">A10</f>
        <v>RG60.2</v>
      </c>
      <c r="J7">
        <f t="shared" si="7"/>
        <v>-1201.2</v>
      </c>
      <c r="K7">
        <f t="shared" si="7"/>
        <v>-2079.5500000000002</v>
      </c>
      <c r="M7">
        <f t="shared" ref="M7:M8" si="9">SQRT(F7^2+G7^2)</f>
        <v>2401.522203624193</v>
      </c>
      <c r="N7">
        <f t="shared" ref="N7:N8" si="10">ATAN2(F7,G7)*180/PI()</f>
        <v>-120.01236745424561</v>
      </c>
      <c r="O7">
        <f t="shared" ref="O7:O8" si="11">SQRT(J7^2+K7^2)</f>
        <v>2401.5431793952821</v>
      </c>
      <c r="P7">
        <f t="shared" ref="P7:P8" si="12">ATAN2(J7,K7)*180/PI()</f>
        <v>-120.01180286221278</v>
      </c>
      <c r="R7">
        <f t="shared" ref="R7:S8" si="13">(1-(M7/O7))*100</f>
        <v>8.7342885478625121E-4</v>
      </c>
      <c r="S7">
        <f t="shared" si="13"/>
        <v>-4.704470888405865E-4</v>
      </c>
    </row>
    <row r="8" spans="1:19" x14ac:dyDescent="0.25">
      <c r="A8">
        <v>650.29999999999995</v>
      </c>
      <c r="B8">
        <v>-1200.4000000000001</v>
      </c>
      <c r="C8">
        <v>2080.14</v>
      </c>
      <c r="D8">
        <v>6</v>
      </c>
      <c r="E8" t="s">
        <v>5</v>
      </c>
      <c r="F8">
        <v>-1200.1300000000001</v>
      </c>
      <c r="G8">
        <v>2079.9699999999998</v>
      </c>
      <c r="I8" t="str">
        <f t="shared" si="8"/>
        <v>RG60.3</v>
      </c>
      <c r="J8">
        <f t="shared" si="7"/>
        <v>-1200.2</v>
      </c>
      <c r="K8">
        <f t="shared" si="7"/>
        <v>2079.9699999999998</v>
      </c>
      <c r="M8">
        <f t="shared" si="9"/>
        <v>2401.3719449098257</v>
      </c>
      <c r="N8">
        <f t="shared" si="10"/>
        <v>119.98468375388538</v>
      </c>
      <c r="O8">
        <f t="shared" si="11"/>
        <v>2401.4069294686396</v>
      </c>
      <c r="P8">
        <f t="shared" si="12"/>
        <v>119.98613036751151</v>
      </c>
      <c r="R8">
        <f t="shared" si="13"/>
        <v>1.4568359233302353E-3</v>
      </c>
      <c r="S8">
        <f t="shared" si="13"/>
        <v>1.2056507045388187E-3</v>
      </c>
    </row>
    <row r="9" spans="1:19" x14ac:dyDescent="0.25">
      <c r="A9" t="s">
        <v>3</v>
      </c>
      <c r="B9">
        <v>2401.39</v>
      </c>
      <c r="C9">
        <v>-0.49263800000000002</v>
      </c>
      <c r="D9">
        <v>7</v>
      </c>
      <c r="E9">
        <v>632.1</v>
      </c>
      <c r="F9">
        <v>2306.61</v>
      </c>
      <c r="G9">
        <v>-95.394900000000007</v>
      </c>
      <c r="I9">
        <f>A34</f>
        <v>632.1</v>
      </c>
      <c r="J9">
        <f t="shared" ref="J9:K11" si="14">B34</f>
        <v>2306.66</v>
      </c>
      <c r="K9">
        <f t="shared" si="14"/>
        <v>-95.366299999999995</v>
      </c>
      <c r="M9">
        <f>SQRT(F9^2+G9^2)</f>
        <v>2308.5817895508944</v>
      </c>
      <c r="N9">
        <f>ATAN2(F9,G9)*180/PI()</f>
        <v>-2.3682426280748277</v>
      </c>
      <c r="O9">
        <f>SQRT(J9^2+K9^2)</f>
        <v>2308.6305652433198</v>
      </c>
      <c r="P9">
        <f>ATAN2(J9,K9)*180/PI()</f>
        <v>-2.3674821607495184</v>
      </c>
      <c r="R9">
        <f>(1-(M9/O9))*100</f>
        <v>2.1127543384236169E-3</v>
      </c>
      <c r="S9">
        <f>(1-(N9/P9))*100</f>
        <v>-3.2121353981762191E-2</v>
      </c>
    </row>
    <row r="10" spans="1:19" x14ac:dyDescent="0.25">
      <c r="A10" t="s">
        <v>4</v>
      </c>
      <c r="B10">
        <v>-1201.2</v>
      </c>
      <c r="C10">
        <v>-2079.5500000000002</v>
      </c>
      <c r="D10">
        <v>8</v>
      </c>
      <c r="E10">
        <v>632.20000000000005</v>
      </c>
      <c r="F10">
        <v>-1253.94</v>
      </c>
      <c r="G10">
        <v>-2017.72</v>
      </c>
      <c r="I10">
        <f t="shared" ref="I10:I11" si="15">A35</f>
        <v>632.20000000000005</v>
      </c>
      <c r="J10">
        <f t="shared" si="14"/>
        <v>-1253.92</v>
      </c>
      <c r="K10">
        <f t="shared" si="14"/>
        <v>-2017.75</v>
      </c>
      <c r="M10">
        <f t="shared" ref="M10:M11" si="16">SQRT(F10^2+G10^2)</f>
        <v>2375.6177137746722</v>
      </c>
      <c r="N10">
        <f t="shared" ref="N10:N11" si="17">ATAN2(F10,G10)*180/PI()</f>
        <v>-121.85945625717932</v>
      </c>
      <c r="O10">
        <f t="shared" ref="O10:O11" si="18">SQRT(J10^2+K10^2)</f>
        <v>2375.6326376146626</v>
      </c>
      <c r="P10">
        <f t="shared" ref="P10:P11" si="19">ATAN2(J10,K10)*180/PI()</f>
        <v>-121.85866465166592</v>
      </c>
      <c r="R10">
        <f t="shared" ref="R10:S11" si="20">(1-(M10/O10))*100</f>
        <v>6.2820487284342974E-4</v>
      </c>
      <c r="S10">
        <f t="shared" si="20"/>
        <v>-6.4960954204718035E-4</v>
      </c>
    </row>
    <row r="11" spans="1:19" x14ac:dyDescent="0.25">
      <c r="A11" t="s">
        <v>5</v>
      </c>
      <c r="B11">
        <v>-1200.2</v>
      </c>
      <c r="C11">
        <v>2079.9699999999998</v>
      </c>
      <c r="D11">
        <v>9</v>
      </c>
      <c r="E11">
        <v>632.29999999999995</v>
      </c>
      <c r="F11">
        <v>-1068.3900000000001</v>
      </c>
      <c r="G11">
        <v>2025.73</v>
      </c>
      <c r="I11">
        <f t="shared" si="15"/>
        <v>632.29999999999995</v>
      </c>
      <c r="J11">
        <f t="shared" si="14"/>
        <v>-1068.45</v>
      </c>
      <c r="K11">
        <f t="shared" si="14"/>
        <v>2025.74</v>
      </c>
      <c r="M11">
        <f t="shared" si="16"/>
        <v>2290.205061779403</v>
      </c>
      <c r="N11">
        <f t="shared" si="17"/>
        <v>117.80760687667339</v>
      </c>
      <c r="O11">
        <f t="shared" si="18"/>
        <v>2290.2418977260895</v>
      </c>
      <c r="P11">
        <f t="shared" si="19"/>
        <v>117.80881786899464</v>
      </c>
      <c r="R11">
        <f t="shared" si="20"/>
        <v>1.6083867264482521E-3</v>
      </c>
      <c r="S11">
        <f t="shared" si="20"/>
        <v>1.0279301186022494E-3</v>
      </c>
    </row>
    <row r="12" spans="1:19" s="3" customFormat="1" x14ac:dyDescent="0.25">
      <c r="A12" s="3">
        <v>633.1</v>
      </c>
      <c r="B12" s="3">
        <v>2299.79</v>
      </c>
      <c r="C12" s="3">
        <v>-97.502300000000005</v>
      </c>
      <c r="D12">
        <v>10</v>
      </c>
      <c r="E12" s="3">
        <v>670.1</v>
      </c>
      <c r="F12">
        <v>2281.9</v>
      </c>
      <c r="G12">
        <v>-129.70599999999999</v>
      </c>
      <c r="I12" s="3">
        <f>A31</f>
        <v>670.1</v>
      </c>
      <c r="J12" s="3">
        <f t="shared" ref="J12:K14" si="21">B31</f>
        <v>2281.9499999999998</v>
      </c>
      <c r="K12" s="3">
        <f t="shared" si="21"/>
        <v>-129.679</v>
      </c>
      <c r="M12" s="3">
        <f>SQRT(F12^2+G12^2)</f>
        <v>2285.583351452316</v>
      </c>
      <c r="N12" s="3">
        <f>ATAN2(F12,G12)*180/PI()</f>
        <v>-3.2532618442232115</v>
      </c>
      <c r="O12" s="3">
        <f>SQRT(J12^2+K12^2)</f>
        <v>2285.6317388286766</v>
      </c>
      <c r="P12" s="3">
        <f>ATAN2(J12,K12)*180/PI()</f>
        <v>-3.2525149746983786</v>
      </c>
      <c r="R12" s="3">
        <f>(1-(M12/O12))*100</f>
        <v>2.1170241705448234E-3</v>
      </c>
      <c r="S12" s="3">
        <f>(1-(N12/P12))*100</f>
        <v>-2.2962831244210946E-2</v>
      </c>
    </row>
    <row r="13" spans="1:19" s="3" customFormat="1" x14ac:dyDescent="0.25">
      <c r="A13" s="3">
        <v>633.20000000000005</v>
      </c>
      <c r="B13" s="3">
        <v>-1253.1400000000001</v>
      </c>
      <c r="C13" s="3">
        <v>-2012.71</v>
      </c>
      <c r="D13">
        <v>11</v>
      </c>
      <c r="E13" s="3">
        <v>670.2</v>
      </c>
      <c r="F13">
        <v>-1265.23</v>
      </c>
      <c r="G13">
        <v>-2016.97</v>
      </c>
      <c r="I13" s="3">
        <f t="shared" ref="I13:I14" si="22">A32</f>
        <v>670.2</v>
      </c>
      <c r="J13" s="3">
        <f t="shared" si="21"/>
        <v>-1265.22</v>
      </c>
      <c r="K13" s="3">
        <f t="shared" si="21"/>
        <v>-2017.01</v>
      </c>
      <c r="M13" s="3">
        <f t="shared" ref="M13:M14" si="23">SQRT(F13^2+G13^2)</f>
        <v>2380.9609265588547</v>
      </c>
      <c r="N13" s="3">
        <f t="shared" ref="N13:N14" si="24">ATAN2(F13,G13)*180/PI()</f>
        <v>-122.09973711513521</v>
      </c>
      <c r="O13" s="3">
        <f t="shared" ref="O13:O14" si="25">SQRT(J13^2+K13^2)</f>
        <v>2380.9894977718823</v>
      </c>
      <c r="P13" s="3">
        <f t="shared" ref="P13:P14" si="26">ATAN2(J13,K13)*180/PI()</f>
        <v>-122.09902176824566</v>
      </c>
      <c r="R13" s="3">
        <f t="shared" ref="R13:S14" si="27">(1-(M13/O13))*100</f>
        <v>1.1999722407174396E-3</v>
      </c>
      <c r="S13" s="3">
        <f t="shared" si="27"/>
        <v>-5.858743822750867E-4</v>
      </c>
    </row>
    <row r="14" spans="1:19" s="3" customFormat="1" x14ac:dyDescent="0.25">
      <c r="A14" s="3">
        <v>633.29999999999995</v>
      </c>
      <c r="B14" s="3">
        <v>-1065.57</v>
      </c>
      <c r="C14" s="3">
        <v>2020.78</v>
      </c>
      <c r="D14">
        <v>12</v>
      </c>
      <c r="E14" s="3">
        <v>670.3</v>
      </c>
      <c r="F14">
        <v>-1031.42</v>
      </c>
      <c r="G14">
        <v>2009.94</v>
      </c>
      <c r="I14" s="3">
        <f t="shared" si="22"/>
        <v>670.3</v>
      </c>
      <c r="J14" s="3">
        <f t="shared" si="21"/>
        <v>-1031.49</v>
      </c>
      <c r="K14" s="3">
        <f t="shared" si="21"/>
        <v>2009.94</v>
      </c>
      <c r="M14" s="3">
        <f t="shared" si="23"/>
        <v>2259.1339092670005</v>
      </c>
      <c r="N14" s="3">
        <f t="shared" si="24"/>
        <v>117.16506225102752</v>
      </c>
      <c r="O14" s="3">
        <f t="shared" si="25"/>
        <v>2259.1658690100644</v>
      </c>
      <c r="P14" s="3">
        <f t="shared" si="26"/>
        <v>117.16664172936224</v>
      </c>
      <c r="R14" s="3">
        <f t="shared" si="27"/>
        <v>1.4146700559880543E-3</v>
      </c>
      <c r="S14" s="3">
        <f t="shared" si="27"/>
        <v>1.3480614545313685E-3</v>
      </c>
    </row>
    <row r="15" spans="1:19" x14ac:dyDescent="0.25">
      <c r="A15">
        <v>634.1</v>
      </c>
      <c r="B15">
        <v>259.03300000000002</v>
      </c>
      <c r="C15">
        <v>-14.012700000000001</v>
      </c>
      <c r="D15">
        <v>13</v>
      </c>
      <c r="E15">
        <v>633.1</v>
      </c>
      <c r="F15">
        <v>2299.7399999999998</v>
      </c>
      <c r="G15">
        <v>-97.530799999999999</v>
      </c>
      <c r="I15">
        <f>A12</f>
        <v>633.1</v>
      </c>
      <c r="J15">
        <f t="shared" ref="J15:K17" si="28">B12</f>
        <v>2299.79</v>
      </c>
      <c r="K15">
        <f t="shared" si="28"/>
        <v>-97.502300000000005</v>
      </c>
      <c r="M15">
        <f>SQRT(F15^2+G15^2)</f>
        <v>2301.8071866576138</v>
      </c>
      <c r="N15">
        <f>ATAN2(F15,G15)*180/PI()</f>
        <v>-2.4284295766454465</v>
      </c>
      <c r="O15">
        <f>SQRT(J15^2+K15^2)</f>
        <v>2301.8559343723687</v>
      </c>
      <c r="P15">
        <f>ATAN2(J15,K15)*180/PI()</f>
        <v>-2.4276680831344102</v>
      </c>
      <c r="R15">
        <f>(1-(M15/O15))*100</f>
        <v>2.1177569815233888E-3</v>
      </c>
      <c r="S15">
        <f>(1-(N15/P15))*100</f>
        <v>-3.1367282715732969E-2</v>
      </c>
    </row>
    <row r="16" spans="1:19" x14ac:dyDescent="0.25">
      <c r="A16">
        <v>634.20000000000005</v>
      </c>
      <c r="B16">
        <v>-143.81899999999999</v>
      </c>
      <c r="C16">
        <v>-226.76900000000001</v>
      </c>
      <c r="D16">
        <v>14</v>
      </c>
      <c r="E16">
        <v>633.20000000000005</v>
      </c>
      <c r="F16">
        <v>-1253.1600000000001</v>
      </c>
      <c r="G16">
        <v>-2012.68</v>
      </c>
      <c r="I16">
        <f t="shared" ref="I16:I17" si="29">A13</f>
        <v>633.20000000000005</v>
      </c>
      <c r="J16">
        <f t="shared" si="28"/>
        <v>-1253.1400000000001</v>
      </c>
      <c r="K16">
        <f t="shared" si="28"/>
        <v>-2012.71</v>
      </c>
      <c r="M16">
        <f t="shared" ref="M16:M27" si="30">SQRT(F16^2+G16^2)</f>
        <v>2370.9261414055059</v>
      </c>
      <c r="N16">
        <f t="shared" ref="N16:N27" si="31">ATAN2(F16,G16)*180/PI()</f>
        <v>-121.907735353435</v>
      </c>
      <c r="O16">
        <f t="shared" ref="O16:O27" si="32">SQRT(J16^2+K16^2)</f>
        <v>2370.9410375840225</v>
      </c>
      <c r="P16">
        <f t="shared" ref="P16:P27" si="33">ATAN2(J16,K16)*180/PI()</f>
        <v>-121.90694187789312</v>
      </c>
      <c r="R16">
        <f t="shared" ref="R16:S27" si="34">(1-(M16/O16))*100</f>
        <v>6.2828127230796227E-4</v>
      </c>
      <c r="S16">
        <f t="shared" si="34"/>
        <v>-6.5088626590714682E-4</v>
      </c>
    </row>
    <row r="17" spans="1:19" x14ac:dyDescent="0.25">
      <c r="A17">
        <v>634.29999999999995</v>
      </c>
      <c r="B17">
        <v>-118.779</v>
      </c>
      <c r="C17">
        <v>229.86600000000001</v>
      </c>
      <c r="D17">
        <v>15</v>
      </c>
      <c r="E17">
        <v>633.29999999999995</v>
      </c>
      <c r="F17">
        <v>-1065.51</v>
      </c>
      <c r="G17">
        <v>2020.78</v>
      </c>
      <c r="I17">
        <f t="shared" si="29"/>
        <v>633.29999999999995</v>
      </c>
      <c r="J17">
        <f t="shared" si="28"/>
        <v>-1065.57</v>
      </c>
      <c r="K17">
        <f t="shared" si="28"/>
        <v>2020.78</v>
      </c>
      <c r="M17">
        <f t="shared" si="30"/>
        <v>2284.4831731706845</v>
      </c>
      <c r="N17">
        <f t="shared" si="31"/>
        <v>117.80163222909361</v>
      </c>
      <c r="O17">
        <f t="shared" si="32"/>
        <v>2284.5111584975898</v>
      </c>
      <c r="P17">
        <f t="shared" si="33"/>
        <v>117.80296333211921</v>
      </c>
      <c r="R17">
        <f t="shared" si="34"/>
        <v>1.2250028545990332E-3</v>
      </c>
      <c r="S17">
        <f t="shared" si="34"/>
        <v>1.129940188204781E-3</v>
      </c>
    </row>
    <row r="18" spans="1:19" x14ac:dyDescent="0.25">
      <c r="A18">
        <v>671.1</v>
      </c>
      <c r="B18">
        <v>2229.48</v>
      </c>
      <c r="C18">
        <v>-198.65100000000001</v>
      </c>
      <c r="D18">
        <v>16</v>
      </c>
      <c r="E18">
        <v>645.29999999999995</v>
      </c>
      <c r="F18">
        <v>-1067.28</v>
      </c>
      <c r="G18">
        <v>2021.55</v>
      </c>
      <c r="I18">
        <f>A40</f>
        <v>645.29999999999995</v>
      </c>
      <c r="J18">
        <f t="shared" ref="J18:K18" si="35">B40</f>
        <v>-1067.3499999999999</v>
      </c>
      <c r="K18">
        <f t="shared" si="35"/>
        <v>2021.55</v>
      </c>
      <c r="M18">
        <f t="shared" si="30"/>
        <v>2285.9901576559773</v>
      </c>
      <c r="N18">
        <f t="shared" si="31"/>
        <v>117.83187299522766</v>
      </c>
      <c r="O18">
        <f t="shared" si="32"/>
        <v>2286.0228399996358</v>
      </c>
      <c r="P18">
        <f t="shared" si="33"/>
        <v>117.83342448972105</v>
      </c>
      <c r="R18">
        <f t="shared" si="34"/>
        <v>1.4296595417406799E-3</v>
      </c>
      <c r="S18">
        <f t="shared" si="34"/>
        <v>1.3166845486467516E-3</v>
      </c>
    </row>
    <row r="19" spans="1:19" x14ac:dyDescent="0.25">
      <c r="A19">
        <v>671.2</v>
      </c>
      <c r="B19">
        <v>-1290.48</v>
      </c>
      <c r="C19">
        <v>-2021.16</v>
      </c>
      <c r="D19">
        <v>17</v>
      </c>
      <c r="E19">
        <v>645.20000000000005</v>
      </c>
      <c r="F19">
        <v>-1248.75</v>
      </c>
      <c r="G19">
        <v>-1995.2</v>
      </c>
      <c r="I19">
        <f>A21</f>
        <v>645.20000000000005</v>
      </c>
      <c r="J19">
        <f t="shared" ref="J19:K19" si="36">B21</f>
        <v>-1248.74</v>
      </c>
      <c r="K19">
        <f t="shared" si="36"/>
        <v>-1995.24</v>
      </c>
      <c r="M19">
        <f t="shared" si="30"/>
        <v>2353.762860294129</v>
      </c>
      <c r="N19">
        <f t="shared" si="31"/>
        <v>-122.04150697136119</v>
      </c>
      <c r="O19">
        <f t="shared" si="32"/>
        <v>2353.7914617059855</v>
      </c>
      <c r="P19">
        <f t="shared" si="33"/>
        <v>-122.04078406583426</v>
      </c>
      <c r="R19">
        <f t="shared" si="34"/>
        <v>1.2151208941713065E-3</v>
      </c>
      <c r="S19">
        <f t="shared" si="34"/>
        <v>-5.9234749469894155E-4</v>
      </c>
    </row>
    <row r="20" spans="1:19" x14ac:dyDescent="0.25">
      <c r="A20">
        <v>671.3</v>
      </c>
      <c r="B20">
        <v>-970.14099999999996</v>
      </c>
      <c r="C20">
        <v>1980.92</v>
      </c>
      <c r="D20">
        <v>18</v>
      </c>
      <c r="E20">
        <v>646.29999999999995</v>
      </c>
      <c r="F20">
        <v>-1066.73</v>
      </c>
      <c r="G20">
        <v>2016.58</v>
      </c>
      <c r="I20">
        <f>A23</f>
        <v>646.29999999999995</v>
      </c>
      <c r="J20">
        <f t="shared" ref="J20:K20" si="37">B23</f>
        <v>-1066.79</v>
      </c>
      <c r="K20">
        <f t="shared" si="37"/>
        <v>2016.58</v>
      </c>
      <c r="M20">
        <f t="shared" si="30"/>
        <v>2281.339034273512</v>
      </c>
      <c r="N20">
        <f t="shared" si="31"/>
        <v>117.87793412407234</v>
      </c>
      <c r="O20">
        <f t="shared" si="32"/>
        <v>2281.3670902553145</v>
      </c>
      <c r="P20">
        <f t="shared" si="33"/>
        <v>117.87926612440923</v>
      </c>
      <c r="R20">
        <f t="shared" si="34"/>
        <v>1.2297881354705886E-3</v>
      </c>
      <c r="S20">
        <f t="shared" si="34"/>
        <v>1.129969994451141E-3</v>
      </c>
    </row>
    <row r="21" spans="1:19" x14ac:dyDescent="0.25">
      <c r="A21">
        <v>645.20000000000005</v>
      </c>
      <c r="B21">
        <v>-1248.74</v>
      </c>
      <c r="C21">
        <v>-1995.24</v>
      </c>
      <c r="D21">
        <v>19</v>
      </c>
      <c r="E21">
        <v>646.20000000000005</v>
      </c>
      <c r="F21">
        <v>-1249.27</v>
      </c>
      <c r="G21">
        <v>-1990.23</v>
      </c>
      <c r="I21">
        <f>A22</f>
        <v>646.20000000000005</v>
      </c>
      <c r="J21">
        <f t="shared" ref="J21:K21" si="38">B22</f>
        <v>-1249.25</v>
      </c>
      <c r="K21">
        <f t="shared" si="38"/>
        <v>-1990.26</v>
      </c>
      <c r="M21">
        <f t="shared" si="30"/>
        <v>2349.8278630146506</v>
      </c>
      <c r="N21">
        <f t="shared" si="31"/>
        <v>-122.11654647332055</v>
      </c>
      <c r="O21">
        <f t="shared" si="32"/>
        <v>2349.8426394335429</v>
      </c>
      <c r="P21">
        <f t="shared" si="33"/>
        <v>-122.1157445550845</v>
      </c>
      <c r="R21">
        <f t="shared" si="34"/>
        <v>6.2882589005885947E-4</v>
      </c>
      <c r="S21">
        <f t="shared" si="34"/>
        <v>-6.5668701358934101E-4</v>
      </c>
    </row>
    <row r="22" spans="1:19" x14ac:dyDescent="0.25">
      <c r="A22">
        <v>646.20000000000005</v>
      </c>
      <c r="B22">
        <v>-1249.25</v>
      </c>
      <c r="C22">
        <v>-1990.26</v>
      </c>
      <c r="D22">
        <v>20</v>
      </c>
      <c r="E22">
        <v>634.1</v>
      </c>
      <c r="F22">
        <v>259.02699999999999</v>
      </c>
      <c r="G22">
        <v>-14.0159</v>
      </c>
      <c r="I22">
        <f>A15</f>
        <v>634.1</v>
      </c>
      <c r="J22">
        <f t="shared" ref="J22:K24" si="39">B15</f>
        <v>259.03300000000002</v>
      </c>
      <c r="K22">
        <f t="shared" si="39"/>
        <v>-14.012700000000001</v>
      </c>
      <c r="M22">
        <f t="shared" si="30"/>
        <v>259.40592163983075</v>
      </c>
      <c r="N22">
        <f t="shared" si="31"/>
        <v>-3.0972429358280671</v>
      </c>
      <c r="O22">
        <f t="shared" si="32"/>
        <v>259.41174000089126</v>
      </c>
      <c r="P22">
        <f t="shared" si="33"/>
        <v>-3.0964655882675571</v>
      </c>
      <c r="R22">
        <f t="shared" si="34"/>
        <v>2.2429058378348188E-3</v>
      </c>
      <c r="S22">
        <f t="shared" si="34"/>
        <v>-2.510435005171896E-2</v>
      </c>
    </row>
    <row r="23" spans="1:19" x14ac:dyDescent="0.25">
      <c r="A23">
        <v>646.29999999999995</v>
      </c>
      <c r="B23">
        <v>-1066.79</v>
      </c>
      <c r="C23">
        <v>2016.58</v>
      </c>
      <c r="D23">
        <v>21</v>
      </c>
      <c r="E23">
        <v>634.20000000000005</v>
      </c>
      <c r="F23">
        <v>-143.82</v>
      </c>
      <c r="G23">
        <v>-226.76499999999999</v>
      </c>
      <c r="I23">
        <f t="shared" ref="I23:I24" si="40">A16</f>
        <v>634.20000000000005</v>
      </c>
      <c r="J23">
        <f t="shared" si="39"/>
        <v>-143.81899999999999</v>
      </c>
      <c r="K23">
        <f t="shared" si="39"/>
        <v>-226.76900000000001</v>
      </c>
      <c r="M23">
        <f t="shared" si="30"/>
        <v>268.52664230016353</v>
      </c>
      <c r="N23">
        <f t="shared" si="31"/>
        <v>-122.38388603130828</v>
      </c>
      <c r="O23">
        <f t="shared" si="32"/>
        <v>268.52948464181731</v>
      </c>
      <c r="P23">
        <f t="shared" si="33"/>
        <v>-122.38324873411121</v>
      </c>
      <c r="R23">
        <f t="shared" si="34"/>
        <v>1.0584840087757286E-3</v>
      </c>
      <c r="S23">
        <f t="shared" si="34"/>
        <v>-5.2073891130266503E-4</v>
      </c>
    </row>
    <row r="24" spans="1:19" x14ac:dyDescent="0.25">
      <c r="A24">
        <v>692.3</v>
      </c>
      <c r="B24">
        <v>-970.14099999999996</v>
      </c>
      <c r="C24">
        <v>1980.92</v>
      </c>
      <c r="D24">
        <v>22</v>
      </c>
      <c r="E24">
        <v>634.29999999999995</v>
      </c>
      <c r="F24">
        <v>-118.771</v>
      </c>
      <c r="G24">
        <v>229.86600000000001</v>
      </c>
      <c r="I24">
        <f t="shared" si="40"/>
        <v>634.29999999999995</v>
      </c>
      <c r="J24">
        <f t="shared" si="39"/>
        <v>-118.779</v>
      </c>
      <c r="K24">
        <f t="shared" si="39"/>
        <v>229.86600000000001</v>
      </c>
      <c r="M24">
        <f t="shared" si="30"/>
        <v>258.73718015971343</v>
      </c>
      <c r="N24">
        <f t="shared" si="31"/>
        <v>117.32524878340011</v>
      </c>
      <c r="O24">
        <f t="shared" si="32"/>
        <v>258.74085258613496</v>
      </c>
      <c r="P24">
        <f t="shared" si="33"/>
        <v>117.32682263403078</v>
      </c>
      <c r="R24">
        <f t="shared" si="34"/>
        <v>1.4193454125344118E-3</v>
      </c>
      <c r="S24">
        <f t="shared" si="34"/>
        <v>1.3414244035003797E-3</v>
      </c>
    </row>
    <row r="25" spans="1:19" x14ac:dyDescent="0.25">
      <c r="A25">
        <v>692.1</v>
      </c>
      <c r="B25">
        <v>2229.48</v>
      </c>
      <c r="C25">
        <v>-198.65100000000001</v>
      </c>
      <c r="D25">
        <v>23</v>
      </c>
      <c r="E25">
        <v>650.1</v>
      </c>
      <c r="F25">
        <v>2401.58</v>
      </c>
      <c r="G25">
        <v>-0.45113799999999998</v>
      </c>
      <c r="I25">
        <f>A6</f>
        <v>650.1</v>
      </c>
      <c r="J25">
        <f t="shared" ref="J25:K27" si="41">B6</f>
        <v>2401.63</v>
      </c>
      <c r="K25">
        <f t="shared" si="41"/>
        <v>-0.41908400000000001</v>
      </c>
      <c r="M25">
        <f t="shared" si="30"/>
        <v>2401.5800423732485</v>
      </c>
      <c r="N25">
        <f t="shared" si="31"/>
        <v>-1.0763040612400836E-2</v>
      </c>
      <c r="O25">
        <f t="shared" si="32"/>
        <v>2401.6300365650409</v>
      </c>
      <c r="P25">
        <f t="shared" si="33"/>
        <v>-9.998103045739724E-3</v>
      </c>
      <c r="R25">
        <f t="shared" si="34"/>
        <v>2.0816774870091592E-3</v>
      </c>
      <c r="S25">
        <f t="shared" si="34"/>
        <v>-7.6508269934971285</v>
      </c>
    </row>
    <row r="26" spans="1:19" x14ac:dyDescent="0.25">
      <c r="A26">
        <v>675.1</v>
      </c>
      <c r="B26">
        <v>2214.7600000000002</v>
      </c>
      <c r="C26">
        <v>-206.607</v>
      </c>
      <c r="D26">
        <v>24</v>
      </c>
      <c r="E26">
        <v>650.20000000000005</v>
      </c>
      <c r="F26">
        <v>-1201.23</v>
      </c>
      <c r="G26">
        <v>-2079.7199999999998</v>
      </c>
      <c r="I26">
        <f t="shared" ref="I26:I27" si="42">A7</f>
        <v>650.20000000000005</v>
      </c>
      <c r="J26">
        <f t="shared" si="41"/>
        <v>-1201.22</v>
      </c>
      <c r="K26">
        <f t="shared" si="41"/>
        <v>-2079.75</v>
      </c>
      <c r="M26">
        <f t="shared" si="30"/>
        <v>2401.7053922785781</v>
      </c>
      <c r="N26">
        <f t="shared" si="31"/>
        <v>-120.01039408497816</v>
      </c>
      <c r="O26">
        <f t="shared" si="32"/>
        <v>2401.7263688646963</v>
      </c>
      <c r="P26">
        <f t="shared" si="33"/>
        <v>-120.00982955324399</v>
      </c>
      <c r="R26">
        <f t="shared" si="34"/>
        <v>8.7339616994253078E-4</v>
      </c>
      <c r="S26">
        <f t="shared" si="34"/>
        <v>-4.7040457957781001E-4</v>
      </c>
    </row>
    <row r="27" spans="1:19" x14ac:dyDescent="0.25">
      <c r="A27">
        <v>675.2</v>
      </c>
      <c r="B27">
        <v>-1299.1199999999999</v>
      </c>
      <c r="C27">
        <v>-2021.35</v>
      </c>
      <c r="D27">
        <v>25</v>
      </c>
      <c r="E27">
        <v>650.29999999999995</v>
      </c>
      <c r="F27">
        <v>-1200.33</v>
      </c>
      <c r="G27">
        <v>2080.14</v>
      </c>
      <c r="I27">
        <f t="shared" si="42"/>
        <v>650.29999999999995</v>
      </c>
      <c r="J27">
        <f t="shared" si="41"/>
        <v>-1200.4000000000001</v>
      </c>
      <c r="K27">
        <f t="shared" si="41"/>
        <v>2080.14</v>
      </c>
      <c r="M27">
        <f t="shared" si="30"/>
        <v>2401.6191472629462</v>
      </c>
      <c r="N27">
        <f t="shared" si="31"/>
        <v>119.98678965199738</v>
      </c>
      <c r="O27">
        <f t="shared" si="32"/>
        <v>2401.6541340501135</v>
      </c>
      <c r="P27">
        <f t="shared" si="33"/>
        <v>119.98823608604556</v>
      </c>
      <c r="R27">
        <f t="shared" si="34"/>
        <v>1.4567787539165877E-3</v>
      </c>
      <c r="S27">
        <f t="shared" si="34"/>
        <v>1.2054798831595548E-3</v>
      </c>
    </row>
    <row r="28" spans="1:19" s="3" customFormat="1" x14ac:dyDescent="0.25">
      <c r="A28" s="3">
        <v>675.3</v>
      </c>
      <c r="B28" s="3">
        <v>-968.73400000000004</v>
      </c>
      <c r="C28" s="3">
        <v>1977.42</v>
      </c>
      <c r="D28">
        <v>26</v>
      </c>
      <c r="E28" s="3">
        <v>671.1</v>
      </c>
      <c r="F28">
        <v>2229.4299999999998</v>
      </c>
      <c r="G28">
        <v>-198.67699999999999</v>
      </c>
      <c r="I28" s="3">
        <f>A18</f>
        <v>671.1</v>
      </c>
      <c r="J28" s="3">
        <f t="shared" ref="J28:K30" si="43">B18</f>
        <v>2229.48</v>
      </c>
      <c r="K28" s="3">
        <f t="shared" si="43"/>
        <v>-198.65100000000001</v>
      </c>
      <c r="M28" s="3">
        <f>SQRT(F28^2+G28^2)</f>
        <v>2238.2651038759905</v>
      </c>
      <c r="N28" s="3">
        <f>ATAN2(F28,G28)*180/PI()</f>
        <v>-5.092495563962987</v>
      </c>
      <c r="O28" s="3">
        <f>SQRT(J28^2+K28^2)</f>
        <v>2238.3125988567817</v>
      </c>
      <c r="P28" s="3">
        <f>ATAN2(J28,K28)*180/PI()</f>
        <v>-5.0917190416501423</v>
      </c>
      <c r="R28" s="3">
        <f>(1-(M28/O28))*100</f>
        <v>2.121910085994827E-3</v>
      </c>
      <c r="S28" s="3">
        <f>(1-(N28/P28))*100</f>
        <v>-1.5250690513224363E-2</v>
      </c>
    </row>
    <row r="29" spans="1:19" s="3" customFormat="1" x14ac:dyDescent="0.25">
      <c r="A29" s="3">
        <v>611.29999999999995</v>
      </c>
      <c r="B29" s="3">
        <v>-957.92499999999995</v>
      </c>
      <c r="C29" s="3">
        <v>1977.22</v>
      </c>
      <c r="D29">
        <v>27</v>
      </c>
      <c r="E29" s="3">
        <v>671.2</v>
      </c>
      <c r="F29">
        <v>-1290.5</v>
      </c>
      <c r="G29">
        <v>-2021.12</v>
      </c>
      <c r="I29" s="3">
        <f t="shared" ref="I29:I30" si="44">A19</f>
        <v>671.2</v>
      </c>
      <c r="J29" s="3">
        <f t="shared" si="43"/>
        <v>-1290.48</v>
      </c>
      <c r="K29" s="3">
        <f t="shared" si="43"/>
        <v>-2021.16</v>
      </c>
      <c r="M29" s="3">
        <f t="shared" ref="M29:M39" si="45">SQRT(F29^2+G29^2)</f>
        <v>2397.9817147759904</v>
      </c>
      <c r="N29" s="3">
        <f t="shared" ref="N29:N39" si="46">ATAN2(F29,G29)*180/PI()</f>
        <v>-122.55853094809562</v>
      </c>
      <c r="O29" s="3">
        <f t="shared" ref="O29:O39" si="47">SQRT(J29^2+K29^2)</f>
        <v>2398.0046655500901</v>
      </c>
      <c r="P29" s="3">
        <f t="shared" ref="P29:P39" si="48">ATAN2(J29,K29)*180/PI()</f>
        <v>-122.5576138523561</v>
      </c>
      <c r="R29" s="3">
        <f t="shared" ref="R29:S39" si="49">(1-(M29/O29))*100</f>
        <v>9.570779585743594E-4</v>
      </c>
      <c r="S29" s="3">
        <f t="shared" si="49"/>
        <v>-7.4829764606931803E-4</v>
      </c>
    </row>
    <row r="30" spans="1:19" s="3" customFormat="1" x14ac:dyDescent="0.25">
      <c r="A30" s="3">
        <v>652.1</v>
      </c>
      <c r="B30" s="3">
        <v>2212.66</v>
      </c>
      <c r="C30" s="3">
        <v>-195.131</v>
      </c>
      <c r="D30">
        <v>28</v>
      </c>
      <c r="E30" s="3">
        <v>671.3</v>
      </c>
      <c r="F30">
        <v>-970.07899999999995</v>
      </c>
      <c r="G30">
        <v>1980.91</v>
      </c>
      <c r="I30" s="3">
        <f t="shared" si="44"/>
        <v>671.3</v>
      </c>
      <c r="J30" s="3">
        <f t="shared" si="43"/>
        <v>-970.14099999999996</v>
      </c>
      <c r="K30" s="3">
        <f t="shared" si="43"/>
        <v>1980.92</v>
      </c>
      <c r="M30" s="3">
        <f t="shared" si="45"/>
        <v>2205.6875785888174</v>
      </c>
      <c r="N30" s="3">
        <f t="shared" si="46"/>
        <v>116.09163019479374</v>
      </c>
      <c r="O30" s="3">
        <f t="shared" si="47"/>
        <v>2205.7238281981267</v>
      </c>
      <c r="P30" s="3">
        <f t="shared" si="48"/>
        <v>116.09296233556005</v>
      </c>
      <c r="R30" s="3">
        <f t="shared" si="49"/>
        <v>1.6434337266502119E-3</v>
      </c>
      <c r="S30" s="3">
        <f t="shared" si="49"/>
        <v>1.1474776244080331E-3</v>
      </c>
    </row>
    <row r="31" spans="1:19" x14ac:dyDescent="0.25">
      <c r="A31">
        <v>670.1</v>
      </c>
      <c r="B31">
        <v>2281.9499999999998</v>
      </c>
      <c r="C31">
        <v>-129.679</v>
      </c>
      <c r="D31">
        <v>29</v>
      </c>
      <c r="E31">
        <v>692.1</v>
      </c>
      <c r="F31">
        <v>2229.4299999999998</v>
      </c>
      <c r="G31">
        <v>-198.67699999999999</v>
      </c>
      <c r="I31">
        <f>A25</f>
        <v>692.1</v>
      </c>
      <c r="J31">
        <f t="shared" ref="J31:K31" si="50">B25</f>
        <v>2229.48</v>
      </c>
      <c r="K31">
        <f t="shared" si="50"/>
        <v>-198.65100000000001</v>
      </c>
      <c r="M31">
        <f t="shared" si="45"/>
        <v>2238.2651038759905</v>
      </c>
      <c r="N31">
        <f t="shared" si="46"/>
        <v>-5.092495563962987</v>
      </c>
      <c r="O31">
        <f t="shared" si="47"/>
        <v>2238.3125988567817</v>
      </c>
      <c r="P31">
        <f t="shared" si="48"/>
        <v>-5.0917190416501423</v>
      </c>
      <c r="R31">
        <f t="shared" si="49"/>
        <v>2.121910085994827E-3</v>
      </c>
      <c r="S31">
        <f t="shared" si="49"/>
        <v>-1.5250690513224363E-2</v>
      </c>
    </row>
    <row r="32" spans="1:19" x14ac:dyDescent="0.25">
      <c r="A32">
        <v>670.2</v>
      </c>
      <c r="B32">
        <v>-1265.22</v>
      </c>
      <c r="C32">
        <v>-2017.01</v>
      </c>
      <c r="D32">
        <v>30</v>
      </c>
      <c r="E32">
        <v>692.2</v>
      </c>
      <c r="F32">
        <v>-1290.5</v>
      </c>
      <c r="G32">
        <v>-2021.12</v>
      </c>
      <c r="I32">
        <f>A41</f>
        <v>692.2</v>
      </c>
      <c r="J32">
        <f t="shared" ref="J32:K32" si="51">B41</f>
        <v>-1290.48</v>
      </c>
      <c r="K32">
        <f t="shared" si="51"/>
        <v>-2021.16</v>
      </c>
      <c r="M32">
        <f t="shared" si="45"/>
        <v>2397.9817147759904</v>
      </c>
      <c r="N32">
        <f t="shared" si="46"/>
        <v>-122.55853094809562</v>
      </c>
      <c r="O32">
        <f t="shared" si="47"/>
        <v>2398.0046655500901</v>
      </c>
      <c r="P32">
        <f t="shared" si="48"/>
        <v>-122.5576138523561</v>
      </c>
      <c r="R32">
        <f t="shared" si="49"/>
        <v>9.570779585743594E-4</v>
      </c>
      <c r="S32">
        <f t="shared" si="49"/>
        <v>-7.4829764606931803E-4</v>
      </c>
    </row>
    <row r="33" spans="1:19" x14ac:dyDescent="0.25">
      <c r="A33">
        <v>670.3</v>
      </c>
      <c r="B33">
        <v>-1031.49</v>
      </c>
      <c r="C33">
        <v>2009.94</v>
      </c>
      <c r="D33">
        <v>31</v>
      </c>
      <c r="E33">
        <v>692.3</v>
      </c>
      <c r="F33">
        <v>-970.07899999999995</v>
      </c>
      <c r="G33">
        <v>1980.91</v>
      </c>
      <c r="I33">
        <f>A24</f>
        <v>692.3</v>
      </c>
      <c r="J33">
        <f t="shared" ref="J33:K33" si="52">B24</f>
        <v>-970.14099999999996</v>
      </c>
      <c r="K33">
        <f t="shared" si="52"/>
        <v>1980.92</v>
      </c>
      <c r="M33">
        <f t="shared" si="45"/>
        <v>2205.6875785888174</v>
      </c>
      <c r="N33">
        <f t="shared" si="46"/>
        <v>116.09163019479374</v>
      </c>
      <c r="O33">
        <f t="shared" si="47"/>
        <v>2205.7238281981267</v>
      </c>
      <c r="P33">
        <f t="shared" si="48"/>
        <v>116.09296233556005</v>
      </c>
      <c r="R33">
        <f t="shared" si="49"/>
        <v>1.6434337266502119E-3</v>
      </c>
      <c r="S33">
        <f t="shared" si="49"/>
        <v>1.1474776244080331E-3</v>
      </c>
    </row>
    <row r="34" spans="1:19" x14ac:dyDescent="0.25">
      <c r="A34">
        <v>632.1</v>
      </c>
      <c r="B34">
        <v>2306.66</v>
      </c>
      <c r="C34">
        <v>-95.366299999999995</v>
      </c>
      <c r="D34">
        <v>32</v>
      </c>
      <c r="E34">
        <v>675.1</v>
      </c>
      <c r="F34">
        <v>2214.71</v>
      </c>
      <c r="G34">
        <v>-206.63200000000001</v>
      </c>
      <c r="I34">
        <f>A26</f>
        <v>675.1</v>
      </c>
      <c r="J34">
        <f t="shared" ref="J34:K36" si="53">B26</f>
        <v>2214.7600000000002</v>
      </c>
      <c r="K34">
        <f t="shared" si="53"/>
        <v>-206.607</v>
      </c>
      <c r="M34">
        <f t="shared" si="45"/>
        <v>2224.3284756357366</v>
      </c>
      <c r="N34">
        <f t="shared" si="46"/>
        <v>-5.3302541480712948</v>
      </c>
      <c r="O34">
        <f t="shared" si="47"/>
        <v>2224.3759372122781</v>
      </c>
      <c r="P34">
        <f t="shared" si="48"/>
        <v>-5.3294933374003568</v>
      </c>
      <c r="R34">
        <f t="shared" si="49"/>
        <v>2.1337030196910689E-3</v>
      </c>
      <c r="S34">
        <f t="shared" si="49"/>
        <v>-1.4275478413661169E-2</v>
      </c>
    </row>
    <row r="35" spans="1:19" x14ac:dyDescent="0.25">
      <c r="A35">
        <v>632.20000000000005</v>
      </c>
      <c r="B35">
        <v>-1253.92</v>
      </c>
      <c r="C35">
        <v>-2017.75</v>
      </c>
      <c r="D35">
        <v>33</v>
      </c>
      <c r="E35">
        <v>675.2</v>
      </c>
      <c r="F35">
        <v>-1299.1300000000001</v>
      </c>
      <c r="G35">
        <v>-2021.32</v>
      </c>
      <c r="I35">
        <f t="shared" ref="I35:I36" si="54">A27</f>
        <v>675.2</v>
      </c>
      <c r="J35">
        <f t="shared" si="53"/>
        <v>-1299.1199999999999</v>
      </c>
      <c r="K35">
        <f t="shared" si="53"/>
        <v>-2021.35</v>
      </c>
      <c r="M35">
        <f t="shared" si="45"/>
        <v>2402.8052978341793</v>
      </c>
      <c r="N35">
        <f t="shared" si="46"/>
        <v>-122.72940939081099</v>
      </c>
      <c r="O35">
        <f t="shared" si="47"/>
        <v>2402.8251282396727</v>
      </c>
      <c r="P35">
        <f t="shared" si="48"/>
        <v>-122.72882202461587</v>
      </c>
      <c r="R35">
        <f t="shared" si="49"/>
        <v>8.25295409989657E-4</v>
      </c>
      <c r="S35">
        <f t="shared" si="49"/>
        <v>-4.7858863585492628E-4</v>
      </c>
    </row>
    <row r="36" spans="1:19" x14ac:dyDescent="0.25">
      <c r="A36">
        <v>632.29999999999995</v>
      </c>
      <c r="B36">
        <v>-1068.45</v>
      </c>
      <c r="C36">
        <v>2025.74</v>
      </c>
      <c r="D36">
        <v>34</v>
      </c>
      <c r="E36">
        <v>675.3</v>
      </c>
      <c r="F36">
        <v>-968.673</v>
      </c>
      <c r="G36">
        <v>1977.42</v>
      </c>
      <c r="I36">
        <f t="shared" si="54"/>
        <v>675.3</v>
      </c>
      <c r="J36">
        <f t="shared" si="53"/>
        <v>-968.73400000000004</v>
      </c>
      <c r="K36">
        <f t="shared" si="53"/>
        <v>1977.42</v>
      </c>
      <c r="M36">
        <f t="shared" si="45"/>
        <v>2201.9348848975987</v>
      </c>
      <c r="N36">
        <f t="shared" si="46"/>
        <v>116.09871334744984</v>
      </c>
      <c r="O36">
        <f t="shared" si="47"/>
        <v>2201.9617206382131</v>
      </c>
      <c r="P36">
        <f t="shared" si="48"/>
        <v>116.10013874875804</v>
      </c>
      <c r="R36">
        <f t="shared" si="49"/>
        <v>1.2187196699597891E-3</v>
      </c>
      <c r="S36">
        <f t="shared" si="49"/>
        <v>1.227734371000988E-3</v>
      </c>
    </row>
    <row r="37" spans="1:19" x14ac:dyDescent="0.25">
      <c r="A37">
        <v>680.1</v>
      </c>
      <c r="B37">
        <v>2229.48</v>
      </c>
      <c r="C37">
        <v>-198.65100000000001</v>
      </c>
      <c r="D37">
        <v>35</v>
      </c>
      <c r="E37">
        <v>684.1</v>
      </c>
      <c r="F37">
        <v>2224.92</v>
      </c>
      <c r="G37">
        <v>-199.16399999999999</v>
      </c>
      <c r="I37">
        <f>A42</f>
        <v>684.1</v>
      </c>
      <c r="J37">
        <f t="shared" ref="J37:K38" si="55">B42</f>
        <v>2224.9699999999998</v>
      </c>
      <c r="K37">
        <f t="shared" si="55"/>
        <v>-199.13800000000001</v>
      </c>
      <c r="M37">
        <f t="shared" si="45"/>
        <v>2233.8163096584285</v>
      </c>
      <c r="N37">
        <f t="shared" si="46"/>
        <v>-5.1152055028509684</v>
      </c>
      <c r="O37">
        <f t="shared" si="47"/>
        <v>2233.8637926122533</v>
      </c>
      <c r="P37">
        <f t="shared" si="48"/>
        <v>-5.1144269512898726</v>
      </c>
      <c r="R37">
        <f t="shared" si="49"/>
        <v>2.1255975400924498E-3</v>
      </c>
      <c r="S37">
        <f t="shared" si="49"/>
        <v>-1.5222654825475246E-2</v>
      </c>
    </row>
    <row r="38" spans="1:19" x14ac:dyDescent="0.25">
      <c r="A38">
        <v>680.2</v>
      </c>
      <c r="B38">
        <v>-1290.48</v>
      </c>
      <c r="C38">
        <v>-2021.16</v>
      </c>
      <c r="D38">
        <v>36</v>
      </c>
      <c r="E38">
        <v>684.3</v>
      </c>
      <c r="F38">
        <v>-964.73099999999999</v>
      </c>
      <c r="G38">
        <v>1978.68</v>
      </c>
      <c r="I38">
        <f>A43</f>
        <v>684.3</v>
      </c>
      <c r="J38">
        <f t="shared" si="55"/>
        <v>-964.79200000000003</v>
      </c>
      <c r="K38">
        <f t="shared" si="55"/>
        <v>1978.68</v>
      </c>
      <c r="M38">
        <f t="shared" si="45"/>
        <v>2201.3360590243828</v>
      </c>
      <c r="N38">
        <f t="shared" si="46"/>
        <v>115.99214634996859</v>
      </c>
      <c r="O38">
        <f t="shared" si="47"/>
        <v>2201.3627928317496</v>
      </c>
      <c r="P38">
        <f t="shared" si="48"/>
        <v>115.99357343569407</v>
      </c>
      <c r="R38">
        <f t="shared" si="49"/>
        <v>1.2144207876096935E-3</v>
      </c>
      <c r="S38">
        <f t="shared" si="49"/>
        <v>1.2303144762304541E-3</v>
      </c>
    </row>
    <row r="39" spans="1:19" x14ac:dyDescent="0.25">
      <c r="A39">
        <v>680.3</v>
      </c>
      <c r="B39">
        <v>-970.14099999999996</v>
      </c>
      <c r="C39">
        <v>1980.92</v>
      </c>
      <c r="D39">
        <v>37</v>
      </c>
      <c r="E39">
        <v>652.1</v>
      </c>
      <c r="F39">
        <v>2212.61</v>
      </c>
      <c r="G39">
        <v>-195.15600000000001</v>
      </c>
      <c r="I39">
        <f>A30</f>
        <v>652.1</v>
      </c>
      <c r="J39">
        <f t="shared" ref="J39:K39" si="56">B30</f>
        <v>2212.66</v>
      </c>
      <c r="K39">
        <f t="shared" si="56"/>
        <v>-195.131</v>
      </c>
      <c r="M39">
        <f t="shared" si="45"/>
        <v>2221.1998731397407</v>
      </c>
      <c r="N39">
        <f t="shared" si="46"/>
        <v>-5.0405420715988942</v>
      </c>
      <c r="O39">
        <f t="shared" si="47"/>
        <v>2221.2474834563122</v>
      </c>
      <c r="P39">
        <f t="shared" si="48"/>
        <v>-5.039786389374842</v>
      </c>
      <c r="R39">
        <f t="shared" si="49"/>
        <v>2.1434044124357676E-3</v>
      </c>
      <c r="S39">
        <f t="shared" si="49"/>
        <v>-1.4994330427287039E-2</v>
      </c>
    </row>
    <row r="40" spans="1:19" x14ac:dyDescent="0.25">
      <c r="A40">
        <v>645.29999999999995</v>
      </c>
      <c r="B40">
        <v>-1067.3499999999999</v>
      </c>
      <c r="C40">
        <v>2021.55</v>
      </c>
      <c r="D40">
        <v>38</v>
      </c>
      <c r="E40">
        <v>611.29999999999995</v>
      </c>
      <c r="F40">
        <v>-957.86400000000003</v>
      </c>
      <c r="G40">
        <v>1977.21</v>
      </c>
      <c r="I40">
        <f>A29</f>
        <v>611.29999999999995</v>
      </c>
      <c r="J40">
        <f t="shared" ref="J40:K40" si="57">B29</f>
        <v>-957.92499999999995</v>
      </c>
      <c r="K40">
        <f t="shared" si="57"/>
        <v>1977.22</v>
      </c>
      <c r="M40">
        <f>SQRT(F40^2+G40^2)</f>
        <v>2197.0122499876966</v>
      </c>
      <c r="N40">
        <f>ATAN2(F40,G40)*180/PI()</f>
        <v>115.84797635152447</v>
      </c>
      <c r="O40">
        <f>SQRT(J40^2+K40^2)</f>
        <v>2197.0478451833951</v>
      </c>
      <c r="P40">
        <f>ATAN2(J40,K40)*180/PI()</f>
        <v>115.84929429127074</v>
      </c>
      <c r="R40">
        <f>(1-(M40/O40))*100</f>
        <v>1.6201374847923944E-3</v>
      </c>
      <c r="S40">
        <f>(1-(N40/P40))*100</f>
        <v>1.1376329517864825E-3</v>
      </c>
    </row>
    <row r="41" spans="1:19" x14ac:dyDescent="0.25">
      <c r="A41">
        <v>692.2</v>
      </c>
      <c r="B41">
        <v>-1290.48</v>
      </c>
      <c r="C41">
        <v>-2021.16</v>
      </c>
      <c r="D41">
        <v>39</v>
      </c>
      <c r="E41">
        <v>680.1</v>
      </c>
      <c r="F41">
        <v>2229.4299999999998</v>
      </c>
      <c r="G41">
        <v>-198.67699999999999</v>
      </c>
      <c r="I41">
        <f>A37</f>
        <v>680.1</v>
      </c>
      <c r="J41">
        <f t="shared" ref="J41:K43" si="58">B37</f>
        <v>2229.48</v>
      </c>
      <c r="K41">
        <f t="shared" si="58"/>
        <v>-198.65100000000001</v>
      </c>
      <c r="M41">
        <f>SQRT(F41^2+G41^2)</f>
        <v>2238.2651038759905</v>
      </c>
      <c r="N41">
        <f>ATAN2(F41,G41)*180/PI()</f>
        <v>-5.092495563962987</v>
      </c>
      <c r="O41">
        <f>SQRT(J41^2+K41^2)</f>
        <v>2238.3125988567817</v>
      </c>
      <c r="P41">
        <f>ATAN2(J41,K41)*180/PI()</f>
        <v>-5.0917190416501423</v>
      </c>
      <c r="R41">
        <f>(1-(M41/O41))*100</f>
        <v>2.121910085994827E-3</v>
      </c>
      <c r="S41">
        <f t="shared" ref="S41:S43" si="59">(1-(N41/P41))*100</f>
        <v>-1.5250690513224363E-2</v>
      </c>
    </row>
    <row r="42" spans="1:19" x14ac:dyDescent="0.25">
      <c r="A42">
        <v>684.1</v>
      </c>
      <c r="B42">
        <v>2224.9699999999998</v>
      </c>
      <c r="C42">
        <v>-199.13800000000001</v>
      </c>
      <c r="D42">
        <v>40</v>
      </c>
      <c r="E42">
        <v>680.2</v>
      </c>
      <c r="F42">
        <v>-1290.5</v>
      </c>
      <c r="G42">
        <v>-2021.12</v>
      </c>
      <c r="I42">
        <f t="shared" ref="I42:I43" si="60">A38</f>
        <v>680.2</v>
      </c>
      <c r="J42">
        <f t="shared" si="58"/>
        <v>-1290.48</v>
      </c>
      <c r="K42">
        <f t="shared" si="58"/>
        <v>-2021.16</v>
      </c>
      <c r="M42">
        <f t="shared" ref="M42:M43" si="61">SQRT(F42^2+G42^2)</f>
        <v>2397.9817147759904</v>
      </c>
      <c r="N42">
        <f t="shared" ref="N42:N43" si="62">ATAN2(F42,G42)*180/PI()</f>
        <v>-122.55853094809562</v>
      </c>
      <c r="O42">
        <f t="shared" ref="O42:O43" si="63">SQRT(J42^2+K42^2)</f>
        <v>2398.0046655500901</v>
      </c>
      <c r="P42">
        <f t="shared" ref="P42:P43" si="64">ATAN2(J42,K42)*180/PI()</f>
        <v>-122.5576138523561</v>
      </c>
      <c r="R42">
        <f t="shared" ref="R42:R43" si="65">(1-(M42/O42))*100</f>
        <v>9.570779585743594E-4</v>
      </c>
      <c r="S42">
        <f t="shared" si="59"/>
        <v>-7.4829764606931803E-4</v>
      </c>
    </row>
    <row r="43" spans="1:19" x14ac:dyDescent="0.25">
      <c r="A43">
        <v>684.3</v>
      </c>
      <c r="B43">
        <v>-964.79200000000003</v>
      </c>
      <c r="C43">
        <v>1978.68</v>
      </c>
      <c r="D43">
        <v>41</v>
      </c>
      <c r="E43">
        <v>680.3</v>
      </c>
      <c r="F43">
        <v>-970.07899999999995</v>
      </c>
      <c r="G43">
        <v>1980.91</v>
      </c>
      <c r="I43">
        <f t="shared" si="60"/>
        <v>680.3</v>
      </c>
      <c r="J43">
        <f t="shared" si="58"/>
        <v>-970.14099999999996</v>
      </c>
      <c r="K43">
        <f t="shared" si="58"/>
        <v>1980.92</v>
      </c>
      <c r="M43">
        <f t="shared" si="61"/>
        <v>2205.6875785888174</v>
      </c>
      <c r="N43">
        <f t="shared" si="62"/>
        <v>116.09163019479374</v>
      </c>
      <c r="O43">
        <f t="shared" si="63"/>
        <v>2205.7238281981267</v>
      </c>
      <c r="P43">
        <f t="shared" si="64"/>
        <v>116.09296233556005</v>
      </c>
      <c r="R43">
        <f t="shared" si="65"/>
        <v>1.6434337266502119E-3</v>
      </c>
      <c r="S43">
        <f t="shared" si="59"/>
        <v>1.1474776244080331E-3</v>
      </c>
    </row>
  </sheetData>
  <mergeCells count="6">
    <mergeCell ref="M1:N1"/>
    <mergeCell ref="O1:P1"/>
    <mergeCell ref="R1:S1"/>
    <mergeCell ref="I2:K2"/>
    <mergeCell ref="A2:C2"/>
    <mergeCell ref="E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E0BD-3837-4266-871B-5B42F6984CAE}">
  <dimension ref="A1:S43"/>
  <sheetViews>
    <sheetView workbookViewId="0">
      <selection activeCell="F3" sqref="F3:G43"/>
    </sheetView>
  </sheetViews>
  <sheetFormatPr defaultRowHeight="15" x14ac:dyDescent="0.25"/>
  <cols>
    <col min="1" max="1" width="13.140625" bestFit="1" customWidth="1"/>
    <col min="5" max="5" width="13.140625" bestFit="1" customWidth="1"/>
    <col min="9" max="9" width="13.140625" bestFit="1" customWidth="1"/>
  </cols>
  <sheetData>
    <row r="1" spans="1:19" x14ac:dyDescent="0.25">
      <c r="M1" s="5" t="s">
        <v>11</v>
      </c>
      <c r="N1" s="5"/>
      <c r="O1" s="5" t="s">
        <v>12</v>
      </c>
      <c r="P1" s="5"/>
      <c r="R1" s="5" t="s">
        <v>7</v>
      </c>
      <c r="S1" s="5"/>
    </row>
    <row r="2" spans="1:19" x14ac:dyDescent="0.25">
      <c r="A2" s="5" t="s">
        <v>6</v>
      </c>
      <c r="B2" s="5"/>
      <c r="C2" s="5"/>
      <c r="E2" s="5" t="s">
        <v>15</v>
      </c>
      <c r="F2" s="5"/>
      <c r="G2" s="5"/>
      <c r="I2" s="5" t="s">
        <v>19</v>
      </c>
      <c r="J2" s="5"/>
      <c r="K2" s="5"/>
      <c r="M2" s="1" t="s">
        <v>9</v>
      </c>
      <c r="N2" s="1" t="s">
        <v>10</v>
      </c>
      <c r="O2" s="1" t="s">
        <v>13</v>
      </c>
      <c r="P2" s="1" t="s">
        <v>10</v>
      </c>
      <c r="Q2" s="1"/>
      <c r="R2" s="1" t="s">
        <v>13</v>
      </c>
      <c r="S2" s="1" t="s">
        <v>10</v>
      </c>
    </row>
    <row r="3" spans="1:19" x14ac:dyDescent="0.25">
      <c r="A3" t="s">
        <v>0</v>
      </c>
      <c r="B3">
        <v>57502.8</v>
      </c>
      <c r="C3">
        <v>33189.699999999997</v>
      </c>
      <c r="D3">
        <v>1</v>
      </c>
      <c r="E3" t="s">
        <v>0</v>
      </c>
      <c r="F3">
        <v>57502.7</v>
      </c>
      <c r="G3">
        <v>33189.5</v>
      </c>
      <c r="I3" t="str">
        <f>A3</f>
        <v>SOURCEBUS.1</v>
      </c>
      <c r="J3">
        <f t="shared" ref="J3:K5" si="0">B3</f>
        <v>57502.8</v>
      </c>
      <c r="K3">
        <f t="shared" si="0"/>
        <v>33189.699999999997</v>
      </c>
      <c r="M3">
        <f>SQRT(F3^2+G3^2)</f>
        <v>66393.549517554784</v>
      </c>
      <c r="N3">
        <f>ATAN2(F3,G3)*180/PI()</f>
        <v>29.992751154380223</v>
      </c>
      <c r="O3">
        <f>SQRT(J3^2+K3^2)</f>
        <v>66393.736104620592</v>
      </c>
      <c r="P3">
        <f>ATAN2(J3,K3)*180/PI()</f>
        <v>29.99285749699855</v>
      </c>
      <c r="R3">
        <f>(1-(M3/O3))*100</f>
        <v>2.8103112846844525E-4</v>
      </c>
      <c r="S3">
        <f>(1-(N3/P3))*100</f>
        <v>3.5455980924581354E-4</v>
      </c>
    </row>
    <row r="4" spans="1:19" x14ac:dyDescent="0.25">
      <c r="A4" t="s">
        <v>1</v>
      </c>
      <c r="B4">
        <v>-10.319699999999999</v>
      </c>
      <c r="C4">
        <v>-66394.8</v>
      </c>
      <c r="D4">
        <v>2</v>
      </c>
      <c r="E4" t="s">
        <v>1</v>
      </c>
      <c r="F4">
        <v>-11.0067</v>
      </c>
      <c r="G4">
        <v>-66394.899999999994</v>
      </c>
      <c r="I4" t="str">
        <f t="shared" ref="I4:I5" si="1">A4</f>
        <v>SOURCEBUS.2</v>
      </c>
      <c r="J4">
        <f t="shared" si="0"/>
        <v>-10.319699999999999</v>
      </c>
      <c r="K4">
        <f t="shared" si="0"/>
        <v>-66394.8</v>
      </c>
      <c r="M4">
        <f t="shared" ref="M4:M5" si="2">SQRT(F4^2+G4^2)</f>
        <v>66394.900912324912</v>
      </c>
      <c r="N4">
        <f t="shared" ref="N4:N5" si="3">ATAN2(F4,G4)*180/PI()</f>
        <v>-90.009498281503383</v>
      </c>
      <c r="O4">
        <f t="shared" ref="O4:O5" si="4">SQRT(J4^2+K4^2)</f>
        <v>66394.800801992082</v>
      </c>
      <c r="P4">
        <f t="shared" ref="P4:P5" si="5">ATAN2(J4,K4)*180/PI()</f>
        <v>-90.008905445171592</v>
      </c>
      <c r="R4">
        <f t="shared" ref="R4:R5" si="6">(1-(M4/O4))*100</f>
        <v>-1.5078037982618753E-4</v>
      </c>
      <c r="S4">
        <f t="shared" ref="S4:S5" si="7">(1-(N4/P4))*100</f>
        <v>-6.5864186311603845E-4</v>
      </c>
    </row>
    <row r="5" spans="1:19" x14ac:dyDescent="0.25">
      <c r="A5" t="s">
        <v>2</v>
      </c>
      <c r="B5">
        <v>-57492.5</v>
      </c>
      <c r="C5">
        <v>33205</v>
      </c>
      <c r="D5">
        <v>3</v>
      </c>
      <c r="E5" t="s">
        <v>2</v>
      </c>
      <c r="F5">
        <v>-57491.7</v>
      </c>
      <c r="G5">
        <v>33205.4</v>
      </c>
      <c r="I5" t="str">
        <f t="shared" si="1"/>
        <v>SOURCEBUS.3</v>
      </c>
      <c r="J5">
        <f t="shared" si="0"/>
        <v>-57492.5</v>
      </c>
      <c r="K5">
        <f t="shared" si="0"/>
        <v>33205</v>
      </c>
      <c r="M5">
        <f t="shared" si="2"/>
        <v>66391.973596587719</v>
      </c>
      <c r="N5">
        <f t="shared" si="3"/>
        <v>149.99061932013171</v>
      </c>
      <c r="O5">
        <f t="shared" si="4"/>
        <v>66392.466298895684</v>
      </c>
      <c r="P5">
        <f t="shared" si="5"/>
        <v>149.99126353139306</v>
      </c>
      <c r="R5">
        <f t="shared" si="6"/>
        <v>7.4210574697586296E-4</v>
      </c>
      <c r="S5">
        <f t="shared" si="7"/>
        <v>4.2949918960255573E-4</v>
      </c>
    </row>
    <row r="6" spans="1:19" x14ac:dyDescent="0.25">
      <c r="A6">
        <v>650.1</v>
      </c>
      <c r="B6">
        <v>2401.59</v>
      </c>
      <c r="C6">
        <v>-0.44692999999999999</v>
      </c>
      <c r="D6">
        <v>4</v>
      </c>
      <c r="E6" t="s">
        <v>3</v>
      </c>
      <c r="F6">
        <v>2401.3000000000002</v>
      </c>
      <c r="G6">
        <v>-0.53682200000000002</v>
      </c>
      <c r="I6" t="str">
        <f>A9</f>
        <v>RG60.1</v>
      </c>
      <c r="J6">
        <f t="shared" ref="J6:K8" si="8">B9</f>
        <v>2401.3200000000002</v>
      </c>
      <c r="K6">
        <f t="shared" si="8"/>
        <v>-0.52337599999999995</v>
      </c>
      <c r="M6">
        <f>SQRT(F6^2+G6^2)</f>
        <v>2401.3000600045511</v>
      </c>
      <c r="N6">
        <f>ATAN2(F6,G6)*180/PI()</f>
        <v>-1.2808742946480364E-2</v>
      </c>
      <c r="O6">
        <f>SQRT(J6^2+K6^2)</f>
        <v>2401.3200570358044</v>
      </c>
      <c r="P6">
        <f>ATAN2(J6,K6)*180/PI()</f>
        <v>-1.2487813129280559E-2</v>
      </c>
      <c r="R6">
        <f>(1-(M6/O6))*100</f>
        <v>8.3275160238649448E-4</v>
      </c>
      <c r="S6">
        <f>(1-(N6/P6))*100</f>
        <v>-2.5699441037223103</v>
      </c>
    </row>
    <row r="7" spans="1:19" x14ac:dyDescent="0.25">
      <c r="A7">
        <v>650.20000000000005</v>
      </c>
      <c r="B7">
        <v>-1201.22</v>
      </c>
      <c r="C7">
        <v>-2079.7199999999998</v>
      </c>
      <c r="D7">
        <v>5</v>
      </c>
      <c r="E7" t="s">
        <v>4</v>
      </c>
      <c r="F7">
        <v>-1201.21</v>
      </c>
      <c r="G7">
        <v>-2079.5</v>
      </c>
      <c r="I7" t="str">
        <f t="shared" ref="I7:I8" si="9">A10</f>
        <v>RG60.2</v>
      </c>
      <c r="J7">
        <f t="shared" si="8"/>
        <v>-1201.2</v>
      </c>
      <c r="K7">
        <f t="shared" si="8"/>
        <v>-2079.5100000000002</v>
      </c>
      <c r="M7">
        <f t="shared" ref="M7:M8" si="10">SQRT(F7^2+G7^2)</f>
        <v>2401.5048852958844</v>
      </c>
      <c r="N7">
        <f t="shared" ref="N7:N8" si="11">ATAN2(F7,G7)*180/PI()</f>
        <v>-120.01260612625326</v>
      </c>
      <c r="O7">
        <f t="shared" ref="O7:O8" si="12">SQRT(J7^2+K7^2)</f>
        <v>2401.5085425831826</v>
      </c>
      <c r="P7">
        <f t="shared" ref="P7:P8" si="13">ATAN2(J7,K7)*180/PI()</f>
        <v>-120.01228019735804</v>
      </c>
      <c r="R7">
        <f t="shared" ref="R7:S8" si="14">(1-(M7/O7))*100</f>
        <v>1.5229124665783189E-4</v>
      </c>
      <c r="S7">
        <f t="shared" si="14"/>
        <v>-2.715796205920995E-4</v>
      </c>
    </row>
    <row r="8" spans="1:19" x14ac:dyDescent="0.25">
      <c r="A8">
        <v>650.29999999999995</v>
      </c>
      <c r="B8">
        <v>-1200.3499999999999</v>
      </c>
      <c r="C8">
        <v>2080.13</v>
      </c>
      <c r="D8">
        <v>6</v>
      </c>
      <c r="E8" t="s">
        <v>5</v>
      </c>
      <c r="F8">
        <v>-1200.1099999999999</v>
      </c>
      <c r="G8">
        <v>2079.9499999999998</v>
      </c>
      <c r="I8" t="str">
        <f t="shared" si="9"/>
        <v>RG60.3</v>
      </c>
      <c r="J8">
        <f t="shared" si="8"/>
        <v>-1200.1400000000001</v>
      </c>
      <c r="K8">
        <f t="shared" si="8"/>
        <v>2079.94</v>
      </c>
      <c r="M8">
        <f t="shared" si="10"/>
        <v>2401.344626370817</v>
      </c>
      <c r="N8">
        <f t="shared" si="11"/>
        <v>119.98450891323792</v>
      </c>
      <c r="O8">
        <f t="shared" si="12"/>
        <v>2401.3509579401343</v>
      </c>
      <c r="P8">
        <f t="shared" si="13"/>
        <v>119.98524814923091</v>
      </c>
      <c r="R8">
        <f t="shared" si="14"/>
        <v>2.6366697031265929E-4</v>
      </c>
      <c r="S8">
        <f t="shared" si="14"/>
        <v>6.1610573333092944E-4</v>
      </c>
    </row>
    <row r="9" spans="1:19" x14ac:dyDescent="0.25">
      <c r="A9" t="s">
        <v>3</v>
      </c>
      <c r="B9">
        <v>2401.3200000000002</v>
      </c>
      <c r="C9">
        <v>-0.52337599999999995</v>
      </c>
      <c r="D9">
        <v>7</v>
      </c>
      <c r="E9">
        <v>632.1</v>
      </c>
      <c r="F9">
        <v>2297.25</v>
      </c>
      <c r="G9">
        <v>-104.723</v>
      </c>
      <c r="I9">
        <f>A34</f>
        <v>632.1</v>
      </c>
      <c r="J9">
        <f t="shared" ref="J9:K11" si="15">B34</f>
        <v>2297.27</v>
      </c>
      <c r="K9">
        <f t="shared" si="15"/>
        <v>-104.71299999999999</v>
      </c>
      <c r="M9">
        <f>SQRT(F9^2+G9^2)</f>
        <v>2299.6357253332535</v>
      </c>
      <c r="N9">
        <f>ATAN2(F9,G9)*180/PI()</f>
        <v>-2.6100923941712897</v>
      </c>
      <c r="O9">
        <f>SQRT(J9^2+K9^2)</f>
        <v>2299.655249220848</v>
      </c>
      <c r="P9">
        <f>ATAN2(J9,K9)*180/PI()</f>
        <v>-2.6098208112099752</v>
      </c>
      <c r="R9">
        <f>(1-(M9/O9))*100</f>
        <v>8.4899193482090851E-4</v>
      </c>
      <c r="S9">
        <f>(1-(N9/P9))*100</f>
        <v>-1.040619187906433E-2</v>
      </c>
    </row>
    <row r="10" spans="1:19" x14ac:dyDescent="0.25">
      <c r="A10" t="s">
        <v>4</v>
      </c>
      <c r="B10">
        <v>-1201.2</v>
      </c>
      <c r="C10">
        <v>-2079.5100000000002</v>
      </c>
      <c r="D10">
        <v>8</v>
      </c>
      <c r="E10">
        <v>632.20000000000005</v>
      </c>
      <c r="F10">
        <v>-1255.79</v>
      </c>
      <c r="G10">
        <v>-2016.43</v>
      </c>
      <c r="I10">
        <f t="shared" ref="I10:I11" si="16">A35</f>
        <v>632.20000000000005</v>
      </c>
      <c r="J10">
        <f t="shared" si="15"/>
        <v>-1255.78</v>
      </c>
      <c r="K10">
        <f t="shared" si="15"/>
        <v>-2016.44</v>
      </c>
      <c r="M10">
        <f t="shared" ref="M10:M11" si="17">SQRT(F10^2+G10^2)</f>
        <v>2375.499625131522</v>
      </c>
      <c r="N10">
        <f t="shared" ref="N10:N11" si="18">ATAN2(F10,G10)*180/PI()</f>
        <v>-121.9137781074698</v>
      </c>
      <c r="O10">
        <f t="shared" ref="O10:O11" si="19">SQRT(J10^2+K10^2)</f>
        <v>2375.5028271925926</v>
      </c>
      <c r="P10">
        <f t="shared" ref="P10:P11" si="20">ATAN2(J10,K10)*180/PI()</f>
        <v>-121.91344586541098</v>
      </c>
      <c r="R10">
        <f t="shared" ref="R10:R11" si="21">(1-(M10/O10))*100</f>
        <v>1.3479508564895326E-4</v>
      </c>
      <c r="S10">
        <f t="shared" ref="S10:S11" si="22">(1-(N10/P10))*100</f>
        <v>-2.7252290053514372E-4</v>
      </c>
    </row>
    <row r="11" spans="1:19" x14ac:dyDescent="0.25">
      <c r="A11" t="s">
        <v>5</v>
      </c>
      <c r="B11">
        <v>-1200.1400000000001</v>
      </c>
      <c r="C11">
        <v>2079.94</v>
      </c>
      <c r="D11">
        <v>9</v>
      </c>
      <c r="E11">
        <v>632.29999999999995</v>
      </c>
      <c r="F11">
        <v>-1058.6600000000001</v>
      </c>
      <c r="G11">
        <v>2017.07</v>
      </c>
      <c r="I11">
        <f t="shared" si="16"/>
        <v>632.29999999999995</v>
      </c>
      <c r="J11">
        <f t="shared" si="15"/>
        <v>-1058.69</v>
      </c>
      <c r="K11">
        <f t="shared" si="15"/>
        <v>2017.06</v>
      </c>
      <c r="M11">
        <f t="shared" si="17"/>
        <v>2278.0106190489983</v>
      </c>
      <c r="N11">
        <f t="shared" si="18"/>
        <v>117.69275306515779</v>
      </c>
      <c r="O11">
        <f t="shared" si="19"/>
        <v>2278.0157066403208</v>
      </c>
      <c r="P11">
        <f t="shared" si="20"/>
        <v>117.69353806909325</v>
      </c>
      <c r="R11">
        <f t="shared" si="21"/>
        <v>2.2333433907784084E-4</v>
      </c>
      <c r="S11">
        <f t="shared" si="22"/>
        <v>6.6698983507418319E-4</v>
      </c>
    </row>
    <row r="12" spans="1:19" x14ac:dyDescent="0.25">
      <c r="A12">
        <v>633.1</v>
      </c>
      <c r="B12">
        <v>2289.6999999999998</v>
      </c>
      <c r="C12">
        <v>-107.092</v>
      </c>
      <c r="D12">
        <v>10</v>
      </c>
      <c r="E12">
        <v>670.1</v>
      </c>
      <c r="F12">
        <v>2270.0500000000002</v>
      </c>
      <c r="G12">
        <v>-141.958</v>
      </c>
      <c r="I12">
        <f>A31</f>
        <v>670.1</v>
      </c>
      <c r="J12">
        <f t="shared" ref="J12:K14" si="23">B31</f>
        <v>2270.0700000000002</v>
      </c>
      <c r="K12">
        <f t="shared" si="23"/>
        <v>-141.94800000000001</v>
      </c>
      <c r="M12">
        <f>SQRT(F12^2+G12^2)</f>
        <v>2274.4843539281601</v>
      </c>
      <c r="N12">
        <f>ATAN2(F12,G12)*180/PI()</f>
        <v>-3.5783425611632942</v>
      </c>
      <c r="O12">
        <f>SQRT(J12^2+K12^2)</f>
        <v>2274.5036908310349</v>
      </c>
      <c r="P12">
        <f>ATAN2(J12,K12)*180/PI()</f>
        <v>-3.5780597033730754</v>
      </c>
      <c r="R12">
        <f>(1-(M12/O12))*100</f>
        <v>8.5015922166586932E-4</v>
      </c>
      <c r="S12">
        <f>(1-(N12/P12))*100</f>
        <v>-7.9053401471185225E-3</v>
      </c>
    </row>
    <row r="13" spans="1:19" x14ac:dyDescent="0.25">
      <c r="A13">
        <v>633.20000000000005</v>
      </c>
      <c r="B13">
        <v>-1254.98</v>
      </c>
      <c r="C13">
        <v>-2011.15</v>
      </c>
      <c r="D13">
        <v>11</v>
      </c>
      <c r="E13">
        <v>670.2</v>
      </c>
      <c r="F13">
        <v>-1267.52</v>
      </c>
      <c r="G13">
        <v>-2015.88</v>
      </c>
      <c r="I13">
        <f t="shared" ref="I13:I14" si="24">A32</f>
        <v>670.2</v>
      </c>
      <c r="J13">
        <f t="shared" si="23"/>
        <v>-1267.5</v>
      </c>
      <c r="K13">
        <f t="shared" si="23"/>
        <v>-2015.89</v>
      </c>
      <c r="M13">
        <f t="shared" ref="M13:M14" si="25">SQRT(F13^2+G13^2)</f>
        <v>2381.2557873525475</v>
      </c>
      <c r="N13">
        <f t="shared" ref="N13:N14" si="26">ATAN2(F13,G13)*180/PI()</f>
        <v>-122.16035043988724</v>
      </c>
      <c r="O13">
        <f t="shared" ref="O13:O14" si="27">SQRT(J13^2+K13^2)</f>
        <v>2381.2536072623598</v>
      </c>
      <c r="P13">
        <f t="shared" ref="P13:P14" si="28">ATAN2(J13,K13)*180/PI()</f>
        <v>-122.15981497894228</v>
      </c>
      <c r="R13">
        <f t="shared" ref="R13:S14" si="29">(1-(M13/O13))*100</f>
        <v>-9.1552205150335908E-5</v>
      </c>
      <c r="S13">
        <f t="shared" si="29"/>
        <v>-4.3832822196332444E-4</v>
      </c>
    </row>
    <row r="14" spans="1:19" x14ac:dyDescent="0.25">
      <c r="A14">
        <v>633.29999999999995</v>
      </c>
      <c r="B14">
        <v>-1055.56</v>
      </c>
      <c r="C14">
        <v>2011.55</v>
      </c>
      <c r="D14">
        <v>12</v>
      </c>
      <c r="E14">
        <v>670.3</v>
      </c>
      <c r="F14">
        <v>-1018.75</v>
      </c>
      <c r="G14">
        <v>1998.59</v>
      </c>
      <c r="I14">
        <f t="shared" si="24"/>
        <v>670.3</v>
      </c>
      <c r="J14">
        <f t="shared" si="23"/>
        <v>-1018.78</v>
      </c>
      <c r="K14">
        <f t="shared" si="23"/>
        <v>1998.59</v>
      </c>
      <c r="M14">
        <f t="shared" si="25"/>
        <v>2243.2595816356161</v>
      </c>
      <c r="N14">
        <f t="shared" si="26"/>
        <v>117.00950196975108</v>
      </c>
      <c r="O14">
        <f t="shared" si="27"/>
        <v>2243.2732059426021</v>
      </c>
      <c r="P14">
        <f t="shared" si="28"/>
        <v>117.01018463201505</v>
      </c>
      <c r="R14">
        <f t="shared" si="29"/>
        <v>6.0734051251509769E-4</v>
      </c>
      <c r="S14">
        <f t="shared" si="29"/>
        <v>5.8342123475663143E-4</v>
      </c>
    </row>
    <row r="15" spans="1:19" x14ac:dyDescent="0.25">
      <c r="A15">
        <v>634.1</v>
      </c>
      <c r="B15">
        <v>257.23</v>
      </c>
      <c r="C15">
        <v>-15.351599999999999</v>
      </c>
      <c r="D15">
        <v>13</v>
      </c>
      <c r="E15">
        <v>633.1</v>
      </c>
      <c r="F15">
        <v>2289.6799999999998</v>
      </c>
      <c r="G15">
        <v>-107.102</v>
      </c>
      <c r="I15">
        <f>A12</f>
        <v>633.1</v>
      </c>
      <c r="J15">
        <f t="shared" ref="J15:K17" si="30">B12</f>
        <v>2289.6999999999998</v>
      </c>
      <c r="K15">
        <f t="shared" si="30"/>
        <v>-107.092</v>
      </c>
      <c r="M15">
        <f>SQRT(F15^2+G15^2)</f>
        <v>2292.1835312217036</v>
      </c>
      <c r="N15">
        <f>ATAN2(F15,G15)*180/PI()</f>
        <v>-2.6781134975252643</v>
      </c>
      <c r="O15">
        <f>SQRT(J15^2+K15^2)</f>
        <v>2292.2030421548611</v>
      </c>
      <c r="P15">
        <f>ATAN2(J15,K15)*180/PI()</f>
        <v>-2.677840452439268</v>
      </c>
      <c r="R15">
        <f>(1-(M15/O15))*100</f>
        <v>8.5118694979069431E-4</v>
      </c>
      <c r="S15">
        <f>(1-(N15/P15))*100</f>
        <v>-1.0196465803158361E-2</v>
      </c>
    </row>
    <row r="16" spans="1:19" x14ac:dyDescent="0.25">
      <c r="A16">
        <v>634.20000000000005</v>
      </c>
      <c r="B16">
        <v>-143.971</v>
      </c>
      <c r="C16">
        <v>-226.233</v>
      </c>
      <c r="D16">
        <v>14</v>
      </c>
      <c r="E16">
        <v>633.20000000000005</v>
      </c>
      <c r="F16">
        <v>-1254.99</v>
      </c>
      <c r="G16">
        <v>-2011.15</v>
      </c>
      <c r="I16">
        <f t="shared" ref="I16:I17" si="31">A13</f>
        <v>633.20000000000005</v>
      </c>
      <c r="J16">
        <f t="shared" si="30"/>
        <v>-1254.98</v>
      </c>
      <c r="K16">
        <f t="shared" si="30"/>
        <v>-2011.15</v>
      </c>
      <c r="M16">
        <f t="shared" ref="M16:M17" si="32">SQRT(F16^2+G16^2)</f>
        <v>2370.5957526748421</v>
      </c>
      <c r="N16">
        <f t="shared" ref="N16:N17" si="33">ATAN2(F16,G16)*180/PI()</f>
        <v>-121.96482758498946</v>
      </c>
      <c r="O16">
        <f t="shared" ref="O16:O17" si="34">SQRT(J16^2+K16^2)</f>
        <v>2370.5904587043287</v>
      </c>
      <c r="P16">
        <f t="shared" ref="P16:P17" si="35">ATAN2(J16,K16)*180/PI()</f>
        <v>-121.96462253815849</v>
      </c>
      <c r="R16">
        <f t="shared" ref="R16:R17" si="36">(1-(M16/O16))*100</f>
        <v>-2.2331864595326323E-4</v>
      </c>
      <c r="S16">
        <f t="shared" ref="S16:S17" si="37">(1-(N16/P16))*100</f>
        <v>-1.6811992420429078E-4</v>
      </c>
    </row>
    <row r="17" spans="1:19" x14ac:dyDescent="0.25">
      <c r="A17">
        <v>634.29999999999995</v>
      </c>
      <c r="B17">
        <v>-117.23</v>
      </c>
      <c r="C17">
        <v>228.46899999999999</v>
      </c>
      <c r="D17">
        <v>15</v>
      </c>
      <c r="E17">
        <v>633.29999999999995</v>
      </c>
      <c r="F17">
        <v>-1055.53</v>
      </c>
      <c r="G17">
        <v>2011.56</v>
      </c>
      <c r="I17">
        <f t="shared" si="31"/>
        <v>633.29999999999995</v>
      </c>
      <c r="J17">
        <f t="shared" si="30"/>
        <v>-1055.56</v>
      </c>
      <c r="K17">
        <f t="shared" si="30"/>
        <v>2011.55</v>
      </c>
      <c r="M17">
        <f t="shared" si="32"/>
        <v>2271.6771809612387</v>
      </c>
      <c r="N17">
        <f t="shared" si="33"/>
        <v>117.68743622341202</v>
      </c>
      <c r="O17">
        <f t="shared" si="34"/>
        <v>2271.6822656568852</v>
      </c>
      <c r="P17">
        <f t="shared" si="35"/>
        <v>117.68822342783884</v>
      </c>
      <c r="R17">
        <f t="shared" si="36"/>
        <v>2.2382952595823014E-4</v>
      </c>
      <c r="S17">
        <f t="shared" si="37"/>
        <v>6.6888971885781245E-4</v>
      </c>
    </row>
    <row r="18" spans="1:19" x14ac:dyDescent="0.25">
      <c r="A18">
        <v>671.1</v>
      </c>
      <c r="B18">
        <v>2212.2600000000002</v>
      </c>
      <c r="C18">
        <v>-216.452</v>
      </c>
      <c r="D18">
        <v>16</v>
      </c>
      <c r="E18">
        <v>645.29999999999995</v>
      </c>
      <c r="F18">
        <v>-1057.57</v>
      </c>
      <c r="G18">
        <v>2013.07</v>
      </c>
      <c r="I18">
        <f>A40</f>
        <v>645.29999999999995</v>
      </c>
      <c r="J18">
        <f t="shared" ref="J18:K18" si="38">B40</f>
        <v>-1057.5999999999999</v>
      </c>
      <c r="K18">
        <f t="shared" si="38"/>
        <v>2013.06</v>
      </c>
      <c r="M18">
        <f t="shared" ref="M18:M21" si="39">SQRT(F18^2+G18^2)</f>
        <v>2273.9624292850572</v>
      </c>
      <c r="N18">
        <f t="shared" ref="N18:N21" si="40">ATAN2(F18,G18)*180/PI()</f>
        <v>117.71527307502656</v>
      </c>
      <c r="O18">
        <f t="shared" ref="O18:O21" si="41">SQRT(J18^2+K18^2)</f>
        <v>2273.9675291437211</v>
      </c>
      <c r="P18">
        <f t="shared" ref="P18:P21" si="42">ATAN2(J18,K18)*180/PI()</f>
        <v>117.71605942600382</v>
      </c>
      <c r="R18">
        <f t="shared" ref="R18:R21" si="43">(1-(M18/O18))*100</f>
        <v>2.2427139343417224E-4</v>
      </c>
      <c r="S18">
        <f t="shared" ref="S18:S21" si="44">(1-(N18/P18))*100</f>
        <v>6.6800654141552229E-4</v>
      </c>
    </row>
    <row r="19" spans="1:19" x14ac:dyDescent="0.25">
      <c r="A19">
        <v>671.2</v>
      </c>
      <c r="B19">
        <v>-1294.02</v>
      </c>
      <c r="C19">
        <v>-2020.25</v>
      </c>
      <c r="D19">
        <v>17</v>
      </c>
      <c r="E19">
        <v>645.20000000000005</v>
      </c>
      <c r="F19">
        <v>-1250.33</v>
      </c>
      <c r="G19">
        <v>-1993.37</v>
      </c>
      <c r="I19">
        <f>A21</f>
        <v>645.20000000000005</v>
      </c>
      <c r="J19">
        <f t="shared" ref="J19:K19" si="45">B21</f>
        <v>-1250.32</v>
      </c>
      <c r="K19">
        <f t="shared" si="45"/>
        <v>-1993.38</v>
      </c>
      <c r="M19">
        <f t="shared" si="39"/>
        <v>2353.0510121542202</v>
      </c>
      <c r="N19">
        <f t="shared" si="40"/>
        <v>-122.09775899972048</v>
      </c>
      <c r="O19">
        <f t="shared" si="41"/>
        <v>2353.054169967194</v>
      </c>
      <c r="P19">
        <f t="shared" si="42"/>
        <v>-122.09742333936855</v>
      </c>
      <c r="R19">
        <f t="shared" si="43"/>
        <v>1.3420060677171719E-4</v>
      </c>
      <c r="S19">
        <f t="shared" si="44"/>
        <v>-2.7491190457418213E-4</v>
      </c>
    </row>
    <row r="20" spans="1:19" s="3" customFormat="1" x14ac:dyDescent="0.25">
      <c r="A20" s="3">
        <v>671.3</v>
      </c>
      <c r="B20" s="3">
        <v>-952.8</v>
      </c>
      <c r="C20" s="3">
        <v>1964.76</v>
      </c>
      <c r="D20" s="3">
        <v>18</v>
      </c>
      <c r="E20" s="3">
        <v>646.29999999999995</v>
      </c>
      <c r="F20">
        <v>-1057.03</v>
      </c>
      <c r="G20">
        <v>2008.1</v>
      </c>
      <c r="I20" s="3">
        <f>A23</f>
        <v>646.29999999999995</v>
      </c>
      <c r="J20" s="3">
        <f t="shared" ref="J20:K20" si="46">B23</f>
        <v>-1057.06</v>
      </c>
      <c r="K20" s="3">
        <f t="shared" si="46"/>
        <v>2008.1</v>
      </c>
      <c r="M20" s="3">
        <f t="shared" si="39"/>
        <v>2269.3122374190821</v>
      </c>
      <c r="N20" s="3">
        <f t="shared" si="40"/>
        <v>117.76156271641977</v>
      </c>
      <c r="O20" s="3">
        <f t="shared" si="41"/>
        <v>2269.3262113675942</v>
      </c>
      <c r="P20" s="3">
        <f t="shared" si="42"/>
        <v>117.76223296829667</v>
      </c>
      <c r="R20" s="3">
        <f t="shared" si="43"/>
        <v>6.157752218349799E-4</v>
      </c>
      <c r="S20" s="3">
        <f t="shared" si="44"/>
        <v>5.6915690200831648E-4</v>
      </c>
    </row>
    <row r="21" spans="1:19" s="3" customFormat="1" x14ac:dyDescent="0.25">
      <c r="A21" s="3">
        <v>645.20000000000005</v>
      </c>
      <c r="B21" s="3">
        <v>-1250.32</v>
      </c>
      <c r="C21" s="3">
        <v>-1993.38</v>
      </c>
      <c r="D21" s="3">
        <v>19</v>
      </c>
      <c r="E21" s="3">
        <v>646.20000000000005</v>
      </c>
      <c r="F21">
        <v>-1250.82</v>
      </c>
      <c r="G21">
        <v>-1988.41</v>
      </c>
      <c r="I21" s="3">
        <f>A22</f>
        <v>646.20000000000005</v>
      </c>
      <c r="J21" s="3">
        <f t="shared" ref="J21:K21" si="47">B22</f>
        <v>-1250.81</v>
      </c>
      <c r="K21" s="3">
        <f t="shared" si="47"/>
        <v>-1988.42</v>
      </c>
      <c r="M21" s="3">
        <f t="shared" si="39"/>
        <v>2349.1115342826956</v>
      </c>
      <c r="N21" s="3">
        <f t="shared" si="40"/>
        <v>-122.17216615647031</v>
      </c>
      <c r="O21" s="3">
        <f t="shared" si="41"/>
        <v>2349.1146741911089</v>
      </c>
      <c r="P21" s="3">
        <f t="shared" si="42"/>
        <v>-122.17182983347415</v>
      </c>
      <c r="R21" s="3">
        <f t="shared" si="43"/>
        <v>1.3366347959564706E-4</v>
      </c>
      <c r="S21" s="3">
        <f t="shared" si="44"/>
        <v>-2.7528686163957872E-4</v>
      </c>
    </row>
    <row r="22" spans="1:19" x14ac:dyDescent="0.25">
      <c r="A22">
        <v>646.20000000000005</v>
      </c>
      <c r="B22">
        <v>-1250.81</v>
      </c>
      <c r="C22">
        <v>-1988.42</v>
      </c>
      <c r="D22">
        <v>20</v>
      </c>
      <c r="E22">
        <v>634.1</v>
      </c>
      <c r="F22">
        <v>257.22800000000001</v>
      </c>
      <c r="G22">
        <v>-15.3527</v>
      </c>
      <c r="I22">
        <f>A15</f>
        <v>634.1</v>
      </c>
      <c r="J22">
        <f t="shared" ref="J22:K24" si="48">B15</f>
        <v>257.23</v>
      </c>
      <c r="K22">
        <f t="shared" si="48"/>
        <v>-15.351599999999999</v>
      </c>
      <c r="M22">
        <f t="shared" ref="M22:M27" si="49">SQRT(F22^2+G22^2)</f>
        <v>257.68575704002347</v>
      </c>
      <c r="N22">
        <f t="shared" ref="N22:N27" si="50">ATAN2(F22,G22)*180/PI()</f>
        <v>-3.4156569859854189</v>
      </c>
      <c r="O22">
        <f t="shared" ref="O22:O27" si="51">SQRT(J22^2+K22^2)</f>
        <v>257.68768795299479</v>
      </c>
      <c r="P22">
        <f t="shared" ref="P22:P27" si="52">ATAN2(J22,K22)*180/PI()</f>
        <v>-3.4153863457107962</v>
      </c>
      <c r="R22">
        <f t="shared" ref="R22:R27" si="53">(1-(M22/O22))*100</f>
        <v>7.4932294462648485E-4</v>
      </c>
      <c r="S22">
        <f t="shared" ref="S22:S27" si="54">(1-(N22/P22))*100</f>
        <v>-7.9241481703018479E-3</v>
      </c>
    </row>
    <row r="23" spans="1:19" x14ac:dyDescent="0.25">
      <c r="A23">
        <v>646.29999999999995</v>
      </c>
      <c r="B23">
        <v>-1057.06</v>
      </c>
      <c r="C23">
        <v>2008.1</v>
      </c>
      <c r="D23">
        <v>21</v>
      </c>
      <c r="E23">
        <v>634.20000000000005</v>
      </c>
      <c r="F23">
        <v>-143.97200000000001</v>
      </c>
      <c r="G23">
        <v>-226.23099999999999</v>
      </c>
      <c r="I23">
        <f t="shared" ref="I23:I24" si="55">A16</f>
        <v>634.20000000000005</v>
      </c>
      <c r="J23">
        <f t="shared" si="48"/>
        <v>-143.971</v>
      </c>
      <c r="K23">
        <f t="shared" si="48"/>
        <v>-226.233</v>
      </c>
      <c r="M23">
        <f t="shared" si="49"/>
        <v>268.15742045485149</v>
      </c>
      <c r="N23">
        <f t="shared" si="50"/>
        <v>-122.47242134103169</v>
      </c>
      <c r="O23">
        <f t="shared" si="51"/>
        <v>268.15857086805931</v>
      </c>
      <c r="P23">
        <f t="shared" si="52"/>
        <v>-122.47201165412213</v>
      </c>
      <c r="R23">
        <f t="shared" si="53"/>
        <v>4.2900482505325854E-4</v>
      </c>
      <c r="S23">
        <f t="shared" si="54"/>
        <v>-3.3451472221113221E-4</v>
      </c>
    </row>
    <row r="24" spans="1:19" x14ac:dyDescent="0.25">
      <c r="A24">
        <v>692.3</v>
      </c>
      <c r="B24">
        <v>-952.8</v>
      </c>
      <c r="C24">
        <v>1964.76</v>
      </c>
      <c r="D24">
        <v>22</v>
      </c>
      <c r="E24">
        <v>634.29999999999995</v>
      </c>
      <c r="F24">
        <v>-117.227</v>
      </c>
      <c r="G24">
        <v>228.47</v>
      </c>
      <c r="I24">
        <f t="shared" si="55"/>
        <v>634.29999999999995</v>
      </c>
      <c r="J24">
        <f t="shared" si="48"/>
        <v>-117.23</v>
      </c>
      <c r="K24">
        <f t="shared" si="48"/>
        <v>228.46899999999999</v>
      </c>
      <c r="M24">
        <f t="shared" si="49"/>
        <v>256.78923347562687</v>
      </c>
      <c r="N24">
        <f t="shared" si="50"/>
        <v>117.16216931824614</v>
      </c>
      <c r="O24">
        <f t="shared" si="51"/>
        <v>256.78971330837999</v>
      </c>
      <c r="P24">
        <f t="shared" si="52"/>
        <v>117.16286672696909</v>
      </c>
      <c r="R24">
        <f t="shared" si="53"/>
        <v>1.8685824557662656E-4</v>
      </c>
      <c r="S24">
        <f t="shared" si="54"/>
        <v>5.952472335479797E-4</v>
      </c>
    </row>
    <row r="25" spans="1:19" x14ac:dyDescent="0.25">
      <c r="A25">
        <v>692.1</v>
      </c>
      <c r="B25">
        <v>2212.2600000000002</v>
      </c>
      <c r="C25">
        <v>-216.452</v>
      </c>
      <c r="D25">
        <v>23</v>
      </c>
      <c r="E25">
        <v>650.1</v>
      </c>
      <c r="F25">
        <v>2401.5700000000002</v>
      </c>
      <c r="G25">
        <v>-0.46037800000000001</v>
      </c>
      <c r="I25">
        <f>A6</f>
        <v>650.1</v>
      </c>
      <c r="J25">
        <f t="shared" ref="J25:K27" si="56">B6</f>
        <v>2401.59</v>
      </c>
      <c r="K25">
        <f t="shared" si="56"/>
        <v>-0.44692999999999999</v>
      </c>
      <c r="M25">
        <f t="shared" si="49"/>
        <v>2401.5700441269464</v>
      </c>
      <c r="N25">
        <f t="shared" si="50"/>
        <v>-1.0983529964798329E-2</v>
      </c>
      <c r="O25">
        <f t="shared" si="51"/>
        <v>2401.5900415862875</v>
      </c>
      <c r="P25">
        <f t="shared" si="52"/>
        <v>-1.0662603709280025E-2</v>
      </c>
      <c r="R25">
        <f t="shared" si="53"/>
        <v>8.3267581039159211E-4</v>
      </c>
      <c r="S25">
        <f t="shared" si="54"/>
        <v>-3.009830096555044</v>
      </c>
    </row>
    <row r="26" spans="1:19" x14ac:dyDescent="0.25">
      <c r="A26">
        <v>675.1</v>
      </c>
      <c r="B26">
        <v>2195.6999999999998</v>
      </c>
      <c r="C26">
        <v>-224.61799999999999</v>
      </c>
      <c r="D26">
        <v>24</v>
      </c>
      <c r="E26">
        <v>650.20000000000005</v>
      </c>
      <c r="F26">
        <v>-1201.24</v>
      </c>
      <c r="G26">
        <v>-2079.7199999999998</v>
      </c>
      <c r="I26">
        <f t="shared" ref="I26:I27" si="57">A7</f>
        <v>650.20000000000005</v>
      </c>
      <c r="J26">
        <f t="shared" si="56"/>
        <v>-1201.22</v>
      </c>
      <c r="K26">
        <f t="shared" si="56"/>
        <v>-2079.7199999999998</v>
      </c>
      <c r="M26">
        <f t="shared" si="49"/>
        <v>2401.7103938651721</v>
      </c>
      <c r="N26">
        <f t="shared" si="50"/>
        <v>-120.01060066443446</v>
      </c>
      <c r="O26">
        <f t="shared" si="51"/>
        <v>2401.7003907232056</v>
      </c>
      <c r="P26">
        <f t="shared" si="52"/>
        <v>-120.01018750466147</v>
      </c>
      <c r="R26">
        <f t="shared" si="53"/>
        <v>-4.1650249154034924E-4</v>
      </c>
      <c r="S26">
        <f t="shared" si="54"/>
        <v>-3.4427058366315322E-4</v>
      </c>
    </row>
    <row r="27" spans="1:19" x14ac:dyDescent="0.25">
      <c r="A27">
        <v>675.2</v>
      </c>
      <c r="B27">
        <v>-1303.27</v>
      </c>
      <c r="C27">
        <v>-2020.54</v>
      </c>
      <c r="D27">
        <v>25</v>
      </c>
      <c r="E27">
        <v>650.29999999999995</v>
      </c>
      <c r="F27">
        <v>-1200.32</v>
      </c>
      <c r="G27">
        <v>2080.14</v>
      </c>
      <c r="I27">
        <f t="shared" si="57"/>
        <v>650.29999999999995</v>
      </c>
      <c r="J27">
        <f t="shared" si="56"/>
        <v>-1200.3499999999999</v>
      </c>
      <c r="K27">
        <f t="shared" si="56"/>
        <v>2080.13</v>
      </c>
      <c r="M27">
        <f t="shared" si="49"/>
        <v>2401.6141492754409</v>
      </c>
      <c r="N27">
        <f t="shared" si="50"/>
        <v>119.9865830151217</v>
      </c>
      <c r="O27">
        <f t="shared" si="51"/>
        <v>2401.6204819662912</v>
      </c>
      <c r="P27">
        <f t="shared" si="52"/>
        <v>119.98732216268485</v>
      </c>
      <c r="R27">
        <f t="shared" si="53"/>
        <v>2.6368407906041114E-4</v>
      </c>
      <c r="S27">
        <f t="shared" si="54"/>
        <v>6.1602138444749599E-4</v>
      </c>
    </row>
    <row r="28" spans="1:19" s="4" customFormat="1" x14ac:dyDescent="0.25">
      <c r="A28" s="4">
        <v>675.3</v>
      </c>
      <c r="B28" s="4">
        <v>-951.54700000000003</v>
      </c>
      <c r="C28" s="4">
        <v>1960.49</v>
      </c>
      <c r="D28" s="4">
        <v>26</v>
      </c>
      <c r="E28" s="4">
        <v>671.1</v>
      </c>
      <c r="F28">
        <v>2212.2399999999998</v>
      </c>
      <c r="G28">
        <v>-216.46100000000001</v>
      </c>
      <c r="I28" s="4">
        <f>A18</f>
        <v>671.1</v>
      </c>
      <c r="J28" s="4">
        <f t="shared" ref="J28:K30" si="58">B18</f>
        <v>2212.2600000000002</v>
      </c>
      <c r="K28" s="4">
        <f t="shared" si="58"/>
        <v>-216.452</v>
      </c>
      <c r="M28" s="4">
        <f>SQRT(F28^2+G28^2)</f>
        <v>2222.8048007238508</v>
      </c>
      <c r="N28" s="4">
        <f>ATAN2(F28,G28)*180/PI()</f>
        <v>-5.5884296197273811</v>
      </c>
      <c r="O28" s="4">
        <f>SQRT(J28^2+K28^2)</f>
        <v>2222.8238292550313</v>
      </c>
      <c r="P28" s="4">
        <f>ATAN2(J28,K28)*180/PI()</f>
        <v>-5.5881485346630848</v>
      </c>
      <c r="R28" s="4">
        <f>(1-(M28/O28))*100</f>
        <v>8.560521499778595E-4</v>
      </c>
      <c r="S28" s="4">
        <f>(1-(N28/P28))*100</f>
        <v>-5.0300213487952661E-3</v>
      </c>
    </row>
    <row r="29" spans="1:19" x14ac:dyDescent="0.25">
      <c r="A29">
        <v>611.29999999999995</v>
      </c>
      <c r="B29">
        <v>-940.19</v>
      </c>
      <c r="C29">
        <v>1960.52</v>
      </c>
      <c r="D29">
        <v>27</v>
      </c>
      <c r="E29">
        <v>671.2</v>
      </c>
      <c r="F29">
        <v>-1294.03</v>
      </c>
      <c r="G29">
        <v>-2020.24</v>
      </c>
      <c r="I29">
        <f t="shared" ref="I29:I30" si="59">A19</f>
        <v>671.2</v>
      </c>
      <c r="J29">
        <f t="shared" si="58"/>
        <v>-1294.02</v>
      </c>
      <c r="K29">
        <f t="shared" si="58"/>
        <v>-2020.25</v>
      </c>
      <c r="M29">
        <f t="shared" ref="M29:M38" si="60">SQRT(F29^2+G29^2)</f>
        <v>2399.1422005583577</v>
      </c>
      <c r="N29">
        <f t="shared" ref="N29:N38" si="61">ATAN2(F29,G29)*180/PI()</f>
        <v>-122.64089479090184</v>
      </c>
      <c r="O29">
        <f t="shared" ref="O29:O38" si="62">SQRT(J29^2+K29^2)</f>
        <v>2399.1452275550141</v>
      </c>
      <c r="P29">
        <f t="shared" ref="P29:P38" si="63">ATAN2(J29,K29)*180/PI()</f>
        <v>-122.64056487899477</v>
      </c>
      <c r="R29">
        <f t="shared" ref="R29:S38" si="64">(1-(M29/O29))*100</f>
        <v>1.2616979671031814E-4</v>
      </c>
      <c r="S29">
        <f t="shared" si="64"/>
        <v>-2.6900716527666901E-4</v>
      </c>
    </row>
    <row r="30" spans="1:19" x14ac:dyDescent="0.25">
      <c r="A30">
        <v>652.1</v>
      </c>
      <c r="B30">
        <v>2195.67</v>
      </c>
      <c r="C30">
        <v>-212.84399999999999</v>
      </c>
      <c r="D30">
        <v>28</v>
      </c>
      <c r="E30">
        <v>671.3</v>
      </c>
      <c r="F30">
        <v>-952.77</v>
      </c>
      <c r="G30">
        <v>1964.77</v>
      </c>
      <c r="I30">
        <f t="shared" si="59"/>
        <v>671.3</v>
      </c>
      <c r="J30">
        <f t="shared" si="58"/>
        <v>-952.8</v>
      </c>
      <c r="K30">
        <f t="shared" si="58"/>
        <v>1964.76</v>
      </c>
      <c r="M30">
        <f t="shared" si="60"/>
        <v>2183.5960766130715</v>
      </c>
      <c r="N30">
        <f t="shared" si="61"/>
        <v>115.86999851758536</v>
      </c>
      <c r="O30">
        <f t="shared" si="62"/>
        <v>2183.6001688953957</v>
      </c>
      <c r="P30">
        <f t="shared" si="63"/>
        <v>115.87082129547034</v>
      </c>
      <c r="R30">
        <f t="shared" si="64"/>
        <v>1.8740987395293729E-4</v>
      </c>
      <c r="S30">
        <f t="shared" si="64"/>
        <v>7.1008203427203043E-4</v>
      </c>
    </row>
    <row r="31" spans="1:19" x14ac:dyDescent="0.25">
      <c r="A31">
        <v>670.1</v>
      </c>
      <c r="B31">
        <v>2270.0700000000002</v>
      </c>
      <c r="C31">
        <v>-141.94800000000001</v>
      </c>
      <c r="D31">
        <v>29</v>
      </c>
      <c r="E31">
        <v>692.1</v>
      </c>
      <c r="F31">
        <v>2212.2399999999998</v>
      </c>
      <c r="G31">
        <v>-216.46100000000001</v>
      </c>
      <c r="I31">
        <f>A25</f>
        <v>692.1</v>
      </c>
      <c r="J31">
        <f t="shared" ref="J31:K31" si="65">B25</f>
        <v>2212.2600000000002</v>
      </c>
      <c r="K31">
        <f t="shared" si="65"/>
        <v>-216.452</v>
      </c>
      <c r="M31">
        <f t="shared" si="60"/>
        <v>2222.8048007238508</v>
      </c>
      <c r="N31">
        <f t="shared" si="61"/>
        <v>-5.5884296197273811</v>
      </c>
      <c r="O31">
        <f t="shared" si="62"/>
        <v>2222.8238292550313</v>
      </c>
      <c r="P31">
        <f t="shared" si="63"/>
        <v>-5.5881485346630848</v>
      </c>
      <c r="R31">
        <f t="shared" si="64"/>
        <v>8.560521499778595E-4</v>
      </c>
      <c r="S31">
        <f t="shared" si="64"/>
        <v>-5.0300213487952661E-3</v>
      </c>
    </row>
    <row r="32" spans="1:19" x14ac:dyDescent="0.25">
      <c r="A32">
        <v>670.2</v>
      </c>
      <c r="B32">
        <v>-1267.5</v>
      </c>
      <c r="C32">
        <v>-2015.89</v>
      </c>
      <c r="D32">
        <v>30</v>
      </c>
      <c r="E32">
        <v>692.2</v>
      </c>
      <c r="F32">
        <v>-1294.03</v>
      </c>
      <c r="G32">
        <v>-2020.24</v>
      </c>
      <c r="I32">
        <f>A41</f>
        <v>692.2</v>
      </c>
      <c r="J32">
        <f t="shared" ref="J32:K32" si="66">B41</f>
        <v>-1294.02</v>
      </c>
      <c r="K32">
        <f t="shared" si="66"/>
        <v>-2020.25</v>
      </c>
      <c r="M32">
        <f t="shared" si="60"/>
        <v>2399.1422005583577</v>
      </c>
      <c r="N32">
        <f t="shared" si="61"/>
        <v>-122.64089479090184</v>
      </c>
      <c r="O32">
        <f t="shared" si="62"/>
        <v>2399.1452275550141</v>
      </c>
      <c r="P32">
        <f t="shared" si="63"/>
        <v>-122.64056487899477</v>
      </c>
      <c r="R32">
        <f t="shared" si="64"/>
        <v>1.2616979671031814E-4</v>
      </c>
      <c r="S32">
        <f t="shared" si="64"/>
        <v>-2.6900716527666901E-4</v>
      </c>
    </row>
    <row r="33" spans="1:19" x14ac:dyDescent="0.25">
      <c r="A33">
        <v>670.3</v>
      </c>
      <c r="B33">
        <v>-1018.78</v>
      </c>
      <c r="C33">
        <v>1998.59</v>
      </c>
      <c r="D33">
        <v>31</v>
      </c>
      <c r="E33">
        <v>692.3</v>
      </c>
      <c r="F33">
        <v>-952.77</v>
      </c>
      <c r="G33">
        <v>1964.77</v>
      </c>
      <c r="I33">
        <f>A24</f>
        <v>692.3</v>
      </c>
      <c r="J33">
        <f t="shared" ref="J33:K33" si="67">B24</f>
        <v>-952.8</v>
      </c>
      <c r="K33">
        <f t="shared" si="67"/>
        <v>1964.76</v>
      </c>
      <c r="M33">
        <f t="shared" si="60"/>
        <v>2183.5960766130715</v>
      </c>
      <c r="N33">
        <f t="shared" si="61"/>
        <v>115.86999851758536</v>
      </c>
      <c r="O33">
        <f t="shared" si="62"/>
        <v>2183.6001688953957</v>
      </c>
      <c r="P33">
        <f t="shared" si="63"/>
        <v>115.87082129547034</v>
      </c>
      <c r="R33">
        <f t="shared" si="64"/>
        <v>1.8740987395293729E-4</v>
      </c>
      <c r="S33">
        <f t="shared" si="64"/>
        <v>7.1008203427203043E-4</v>
      </c>
    </row>
    <row r="34" spans="1:19" x14ac:dyDescent="0.25">
      <c r="A34">
        <v>632.1</v>
      </c>
      <c r="B34">
        <v>2297.27</v>
      </c>
      <c r="C34">
        <v>-104.71299999999999</v>
      </c>
      <c r="D34">
        <v>32</v>
      </c>
      <c r="E34">
        <v>675.1</v>
      </c>
      <c r="F34">
        <v>2195.6799999999998</v>
      </c>
      <c r="G34">
        <v>-224.626</v>
      </c>
      <c r="I34">
        <f>A26</f>
        <v>675.1</v>
      </c>
      <c r="J34">
        <f t="shared" ref="J34:K36" si="68">B26</f>
        <v>2195.6999999999998</v>
      </c>
      <c r="K34">
        <f t="shared" si="68"/>
        <v>-224.61799999999999</v>
      </c>
      <c r="M34">
        <f t="shared" si="60"/>
        <v>2207.1401184057163</v>
      </c>
      <c r="N34">
        <f t="shared" si="61"/>
        <v>-5.8412436874163403</v>
      </c>
      <c r="O34">
        <f t="shared" si="62"/>
        <v>2207.1592004030881</v>
      </c>
      <c r="P34">
        <f t="shared" si="63"/>
        <v>-5.8409842548971556</v>
      </c>
      <c r="R34">
        <f t="shared" si="64"/>
        <v>8.6455011347741362E-4</v>
      </c>
      <c r="S34">
        <f t="shared" si="64"/>
        <v>-4.4415890860793894E-3</v>
      </c>
    </row>
    <row r="35" spans="1:19" x14ac:dyDescent="0.25">
      <c r="A35">
        <v>632.20000000000005</v>
      </c>
      <c r="B35">
        <v>-1255.78</v>
      </c>
      <c r="C35">
        <v>-2016.44</v>
      </c>
      <c r="D35">
        <v>33</v>
      </c>
      <c r="E35">
        <v>675.2</v>
      </c>
      <c r="F35">
        <v>-1303.28</v>
      </c>
      <c r="G35">
        <v>-2020.53</v>
      </c>
      <c r="I35">
        <f t="shared" ref="I35:I36" si="69">A27</f>
        <v>675.2</v>
      </c>
      <c r="J35">
        <f t="shared" si="68"/>
        <v>-1303.27</v>
      </c>
      <c r="K35">
        <f t="shared" si="68"/>
        <v>-2020.54</v>
      </c>
      <c r="M35">
        <f t="shared" si="60"/>
        <v>2404.3877056955685</v>
      </c>
      <c r="N35">
        <f t="shared" si="61"/>
        <v>-122.82278004783649</v>
      </c>
      <c r="O35">
        <f t="shared" si="62"/>
        <v>2404.3906888232618</v>
      </c>
      <c r="P35">
        <f t="shared" si="63"/>
        <v>-122.82245062834959</v>
      </c>
      <c r="R35">
        <f t="shared" si="64"/>
        <v>1.2407000689051983E-4</v>
      </c>
      <c r="S35">
        <f t="shared" si="64"/>
        <v>-2.6820787666359536E-4</v>
      </c>
    </row>
    <row r="36" spans="1:19" x14ac:dyDescent="0.25">
      <c r="A36">
        <v>632.29999999999995</v>
      </c>
      <c r="B36">
        <v>-1058.69</v>
      </c>
      <c r="C36">
        <v>2017.06</v>
      </c>
      <c r="D36">
        <v>34</v>
      </c>
      <c r="E36">
        <v>675.3</v>
      </c>
      <c r="F36">
        <v>-951.51599999999996</v>
      </c>
      <c r="G36">
        <v>1960.5</v>
      </c>
      <c r="I36">
        <f t="shared" si="69"/>
        <v>675.3</v>
      </c>
      <c r="J36">
        <f t="shared" si="68"/>
        <v>-951.54700000000003</v>
      </c>
      <c r="K36">
        <f t="shared" si="68"/>
        <v>1960.49</v>
      </c>
      <c r="M36">
        <f t="shared" si="60"/>
        <v>2179.206953975689</v>
      </c>
      <c r="N36">
        <f t="shared" si="61"/>
        <v>115.88931790232037</v>
      </c>
      <c r="O36">
        <f t="shared" si="62"/>
        <v>2179.2114934785473</v>
      </c>
      <c r="P36">
        <f t="shared" si="63"/>
        <v>115.89016595415249</v>
      </c>
      <c r="R36">
        <f t="shared" si="64"/>
        <v>2.0830942163430066E-4</v>
      </c>
      <c r="S36">
        <f t="shared" si="64"/>
        <v>7.3177204048535671E-4</v>
      </c>
    </row>
    <row r="37" spans="1:19" x14ac:dyDescent="0.25">
      <c r="A37">
        <v>680.1</v>
      </c>
      <c r="B37">
        <v>2212.2600000000002</v>
      </c>
      <c r="C37">
        <v>-216.452</v>
      </c>
      <c r="D37">
        <v>35</v>
      </c>
      <c r="E37">
        <v>684.1</v>
      </c>
      <c r="F37">
        <v>2207.84</v>
      </c>
      <c r="G37">
        <v>-216.93899999999999</v>
      </c>
      <c r="I37">
        <f>A42</f>
        <v>684.1</v>
      </c>
      <c r="J37">
        <f t="shared" ref="J37:K37" si="70">B42</f>
        <v>2207.86</v>
      </c>
      <c r="K37">
        <f t="shared" si="70"/>
        <v>-216.93</v>
      </c>
      <c r="M37">
        <f t="shared" si="60"/>
        <v>2218.4724463740813</v>
      </c>
      <c r="N37">
        <f t="shared" si="61"/>
        <v>-5.6117823260455735</v>
      </c>
      <c r="O37">
        <f t="shared" si="62"/>
        <v>2218.4914704591497</v>
      </c>
      <c r="P37">
        <f t="shared" si="63"/>
        <v>-5.6115004917890738</v>
      </c>
      <c r="R37">
        <f t="shared" si="64"/>
        <v>8.575234713203983E-4</v>
      </c>
      <c r="S37">
        <f t="shared" si="64"/>
        <v>-5.0224401995979662E-3</v>
      </c>
    </row>
    <row r="38" spans="1:19" x14ac:dyDescent="0.25">
      <c r="A38">
        <v>680.2</v>
      </c>
      <c r="B38">
        <v>-1294.02</v>
      </c>
      <c r="C38">
        <v>-2020.25</v>
      </c>
      <c r="D38">
        <v>36</v>
      </c>
      <c r="E38">
        <v>684.3</v>
      </c>
      <c r="F38">
        <v>-947.22199999999998</v>
      </c>
      <c r="G38">
        <v>1962.27</v>
      </c>
      <c r="I38">
        <f>A43</f>
        <v>684.3</v>
      </c>
      <c r="J38">
        <f t="shared" ref="J38:K38" si="71">B43</f>
        <v>-947.25199999999995</v>
      </c>
      <c r="K38">
        <f t="shared" si="71"/>
        <v>1962.27</v>
      </c>
      <c r="M38">
        <f t="shared" si="60"/>
        <v>2178.9293403375887</v>
      </c>
      <c r="N38">
        <f t="shared" si="61"/>
        <v>115.76741523198707</v>
      </c>
      <c r="O38">
        <f t="shared" si="62"/>
        <v>2178.9423820753041</v>
      </c>
      <c r="P38">
        <f t="shared" si="63"/>
        <v>115.76812564966225</v>
      </c>
      <c r="R38">
        <f t="shared" si="64"/>
        <v>5.9853522620390009E-4</v>
      </c>
      <c r="S38">
        <f t="shared" si="64"/>
        <v>6.1365567697313494E-4</v>
      </c>
    </row>
    <row r="39" spans="1:19" x14ac:dyDescent="0.25">
      <c r="A39">
        <v>680.3</v>
      </c>
      <c r="B39">
        <v>-952.8</v>
      </c>
      <c r="C39">
        <v>1964.76</v>
      </c>
      <c r="D39">
        <v>37</v>
      </c>
      <c r="E39">
        <v>652.1</v>
      </c>
      <c r="F39">
        <v>2195.65</v>
      </c>
      <c r="G39">
        <v>-212.85300000000001</v>
      </c>
      <c r="I39">
        <f>A30</f>
        <v>652.1</v>
      </c>
      <c r="J39">
        <f t="shared" ref="J39:K39" si="72">B30</f>
        <v>2195.67</v>
      </c>
      <c r="K39">
        <f t="shared" si="72"/>
        <v>-212.84399999999999</v>
      </c>
      <c r="M39">
        <f t="shared" ref="M39" si="73">SQRT(F39^2+G39^2)</f>
        <v>2205.9431819765896</v>
      </c>
      <c r="N39">
        <f t="shared" ref="N39" si="74">ATAN2(F39,G39)*180/PI()</f>
        <v>-5.5371247926804497</v>
      </c>
      <c r="O39">
        <f t="shared" ref="O39" si="75">SQRT(J39^2+K39^2)</f>
        <v>2205.9622202648893</v>
      </c>
      <c r="P39">
        <f t="shared" ref="P39" si="76">ATAN2(J39,K39)*180/PI()</f>
        <v>-5.536842001765562</v>
      </c>
      <c r="R39">
        <f t="shared" ref="R39" si="77">(1-(M39/O39))*100</f>
        <v>8.6303782199648182E-4</v>
      </c>
      <c r="S39">
        <f t="shared" ref="S39" si="78">(1-(N39/P39))*100</f>
        <v>-5.1074405734707895E-3</v>
      </c>
    </row>
    <row r="40" spans="1:19" x14ac:dyDescent="0.25">
      <c r="A40">
        <v>645.29999999999995</v>
      </c>
      <c r="B40">
        <v>-1057.5999999999999</v>
      </c>
      <c r="C40">
        <v>2013.06</v>
      </c>
      <c r="D40">
        <v>38</v>
      </c>
      <c r="E40">
        <v>611.29999999999995</v>
      </c>
      <c r="F40">
        <v>-940.15899999999999</v>
      </c>
      <c r="G40">
        <v>1960.53</v>
      </c>
      <c r="I40">
        <f>A29</f>
        <v>611.29999999999995</v>
      </c>
      <c r="J40">
        <f t="shared" ref="J40:K40" si="79">B29</f>
        <v>-940.19</v>
      </c>
      <c r="K40">
        <f t="shared" si="79"/>
        <v>1960.52</v>
      </c>
      <c r="M40">
        <f>SQRT(F40^2+G40^2)</f>
        <v>2174.299157471437</v>
      </c>
      <c r="N40">
        <f>ATAN2(F40,G40)*180/PI()</f>
        <v>115.61973436556765</v>
      </c>
      <c r="O40">
        <f>SQRT(J40^2+K40^2)</f>
        <v>2174.3035451610704</v>
      </c>
      <c r="P40">
        <f>ATAN2(J40,K40)*180/PI()</f>
        <v>115.62058488506094</v>
      </c>
      <c r="R40">
        <f>(1-(M40/O40))*100</f>
        <v>2.0179747409754256E-4</v>
      </c>
      <c r="S40">
        <f>(1-(N40/P40))*100</f>
        <v>7.3561251582310305E-4</v>
      </c>
    </row>
    <row r="41" spans="1:19" x14ac:dyDescent="0.25">
      <c r="A41">
        <v>692.2</v>
      </c>
      <c r="B41">
        <v>-1294.02</v>
      </c>
      <c r="C41">
        <v>-2020.25</v>
      </c>
      <c r="D41">
        <v>39</v>
      </c>
      <c r="E41">
        <v>680.1</v>
      </c>
      <c r="F41">
        <v>2212.2399999999998</v>
      </c>
      <c r="G41">
        <v>-216.46100000000001</v>
      </c>
      <c r="I41">
        <f>A37</f>
        <v>680.1</v>
      </c>
      <c r="J41">
        <f t="shared" ref="J41:K43" si="80">B37</f>
        <v>2212.2600000000002</v>
      </c>
      <c r="K41">
        <f t="shared" si="80"/>
        <v>-216.452</v>
      </c>
      <c r="M41">
        <f>SQRT(F41^2+G41^2)</f>
        <v>2222.8048007238508</v>
      </c>
      <c r="N41">
        <f>ATAN2(F41,G41)*180/PI()</f>
        <v>-5.5884296197273811</v>
      </c>
      <c r="O41">
        <f>SQRT(J41^2+K41^2)</f>
        <v>2222.8238292550313</v>
      </c>
      <c r="P41">
        <f>ATAN2(J41,K41)*180/PI()</f>
        <v>-5.5881485346630848</v>
      </c>
      <c r="R41">
        <f>(1-(M41/O41))*100</f>
        <v>8.560521499778595E-4</v>
      </c>
      <c r="S41">
        <f t="shared" ref="S41:S43" si="81">(1-(N41/P41))*100</f>
        <v>-5.0300213487952661E-3</v>
      </c>
    </row>
    <row r="42" spans="1:19" x14ac:dyDescent="0.25">
      <c r="A42">
        <v>684.1</v>
      </c>
      <c r="B42">
        <v>2207.86</v>
      </c>
      <c r="C42">
        <v>-216.93</v>
      </c>
      <c r="D42">
        <v>40</v>
      </c>
      <c r="E42">
        <v>680.2</v>
      </c>
      <c r="F42">
        <v>-1294.03</v>
      </c>
      <c r="G42">
        <v>-2020.24</v>
      </c>
      <c r="I42">
        <f t="shared" ref="I42:I43" si="82">A38</f>
        <v>680.2</v>
      </c>
      <c r="J42">
        <f t="shared" si="80"/>
        <v>-1294.02</v>
      </c>
      <c r="K42">
        <f t="shared" si="80"/>
        <v>-2020.25</v>
      </c>
      <c r="M42">
        <f t="shared" ref="M42:M43" si="83">SQRT(F42^2+G42^2)</f>
        <v>2399.1422005583577</v>
      </c>
      <c r="N42">
        <f t="shared" ref="N42:N43" si="84">ATAN2(F42,G42)*180/PI()</f>
        <v>-122.64089479090184</v>
      </c>
      <c r="O42">
        <f t="shared" ref="O42:O43" si="85">SQRT(J42^2+K42^2)</f>
        <v>2399.1452275550141</v>
      </c>
      <c r="P42">
        <f t="shared" ref="P42:P43" si="86">ATAN2(J42,K42)*180/PI()</f>
        <v>-122.64056487899477</v>
      </c>
      <c r="R42">
        <f t="shared" ref="R42:R43" si="87">(1-(M42/O42))*100</f>
        <v>1.2616979671031814E-4</v>
      </c>
      <c r="S42">
        <f t="shared" si="81"/>
        <v>-2.6900716527666901E-4</v>
      </c>
    </row>
    <row r="43" spans="1:19" x14ac:dyDescent="0.25">
      <c r="A43">
        <v>684.3</v>
      </c>
      <c r="B43">
        <v>-947.25199999999995</v>
      </c>
      <c r="C43">
        <v>1962.27</v>
      </c>
      <c r="D43">
        <v>41</v>
      </c>
      <c r="E43">
        <v>680.3</v>
      </c>
      <c r="F43">
        <v>-952.77</v>
      </c>
      <c r="G43">
        <v>1964.77</v>
      </c>
      <c r="I43">
        <f t="shared" si="82"/>
        <v>680.3</v>
      </c>
      <c r="J43">
        <f t="shared" si="80"/>
        <v>-952.8</v>
      </c>
      <c r="K43">
        <f t="shared" si="80"/>
        <v>1964.76</v>
      </c>
      <c r="M43">
        <f t="shared" si="83"/>
        <v>2183.5960766130715</v>
      </c>
      <c r="N43">
        <f t="shared" si="84"/>
        <v>115.86999851758536</v>
      </c>
      <c r="O43">
        <f t="shared" si="85"/>
        <v>2183.6001688953957</v>
      </c>
      <c r="P43">
        <f t="shared" si="86"/>
        <v>115.87082129547034</v>
      </c>
      <c r="R43">
        <f t="shared" si="87"/>
        <v>1.8740987395293729E-4</v>
      </c>
      <c r="S43">
        <f t="shared" si="81"/>
        <v>7.1008203427203043E-4</v>
      </c>
    </row>
  </sheetData>
  <mergeCells count="6">
    <mergeCell ref="A2:C2"/>
    <mergeCell ref="E2:G2"/>
    <mergeCell ref="M1:N1"/>
    <mergeCell ref="O1:P1"/>
    <mergeCell ref="R1:S1"/>
    <mergeCell ref="I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6060-056A-4BEC-9140-84B04371CEA7}">
  <dimension ref="A1:S43"/>
  <sheetViews>
    <sheetView workbookViewId="0">
      <selection activeCell="Q21" sqref="Q21"/>
    </sheetView>
  </sheetViews>
  <sheetFormatPr defaultRowHeight="15" x14ac:dyDescent="0.25"/>
  <cols>
    <col min="1" max="1" width="13.140625" bestFit="1" customWidth="1"/>
    <col min="5" max="5" width="13.140625" bestFit="1" customWidth="1"/>
    <col min="9" max="9" width="13.140625" bestFit="1" customWidth="1"/>
  </cols>
  <sheetData>
    <row r="1" spans="1:19" x14ac:dyDescent="0.25">
      <c r="M1" s="5" t="s">
        <v>11</v>
      </c>
      <c r="N1" s="5"/>
      <c r="O1" s="5" t="s">
        <v>12</v>
      </c>
      <c r="P1" s="5"/>
      <c r="R1" s="5" t="s">
        <v>7</v>
      </c>
      <c r="S1" s="5"/>
    </row>
    <row r="2" spans="1:19" x14ac:dyDescent="0.25">
      <c r="A2" s="5" t="s">
        <v>6</v>
      </c>
      <c r="B2" s="5"/>
      <c r="C2" s="5"/>
      <c r="E2" s="5" t="s">
        <v>15</v>
      </c>
      <c r="F2" s="5"/>
      <c r="G2" s="5"/>
      <c r="I2" s="5" t="s">
        <v>19</v>
      </c>
      <c r="J2" s="5"/>
      <c r="K2" s="5"/>
      <c r="M2" t="s">
        <v>9</v>
      </c>
      <c r="N2" t="s">
        <v>10</v>
      </c>
      <c r="O2" t="s">
        <v>13</v>
      </c>
      <c r="P2" t="s">
        <v>10</v>
      </c>
      <c r="R2" s="1" t="s">
        <v>13</v>
      </c>
      <c r="S2" s="1" t="s">
        <v>10</v>
      </c>
    </row>
    <row r="3" spans="1:19" x14ac:dyDescent="0.25">
      <c r="A3" t="s">
        <v>0</v>
      </c>
      <c r="B3">
        <v>57502.7</v>
      </c>
      <c r="C3">
        <v>33189.5</v>
      </c>
      <c r="E3" t="s">
        <v>0</v>
      </c>
      <c r="F3">
        <v>57502.7</v>
      </c>
      <c r="G3">
        <v>33189.5</v>
      </c>
      <c r="I3" t="str">
        <f>A3</f>
        <v>SOURCEBUS.1</v>
      </c>
      <c r="J3">
        <f t="shared" ref="J3:K5" si="0">B3</f>
        <v>57502.7</v>
      </c>
      <c r="K3">
        <f t="shared" si="0"/>
        <v>33189.5</v>
      </c>
      <c r="M3">
        <f>SQRT(F3^2+G3^2)</f>
        <v>66393.549517554784</v>
      </c>
      <c r="N3">
        <f>ATAN2(F3,G3)*180/PI()</f>
        <v>29.992751154380223</v>
      </c>
      <c r="O3">
        <f>SQRT(J3^2+K3^2)</f>
        <v>66393.549517554784</v>
      </c>
      <c r="P3">
        <f>ATAN2(J3,K3)*180/PI()</f>
        <v>29.992751154380223</v>
      </c>
      <c r="R3">
        <f>(1-(M3/O3))*100</f>
        <v>0</v>
      </c>
      <c r="S3">
        <f>(1-(N3/P3))*100</f>
        <v>0</v>
      </c>
    </row>
    <row r="4" spans="1:19" x14ac:dyDescent="0.25">
      <c r="A4" t="s">
        <v>1</v>
      </c>
      <c r="B4">
        <v>-10.988899999999999</v>
      </c>
      <c r="C4">
        <v>-66394.899999999994</v>
      </c>
      <c r="E4" t="s">
        <v>1</v>
      </c>
      <c r="F4">
        <v>-11.0077</v>
      </c>
      <c r="G4">
        <v>-66394.899999999994</v>
      </c>
      <c r="I4" t="str">
        <f t="shared" ref="I4:I5" si="1">A4</f>
        <v>SOURCEBUS.2</v>
      </c>
      <c r="J4">
        <f t="shared" si="0"/>
        <v>-10.988899999999999</v>
      </c>
      <c r="K4">
        <f t="shared" si="0"/>
        <v>-66394.899999999994</v>
      </c>
      <c r="M4">
        <f t="shared" ref="M4:M5" si="2">SQRT(F4^2+G4^2)</f>
        <v>66394.900912490702</v>
      </c>
      <c r="N4">
        <f t="shared" ref="N4:N5" si="3">ATAN2(F4,G4)*180/PI()</f>
        <v>-90.009499144457891</v>
      </c>
      <c r="O4">
        <f t="shared" ref="O4:O5" si="4">SQRT(J4^2+K4^2)</f>
        <v>66394.900909376491</v>
      </c>
      <c r="P4">
        <f t="shared" ref="P4:P5" si="5">ATAN2(J4,K4)*180/PI()</f>
        <v>-90.009482920913229</v>
      </c>
      <c r="R4">
        <f t="shared" ref="R4:S5" si="6">(1-(M4/O4))*100</f>
        <v>-4.6904480299758688E-9</v>
      </c>
      <c r="S4">
        <f t="shared" si="6"/>
        <v>-1.8024261594362656E-5</v>
      </c>
    </row>
    <row r="5" spans="1:19" x14ac:dyDescent="0.25">
      <c r="A5" t="s">
        <v>2</v>
      </c>
      <c r="B5">
        <v>-57491.7</v>
      </c>
      <c r="C5">
        <v>33205.4</v>
      </c>
      <c r="E5" t="s">
        <v>2</v>
      </c>
      <c r="F5">
        <v>-57491.7</v>
      </c>
      <c r="G5">
        <v>33205.4</v>
      </c>
      <c r="I5" t="str">
        <f t="shared" si="1"/>
        <v>SOURCEBUS.3</v>
      </c>
      <c r="J5">
        <f t="shared" si="0"/>
        <v>-57491.7</v>
      </c>
      <c r="K5">
        <f t="shared" si="0"/>
        <v>33205.4</v>
      </c>
      <c r="M5">
        <f t="shared" si="2"/>
        <v>66391.973596587719</v>
      </c>
      <c r="N5">
        <f t="shared" si="3"/>
        <v>149.99061932013171</v>
      </c>
      <c r="O5">
        <f t="shared" si="4"/>
        <v>66391.973596587719</v>
      </c>
      <c r="P5">
        <f t="shared" si="5"/>
        <v>149.99061932013171</v>
      </c>
      <c r="R5">
        <f t="shared" si="6"/>
        <v>0</v>
      </c>
      <c r="S5">
        <f t="shared" si="6"/>
        <v>0</v>
      </c>
    </row>
    <row r="6" spans="1:19" x14ac:dyDescent="0.25">
      <c r="A6">
        <v>650.1</v>
      </c>
      <c r="B6">
        <v>2401.56</v>
      </c>
      <c r="C6">
        <v>-0.46689999999999998</v>
      </c>
      <c r="E6" t="s">
        <v>3</v>
      </c>
      <c r="F6">
        <v>2536.36</v>
      </c>
      <c r="G6">
        <v>-0.58005499999999999</v>
      </c>
      <c r="I6" t="str">
        <f>A9</f>
        <v>RG60.1</v>
      </c>
      <c r="J6">
        <f t="shared" ref="J6:K8" si="7">B9</f>
        <v>2536.36</v>
      </c>
      <c r="K6">
        <f t="shared" si="7"/>
        <v>-0.57932700000000004</v>
      </c>
      <c r="M6">
        <f>SQRT(F6^2+G6^2)</f>
        <v>2536.360066328084</v>
      </c>
      <c r="N6">
        <f>ATAN2(F6,G6)*180/PI()</f>
        <v>-1.3103306630781705E-2</v>
      </c>
      <c r="O6">
        <f>SQRT(J6^2+K6^2)</f>
        <v>2536.3600661616979</v>
      </c>
      <c r="P6">
        <f>ATAN2(J6,K6)*180/PI()</f>
        <v>-1.3086861281814412E-2</v>
      </c>
      <c r="R6">
        <f>(1-(M6/O6))*100</f>
        <v>-6.56004139898414E-9</v>
      </c>
      <c r="S6">
        <f>(1-(N6/P6))*100</f>
        <v>-0.12566304947501106</v>
      </c>
    </row>
    <row r="7" spans="1:19" x14ac:dyDescent="0.25">
      <c r="A7">
        <v>650.20000000000005</v>
      </c>
      <c r="B7">
        <v>-1201.24</v>
      </c>
      <c r="C7">
        <v>-2079.7199999999998</v>
      </c>
      <c r="E7" t="s">
        <v>4</v>
      </c>
      <c r="F7">
        <v>-1246.26</v>
      </c>
      <c r="G7">
        <v>-2157.4899999999998</v>
      </c>
      <c r="I7" t="str">
        <f t="shared" ref="I7:I8" si="8">A10</f>
        <v>RG60.2</v>
      </c>
      <c r="J7">
        <f t="shared" si="7"/>
        <v>-1246.26</v>
      </c>
      <c r="K7">
        <f t="shared" si="7"/>
        <v>-2157.4899999999998</v>
      </c>
      <c r="M7">
        <f t="shared" ref="M7:M8" si="9">SQRT(F7^2+G7^2)</f>
        <v>2491.5712086352255</v>
      </c>
      <c r="N7">
        <f t="shared" ref="N7:N8" si="10">ATAN2(F7,G7)*180/PI()</f>
        <v>-120.01259757620282</v>
      </c>
      <c r="O7">
        <f t="shared" ref="O7:O8" si="11">SQRT(J7^2+K7^2)</f>
        <v>2491.5712086352255</v>
      </c>
      <c r="P7">
        <f t="shared" ref="P7:P8" si="12">ATAN2(J7,K7)*180/PI()</f>
        <v>-120.01259757620282</v>
      </c>
      <c r="R7">
        <f t="shared" ref="R7:S8" si="13">(1-(M7/O7))*100</f>
        <v>0</v>
      </c>
      <c r="S7">
        <f t="shared" si="13"/>
        <v>0</v>
      </c>
    </row>
    <row r="8" spans="1:19" x14ac:dyDescent="0.25">
      <c r="A8">
        <v>650.29999999999995</v>
      </c>
      <c r="B8">
        <v>-1200.31</v>
      </c>
      <c r="C8">
        <v>2080.14</v>
      </c>
      <c r="E8" t="s">
        <v>5</v>
      </c>
      <c r="F8">
        <v>-1267.5899999999999</v>
      </c>
      <c r="G8">
        <v>2196.94</v>
      </c>
      <c r="I8" t="str">
        <f t="shared" si="8"/>
        <v>RG60.3</v>
      </c>
      <c r="J8">
        <f t="shared" si="7"/>
        <v>-1267.5899999999999</v>
      </c>
      <c r="K8">
        <f t="shared" si="7"/>
        <v>2196.94</v>
      </c>
      <c r="M8">
        <f t="shared" si="9"/>
        <v>2536.4009485292345</v>
      </c>
      <c r="N8">
        <f t="shared" si="10"/>
        <v>119.98407766998159</v>
      </c>
      <c r="O8">
        <f t="shared" si="11"/>
        <v>2536.4009485292345</v>
      </c>
      <c r="P8">
        <f t="shared" si="12"/>
        <v>119.98407766998159</v>
      </c>
      <c r="R8">
        <f t="shared" si="13"/>
        <v>0</v>
      </c>
      <c r="S8">
        <f t="shared" si="13"/>
        <v>0</v>
      </c>
    </row>
    <row r="9" spans="1:19" x14ac:dyDescent="0.25">
      <c r="A9" t="s">
        <v>3</v>
      </c>
      <c r="B9">
        <v>2536.36</v>
      </c>
      <c r="C9">
        <v>-0.57932700000000004</v>
      </c>
      <c r="E9">
        <v>632.1</v>
      </c>
      <c r="F9">
        <v>2433.85</v>
      </c>
      <c r="G9">
        <v>-107.526</v>
      </c>
      <c r="I9">
        <f>A34</f>
        <v>632.1</v>
      </c>
      <c r="J9">
        <f t="shared" ref="J9:K11" si="14">B34</f>
        <v>2433.85</v>
      </c>
      <c r="K9">
        <f t="shared" si="14"/>
        <v>-107.526</v>
      </c>
      <c r="M9">
        <f>SQRT(F9^2+G9^2)</f>
        <v>2436.2240584921578</v>
      </c>
      <c r="N9">
        <f>ATAN2(F9,G9)*180/PI()</f>
        <v>-2.529647443628086</v>
      </c>
      <c r="O9">
        <f>SQRT(J9^2+K9^2)</f>
        <v>2436.2240584921578</v>
      </c>
      <c r="P9">
        <f>ATAN2(J9,K9)*180/PI()</f>
        <v>-2.529647443628086</v>
      </c>
      <c r="R9">
        <f>(1-(M9/O9))*100</f>
        <v>0</v>
      </c>
      <c r="S9">
        <f>(1-(N9/P9))*100</f>
        <v>0</v>
      </c>
    </row>
    <row r="10" spans="1:19" x14ac:dyDescent="0.25">
      <c r="A10" t="s">
        <v>4</v>
      </c>
      <c r="B10">
        <v>-1246.26</v>
      </c>
      <c r="C10">
        <v>-2157.4899999999998</v>
      </c>
      <c r="E10">
        <v>632.20000000000005</v>
      </c>
      <c r="F10">
        <v>-1300.76</v>
      </c>
      <c r="G10">
        <v>-2101.27</v>
      </c>
      <c r="I10">
        <f t="shared" ref="I10:I11" si="15">A35</f>
        <v>632.20000000000005</v>
      </c>
      <c r="J10">
        <f t="shared" si="14"/>
        <v>-1300.76</v>
      </c>
      <c r="K10">
        <f t="shared" si="14"/>
        <v>-2101.27</v>
      </c>
      <c r="M10">
        <f t="shared" ref="M10:M11" si="16">SQRT(F10^2+G10^2)</f>
        <v>2471.2976733894279</v>
      </c>
      <c r="N10">
        <f t="shared" ref="N10:N11" si="17">ATAN2(F10,G10)*180/PI()</f>
        <v>-121.7589637928741</v>
      </c>
      <c r="O10">
        <f t="shared" ref="O10:O11" si="18">SQRT(J10^2+K10^2)</f>
        <v>2471.2976733894279</v>
      </c>
      <c r="P10">
        <f t="shared" ref="P10:P11" si="19">ATAN2(J10,K10)*180/PI()</f>
        <v>-121.7589637928741</v>
      </c>
      <c r="R10">
        <f t="shared" ref="R10:S11" si="20">(1-(M10/O10))*100</f>
        <v>0</v>
      </c>
      <c r="S10">
        <f t="shared" si="20"/>
        <v>0</v>
      </c>
    </row>
    <row r="11" spans="1:19" x14ac:dyDescent="0.25">
      <c r="A11" t="s">
        <v>5</v>
      </c>
      <c r="B11">
        <v>-1267.5899999999999</v>
      </c>
      <c r="C11">
        <v>2196.94</v>
      </c>
      <c r="E11">
        <v>632.29999999999995</v>
      </c>
      <c r="F11">
        <v>-1123.56</v>
      </c>
      <c r="G11">
        <v>2134.14</v>
      </c>
      <c r="I11">
        <f t="shared" si="15"/>
        <v>632.29999999999995</v>
      </c>
      <c r="J11">
        <f t="shared" si="14"/>
        <v>-1123.56</v>
      </c>
      <c r="K11">
        <f t="shared" si="14"/>
        <v>2134.14</v>
      </c>
      <c r="M11">
        <f t="shared" si="16"/>
        <v>2411.8334546978986</v>
      </c>
      <c r="N11">
        <f t="shared" si="17"/>
        <v>117.7654447387735</v>
      </c>
      <c r="O11">
        <f t="shared" si="18"/>
        <v>2411.8334546978986</v>
      </c>
      <c r="P11">
        <f t="shared" si="19"/>
        <v>117.7654447387735</v>
      </c>
      <c r="R11">
        <f t="shared" si="20"/>
        <v>0</v>
      </c>
      <c r="S11">
        <f t="shared" si="20"/>
        <v>0</v>
      </c>
    </row>
    <row r="12" spans="1:19" x14ac:dyDescent="0.25">
      <c r="A12">
        <v>633.1</v>
      </c>
      <c r="B12">
        <v>2426.42</v>
      </c>
      <c r="C12">
        <v>-109.96899999999999</v>
      </c>
      <c r="E12">
        <v>670.1</v>
      </c>
      <c r="F12">
        <v>2407.0500000000002</v>
      </c>
      <c r="G12">
        <v>-145.376</v>
      </c>
      <c r="I12">
        <f>A31</f>
        <v>670.1</v>
      </c>
      <c r="J12">
        <f t="shared" ref="J12:K14" si="21">B31</f>
        <v>2407.0500000000002</v>
      </c>
      <c r="K12">
        <f t="shared" si="21"/>
        <v>-145.376</v>
      </c>
      <c r="M12">
        <f>SQRT(F12^2+G12^2)</f>
        <v>2411.436062572674</v>
      </c>
      <c r="N12">
        <f>ATAN2(F12,G12)*180/PI()</f>
        <v>-3.4562330179933438</v>
      </c>
      <c r="O12">
        <f>SQRT(J12^2+K12^2)</f>
        <v>2411.436062572674</v>
      </c>
      <c r="P12">
        <f>ATAN2(J12,K12)*180/PI()</f>
        <v>-3.4562330179933438</v>
      </c>
      <c r="R12">
        <f>(1-(M12/O12))*100</f>
        <v>0</v>
      </c>
      <c r="S12">
        <f>(1-(N12/P12))*100</f>
        <v>0</v>
      </c>
    </row>
    <row r="13" spans="1:19" x14ac:dyDescent="0.25">
      <c r="A13">
        <v>633.20000000000005</v>
      </c>
      <c r="B13">
        <v>-1300.02</v>
      </c>
      <c r="C13">
        <v>-2096.2800000000002</v>
      </c>
      <c r="E13">
        <v>670.2</v>
      </c>
      <c r="F13">
        <v>-1312.3</v>
      </c>
      <c r="G13">
        <v>-2102.37</v>
      </c>
      <c r="I13">
        <f t="shared" ref="I13:I14" si="22">A32</f>
        <v>670.2</v>
      </c>
      <c r="J13">
        <f t="shared" si="21"/>
        <v>-1312.3</v>
      </c>
      <c r="K13">
        <f t="shared" si="21"/>
        <v>-2102.37</v>
      </c>
      <c r="M13">
        <f t="shared" ref="M13:M14" si="23">SQRT(F13^2+G13^2)</f>
        <v>2478.3242134353609</v>
      </c>
      <c r="N13">
        <f t="shared" ref="N13:N14" si="24">ATAN2(F13,G13)*180/PI()</f>
        <v>-121.97242285788326</v>
      </c>
      <c r="O13">
        <f t="shared" ref="O13:O14" si="25">SQRT(J13^2+K13^2)</f>
        <v>2478.3242134353609</v>
      </c>
      <c r="P13">
        <f t="shared" ref="P13:P14" si="26">ATAN2(J13,K13)*180/PI()</f>
        <v>-121.97242285788326</v>
      </c>
      <c r="R13">
        <f t="shared" ref="R13:S14" si="27">(1-(M13/O13))*100</f>
        <v>0</v>
      </c>
      <c r="S13">
        <f t="shared" si="27"/>
        <v>0</v>
      </c>
    </row>
    <row r="14" spans="1:19" x14ac:dyDescent="0.25">
      <c r="A14">
        <v>633.29999999999995</v>
      </c>
      <c r="B14">
        <v>-1120.42</v>
      </c>
      <c r="C14">
        <v>2128.6</v>
      </c>
      <c r="E14">
        <v>670.3</v>
      </c>
      <c r="F14">
        <v>-1083</v>
      </c>
      <c r="G14">
        <v>2116.11</v>
      </c>
      <c r="I14">
        <f t="shared" si="22"/>
        <v>670.3</v>
      </c>
      <c r="J14">
        <f t="shared" si="21"/>
        <v>-1083</v>
      </c>
      <c r="K14">
        <f t="shared" si="21"/>
        <v>2116.1</v>
      </c>
      <c r="M14">
        <f t="shared" si="23"/>
        <v>2377.1433553952947</v>
      </c>
      <c r="N14">
        <f t="shared" si="24"/>
        <v>117.10282807031329</v>
      </c>
      <c r="O14">
        <f t="shared" si="25"/>
        <v>2377.1344534964783</v>
      </c>
      <c r="P14">
        <f t="shared" si="26"/>
        <v>117.10293788033302</v>
      </c>
      <c r="R14">
        <f t="shared" si="27"/>
        <v>-3.744802404170855E-4</v>
      </c>
      <c r="S14">
        <f t="shared" si="27"/>
        <v>9.3772215892240496E-5</v>
      </c>
    </row>
    <row r="15" spans="1:19" x14ac:dyDescent="0.25">
      <c r="A15">
        <v>634.1</v>
      </c>
      <c r="B15">
        <v>273.12</v>
      </c>
      <c r="C15">
        <v>-15.653600000000001</v>
      </c>
      <c r="E15">
        <v>633.1</v>
      </c>
      <c r="F15">
        <v>2426.42</v>
      </c>
      <c r="G15">
        <v>-109.96899999999999</v>
      </c>
      <c r="I15">
        <f>A12</f>
        <v>633.1</v>
      </c>
      <c r="J15">
        <f t="shared" ref="J15:K17" si="28">B12</f>
        <v>2426.42</v>
      </c>
      <c r="K15">
        <f t="shared" si="28"/>
        <v>-109.96899999999999</v>
      </c>
      <c r="M15">
        <f>SQRT(F15^2+G15^2)</f>
        <v>2428.9107018087348</v>
      </c>
      <c r="N15">
        <f>ATAN2(F15,G15)*180/PI()</f>
        <v>-2.5949550716961087</v>
      </c>
      <c r="O15">
        <f>SQRT(J15^2+K15^2)</f>
        <v>2428.9107018087348</v>
      </c>
      <c r="P15">
        <f>ATAN2(J15,K15)*180/PI()</f>
        <v>-2.5949550716961087</v>
      </c>
      <c r="R15">
        <f>(1-(M15/O15))*100</f>
        <v>0</v>
      </c>
      <c r="S15">
        <f>(1-(N15/P15))*100</f>
        <v>0</v>
      </c>
    </row>
    <row r="16" spans="1:19" x14ac:dyDescent="0.25">
      <c r="A16">
        <v>634.20000000000005</v>
      </c>
      <c r="B16">
        <v>-149.221</v>
      </c>
      <c r="C16">
        <v>-236.28800000000001</v>
      </c>
      <c r="E16">
        <v>633.20000000000005</v>
      </c>
      <c r="F16">
        <v>-1300.02</v>
      </c>
      <c r="G16">
        <v>-2096.2800000000002</v>
      </c>
      <c r="I16">
        <f t="shared" ref="I16:I17" si="29">A13</f>
        <v>633.20000000000005</v>
      </c>
      <c r="J16">
        <f t="shared" si="28"/>
        <v>-1300.02</v>
      </c>
      <c r="K16">
        <f t="shared" si="28"/>
        <v>-2096.2800000000002</v>
      </c>
      <c r="M16">
        <f t="shared" ref="M16:M27" si="30">SQRT(F16^2+G16^2)</f>
        <v>2466.6661384954391</v>
      </c>
      <c r="N16">
        <f t="shared" ref="N16:N27" si="31">ATAN2(F16,G16)*180/PI()</f>
        <v>-121.80535646944686</v>
      </c>
      <c r="O16">
        <f t="shared" ref="O16:O27" si="32">SQRT(J16^2+K16^2)</f>
        <v>2466.6661384954391</v>
      </c>
      <c r="P16">
        <f t="shared" ref="P16:P27" si="33">ATAN2(J16,K16)*180/PI()</f>
        <v>-121.80535646944686</v>
      </c>
      <c r="R16">
        <f t="shared" ref="R16:S27" si="34">(1-(M16/O16))*100</f>
        <v>0</v>
      </c>
      <c r="S16">
        <f t="shared" si="34"/>
        <v>0</v>
      </c>
    </row>
    <row r="17" spans="1:19" x14ac:dyDescent="0.25">
      <c r="A17">
        <v>634.29999999999995</v>
      </c>
      <c r="B17">
        <v>-124.738</v>
      </c>
      <c r="C17">
        <v>242.00700000000001</v>
      </c>
      <c r="E17">
        <v>633.29999999999995</v>
      </c>
      <c r="F17">
        <v>-1120.42</v>
      </c>
      <c r="G17">
        <v>2128.6</v>
      </c>
      <c r="I17">
        <f t="shared" si="29"/>
        <v>633.29999999999995</v>
      </c>
      <c r="J17">
        <f t="shared" si="28"/>
        <v>-1120.42</v>
      </c>
      <c r="K17">
        <f t="shared" si="28"/>
        <v>2128.6</v>
      </c>
      <c r="M17">
        <f t="shared" si="30"/>
        <v>2405.4685482042787</v>
      </c>
      <c r="N17">
        <f t="shared" si="31"/>
        <v>117.76073713378139</v>
      </c>
      <c r="O17">
        <f t="shared" si="32"/>
        <v>2405.4685482042787</v>
      </c>
      <c r="P17">
        <f t="shared" si="33"/>
        <v>117.76073713378139</v>
      </c>
      <c r="R17">
        <f t="shared" si="34"/>
        <v>0</v>
      </c>
      <c r="S17">
        <f t="shared" si="34"/>
        <v>0</v>
      </c>
    </row>
    <row r="18" spans="1:19" x14ac:dyDescent="0.25">
      <c r="A18">
        <v>671.1</v>
      </c>
      <c r="B18">
        <v>2350.0700000000002</v>
      </c>
      <c r="C18">
        <v>-221.08600000000001</v>
      </c>
      <c r="E18">
        <v>645.29999999999995</v>
      </c>
      <c r="F18">
        <v>-1122.3800000000001</v>
      </c>
      <c r="G18">
        <v>2129.56</v>
      </c>
      <c r="I18">
        <f>A40</f>
        <v>645.29999999999995</v>
      </c>
      <c r="J18">
        <f t="shared" ref="J18:K18" si="35">B40</f>
        <v>-1122.3900000000001</v>
      </c>
      <c r="K18">
        <f t="shared" si="35"/>
        <v>2129.56</v>
      </c>
      <c r="M18">
        <f t="shared" si="30"/>
        <v>2407.2313262335215</v>
      </c>
      <c r="N18">
        <f t="shared" si="31"/>
        <v>117.7913757825616</v>
      </c>
      <c r="O18">
        <f t="shared" si="32"/>
        <v>2407.2359887846474</v>
      </c>
      <c r="P18">
        <f t="shared" si="33"/>
        <v>117.79158634263298</v>
      </c>
      <c r="R18">
        <f t="shared" si="34"/>
        <v>1.9368899216720692E-4</v>
      </c>
      <c r="S18">
        <f t="shared" si="34"/>
        <v>1.7875646123322042E-4</v>
      </c>
    </row>
    <row r="19" spans="1:19" x14ac:dyDescent="0.25">
      <c r="A19">
        <v>671.2</v>
      </c>
      <c r="B19">
        <v>-1338.41</v>
      </c>
      <c r="C19">
        <v>-2109.8000000000002</v>
      </c>
      <c r="E19">
        <v>645.20000000000005</v>
      </c>
      <c r="F19">
        <v>-1295.69</v>
      </c>
      <c r="G19">
        <v>-2078.37</v>
      </c>
      <c r="I19">
        <f>A21</f>
        <v>645.20000000000005</v>
      </c>
      <c r="J19">
        <f t="shared" ref="J19:K19" si="36">B21</f>
        <v>-1295.69</v>
      </c>
      <c r="K19">
        <f t="shared" si="36"/>
        <v>-2078.37</v>
      </c>
      <c r="M19">
        <f t="shared" si="30"/>
        <v>2449.1701519086009</v>
      </c>
      <c r="N19">
        <f t="shared" si="31"/>
        <v>-121.94009126037255</v>
      </c>
      <c r="O19">
        <f t="shared" si="32"/>
        <v>2449.1701519086009</v>
      </c>
      <c r="P19">
        <f t="shared" si="33"/>
        <v>-121.94009126037255</v>
      </c>
      <c r="R19">
        <f t="shared" si="34"/>
        <v>0</v>
      </c>
      <c r="S19">
        <f t="shared" si="34"/>
        <v>0</v>
      </c>
    </row>
    <row r="20" spans="1:19" x14ac:dyDescent="0.25">
      <c r="A20">
        <v>671.3</v>
      </c>
      <c r="B20">
        <v>-1015.4</v>
      </c>
      <c r="C20">
        <v>2083.11</v>
      </c>
      <c r="E20">
        <v>646.29999999999995</v>
      </c>
      <c r="F20">
        <v>-1121.79</v>
      </c>
      <c r="G20">
        <v>2124.35</v>
      </c>
      <c r="I20">
        <f>A23</f>
        <v>646.29999999999995</v>
      </c>
      <c r="J20">
        <f t="shared" ref="J20:K20" si="37">B23</f>
        <v>-1121.79</v>
      </c>
      <c r="K20">
        <f t="shared" si="37"/>
        <v>2124.35</v>
      </c>
      <c r="M20">
        <f t="shared" si="30"/>
        <v>2402.3479611829753</v>
      </c>
      <c r="N20">
        <f t="shared" si="31"/>
        <v>117.8368632032242</v>
      </c>
      <c r="O20">
        <f t="shared" si="32"/>
        <v>2402.3479611829753</v>
      </c>
      <c r="P20">
        <f t="shared" si="33"/>
        <v>117.8368632032242</v>
      </c>
      <c r="R20">
        <f t="shared" si="34"/>
        <v>0</v>
      </c>
      <c r="S20">
        <f t="shared" si="34"/>
        <v>0</v>
      </c>
    </row>
    <row r="21" spans="1:19" x14ac:dyDescent="0.25">
      <c r="A21">
        <v>645.20000000000005</v>
      </c>
      <c r="B21">
        <v>-1295.69</v>
      </c>
      <c r="C21">
        <v>-2078.37</v>
      </c>
      <c r="E21">
        <v>646.20000000000005</v>
      </c>
      <c r="F21">
        <v>-1296.24</v>
      </c>
      <c r="G21">
        <v>-2073.16</v>
      </c>
      <c r="I21">
        <f>A22</f>
        <v>646.20000000000005</v>
      </c>
      <c r="J21">
        <f t="shared" ref="J21:K21" si="38">B22</f>
        <v>-1296.24</v>
      </c>
      <c r="K21">
        <f t="shared" si="38"/>
        <v>-2073.16</v>
      </c>
      <c r="M21">
        <f t="shared" si="30"/>
        <v>2445.0420289230201</v>
      </c>
      <c r="N21">
        <f t="shared" si="31"/>
        <v>-122.01561704562972</v>
      </c>
      <c r="O21">
        <f t="shared" si="32"/>
        <v>2445.0420289230201</v>
      </c>
      <c r="P21">
        <f t="shared" si="33"/>
        <v>-122.01561704562972</v>
      </c>
      <c r="R21">
        <f t="shared" si="34"/>
        <v>0</v>
      </c>
      <c r="S21">
        <f t="shared" si="34"/>
        <v>0</v>
      </c>
    </row>
    <row r="22" spans="1:19" x14ac:dyDescent="0.25">
      <c r="A22">
        <v>646.20000000000005</v>
      </c>
      <c r="B22">
        <v>-1296.24</v>
      </c>
      <c r="C22">
        <v>-2073.16</v>
      </c>
      <c r="E22">
        <v>634.1</v>
      </c>
      <c r="F22">
        <v>273.12099999999998</v>
      </c>
      <c r="G22">
        <v>-15.653600000000001</v>
      </c>
      <c r="I22">
        <f>A15</f>
        <v>634.1</v>
      </c>
      <c r="J22">
        <f t="shared" ref="J22:K24" si="39">B15</f>
        <v>273.12</v>
      </c>
      <c r="K22">
        <f t="shared" si="39"/>
        <v>-15.653600000000001</v>
      </c>
      <c r="M22">
        <f t="shared" si="30"/>
        <v>273.56921580097418</v>
      </c>
      <c r="N22">
        <f t="shared" si="31"/>
        <v>-3.2802497594662414</v>
      </c>
      <c r="O22">
        <f t="shared" si="32"/>
        <v>273.56821743938019</v>
      </c>
      <c r="P22">
        <f t="shared" si="33"/>
        <v>-3.2802617435268928</v>
      </c>
      <c r="R22">
        <f t="shared" si="34"/>
        <v>-3.649406365102692E-4</v>
      </c>
      <c r="S22">
        <f t="shared" si="34"/>
        <v>3.6533854882447869E-4</v>
      </c>
    </row>
    <row r="23" spans="1:19" x14ac:dyDescent="0.25">
      <c r="A23">
        <v>646.29999999999995</v>
      </c>
      <c r="B23">
        <v>-1121.79</v>
      </c>
      <c r="C23">
        <v>2124.35</v>
      </c>
      <c r="E23">
        <v>634.20000000000005</v>
      </c>
      <c r="F23">
        <v>-149.221</v>
      </c>
      <c r="G23">
        <v>-236.28800000000001</v>
      </c>
      <c r="I23">
        <f t="shared" ref="I23:I24" si="40">A16</f>
        <v>634.20000000000005</v>
      </c>
      <c r="J23">
        <f t="shared" si="39"/>
        <v>-149.221</v>
      </c>
      <c r="K23">
        <f t="shared" si="39"/>
        <v>-236.28800000000001</v>
      </c>
      <c r="M23">
        <f t="shared" si="30"/>
        <v>279.46185032129159</v>
      </c>
      <c r="N23">
        <f t="shared" si="31"/>
        <v>-122.27329961321082</v>
      </c>
      <c r="O23">
        <f t="shared" si="32"/>
        <v>279.46185032129159</v>
      </c>
      <c r="P23">
        <f t="shared" si="33"/>
        <v>-122.27329961321082</v>
      </c>
      <c r="R23">
        <f t="shared" si="34"/>
        <v>0</v>
      </c>
      <c r="S23">
        <f t="shared" si="34"/>
        <v>0</v>
      </c>
    </row>
    <row r="24" spans="1:19" x14ac:dyDescent="0.25">
      <c r="A24">
        <v>692.3</v>
      </c>
      <c r="B24">
        <v>-1015.4</v>
      </c>
      <c r="C24">
        <v>2083.11</v>
      </c>
      <c r="E24">
        <v>634.29999999999995</v>
      </c>
      <c r="F24">
        <v>-124.738</v>
      </c>
      <c r="G24">
        <v>242.00800000000001</v>
      </c>
      <c r="I24">
        <f t="shared" si="40"/>
        <v>634.29999999999995</v>
      </c>
      <c r="J24">
        <f t="shared" si="39"/>
        <v>-124.738</v>
      </c>
      <c r="K24">
        <f t="shared" si="39"/>
        <v>242.00700000000001</v>
      </c>
      <c r="M24">
        <f t="shared" si="30"/>
        <v>272.26355009071636</v>
      </c>
      <c r="N24">
        <f t="shared" si="31"/>
        <v>117.26790227678944</v>
      </c>
      <c r="O24">
        <f t="shared" si="32"/>
        <v>272.26266121706811</v>
      </c>
      <c r="P24">
        <f t="shared" si="33"/>
        <v>117.26799869161519</v>
      </c>
      <c r="R24">
        <f t="shared" si="34"/>
        <v>-3.2647651508899145E-4</v>
      </c>
      <c r="S24">
        <f t="shared" si="34"/>
        <v>8.2217507613169261E-5</v>
      </c>
    </row>
    <row r="25" spans="1:19" x14ac:dyDescent="0.25">
      <c r="A25">
        <v>692.1</v>
      </c>
      <c r="B25">
        <v>2350.0700000000002</v>
      </c>
      <c r="C25">
        <v>-221.08600000000001</v>
      </c>
      <c r="E25">
        <v>650.1</v>
      </c>
      <c r="F25">
        <v>2401.56</v>
      </c>
      <c r="G25">
        <v>-0.46758699999999997</v>
      </c>
      <c r="I25">
        <f>A6</f>
        <v>650.1</v>
      </c>
      <c r="J25">
        <f t="shared" ref="J25:K27" si="41">B6</f>
        <v>2401.56</v>
      </c>
      <c r="K25">
        <f t="shared" si="41"/>
        <v>-0.46689999999999998</v>
      </c>
      <c r="M25">
        <f t="shared" si="30"/>
        <v>2401.5600455199124</v>
      </c>
      <c r="N25">
        <f t="shared" si="31"/>
        <v>-1.1155566097307596E-2</v>
      </c>
      <c r="O25">
        <f t="shared" si="32"/>
        <v>2401.5600453862507</v>
      </c>
      <c r="P25">
        <f t="shared" si="33"/>
        <v>-1.1139175834713485E-2</v>
      </c>
      <c r="R25">
        <f t="shared" si="34"/>
        <v>-5.5656146358273872E-9</v>
      </c>
      <c r="S25">
        <f t="shared" si="34"/>
        <v>-0.14714071164074749</v>
      </c>
    </row>
    <row r="26" spans="1:19" x14ac:dyDescent="0.25">
      <c r="A26">
        <v>675.1</v>
      </c>
      <c r="B26">
        <v>2333.4899999999998</v>
      </c>
      <c r="C26">
        <v>-229.761</v>
      </c>
      <c r="E26">
        <v>650.20000000000005</v>
      </c>
      <c r="F26">
        <v>-1201.24</v>
      </c>
      <c r="G26">
        <v>-2079.7199999999998</v>
      </c>
      <c r="I26">
        <f t="shared" ref="I26:I27" si="42">A7</f>
        <v>650.20000000000005</v>
      </c>
      <c r="J26">
        <f t="shared" si="41"/>
        <v>-1201.24</v>
      </c>
      <c r="K26">
        <f t="shared" si="41"/>
        <v>-2079.7199999999998</v>
      </c>
      <c r="M26">
        <f t="shared" si="30"/>
        <v>2401.7103938651721</v>
      </c>
      <c r="N26">
        <f t="shared" si="31"/>
        <v>-120.01060066443446</v>
      </c>
      <c r="O26">
        <f t="shared" si="32"/>
        <v>2401.7103938651721</v>
      </c>
      <c r="P26">
        <f t="shared" si="33"/>
        <v>-120.01060066443446</v>
      </c>
      <c r="R26">
        <f t="shared" si="34"/>
        <v>0</v>
      </c>
      <c r="S26">
        <f t="shared" si="34"/>
        <v>0</v>
      </c>
    </row>
    <row r="27" spans="1:19" x14ac:dyDescent="0.25">
      <c r="A27">
        <v>675.2</v>
      </c>
      <c r="B27">
        <v>-1347.98</v>
      </c>
      <c r="C27">
        <v>-2110.41</v>
      </c>
      <c r="E27">
        <v>650.29999999999995</v>
      </c>
      <c r="F27">
        <v>-1200.31</v>
      </c>
      <c r="G27">
        <v>2080.14</v>
      </c>
      <c r="I27">
        <f t="shared" si="42"/>
        <v>650.29999999999995</v>
      </c>
      <c r="J27">
        <f t="shared" si="41"/>
        <v>-1200.31</v>
      </c>
      <c r="K27">
        <f t="shared" si="41"/>
        <v>2080.14</v>
      </c>
      <c r="M27">
        <f t="shared" si="30"/>
        <v>2401.6091513191732</v>
      </c>
      <c r="N27">
        <f t="shared" si="31"/>
        <v>119.98637637738592</v>
      </c>
      <c r="O27">
        <f t="shared" si="32"/>
        <v>2401.6091513191732</v>
      </c>
      <c r="P27">
        <f t="shared" si="33"/>
        <v>119.98637637738592</v>
      </c>
      <c r="R27">
        <f t="shared" si="34"/>
        <v>0</v>
      </c>
      <c r="S27">
        <f t="shared" si="34"/>
        <v>0</v>
      </c>
    </row>
    <row r="28" spans="1:19" x14ac:dyDescent="0.25">
      <c r="A28">
        <v>675.3</v>
      </c>
      <c r="B28">
        <v>-1013.96</v>
      </c>
      <c r="C28">
        <v>2078.64</v>
      </c>
      <c r="E28">
        <v>671.1</v>
      </c>
      <c r="F28">
        <v>2350.11</v>
      </c>
      <c r="G28">
        <v>-221.065</v>
      </c>
      <c r="I28">
        <f>A18</f>
        <v>671.1</v>
      </c>
      <c r="J28">
        <f t="shared" ref="J28:K30" si="43">B18</f>
        <v>2350.0700000000002</v>
      </c>
      <c r="K28">
        <f t="shared" si="43"/>
        <v>-221.08600000000001</v>
      </c>
      <c r="M28">
        <f>SQRT(F28^2+G28^2)</f>
        <v>2360.4844304347785</v>
      </c>
      <c r="N28">
        <f>ATAN2(F28,G28)*180/PI()</f>
        <v>-5.3737614293058726</v>
      </c>
      <c r="O28">
        <f>SQRT(J28^2+K28^2)</f>
        <v>2360.4465730653596</v>
      </c>
      <c r="P28">
        <f>ATAN2(J28,K28)*180/PI()</f>
        <v>-5.3743598578742606</v>
      </c>
      <c r="R28">
        <f>(1-(M28/O28))*100</f>
        <v>-1.6038223381364958E-3</v>
      </c>
      <c r="S28">
        <f>(1-(N28/P28))*100</f>
        <v>1.113488088281267E-2</v>
      </c>
    </row>
    <row r="29" spans="1:19" x14ac:dyDescent="0.25">
      <c r="A29">
        <v>611.29999999999995</v>
      </c>
      <c r="B29">
        <v>-1002.12</v>
      </c>
      <c r="C29">
        <v>2078.75</v>
      </c>
      <c r="E29">
        <v>671.2</v>
      </c>
      <c r="F29">
        <v>-1338.4</v>
      </c>
      <c r="G29">
        <v>-2109.81</v>
      </c>
      <c r="I29">
        <f t="shared" ref="I29:I30" si="44">A19</f>
        <v>671.2</v>
      </c>
      <c r="J29">
        <f t="shared" si="43"/>
        <v>-1338.41</v>
      </c>
      <c r="K29">
        <f t="shared" si="43"/>
        <v>-2109.8000000000002</v>
      </c>
      <c r="M29">
        <f t="shared" ref="M29:M39" si="45">SQRT(F29^2+G29^2)</f>
        <v>2498.5221223955573</v>
      </c>
      <c r="N29">
        <f t="shared" ref="N29:N39" si="46">ATAN2(F29,G29)*180/PI()</f>
        <v>-122.38981286562897</v>
      </c>
      <c r="O29">
        <f t="shared" ref="O29:O39" si="47">SQRT(J29^2+K29^2)</f>
        <v>2498.5190349685154</v>
      </c>
      <c r="P29">
        <f t="shared" ref="P29:P39" si="48">ATAN2(J29,K29)*180/PI()</f>
        <v>-122.39012934869538</v>
      </c>
      <c r="R29">
        <f t="shared" ref="R29:S39" si="49">(1-(M29/O29))*100</f>
        <v>-1.2357028298382033E-4</v>
      </c>
      <c r="S29">
        <f t="shared" si="49"/>
        <v>2.585854497416662E-4</v>
      </c>
    </row>
    <row r="30" spans="1:19" x14ac:dyDescent="0.25">
      <c r="A30">
        <v>652.1</v>
      </c>
      <c r="B30">
        <v>2332.42</v>
      </c>
      <c r="C30">
        <v>-217.315</v>
      </c>
      <c r="E30">
        <v>671.3</v>
      </c>
      <c r="F30">
        <v>-1015.43</v>
      </c>
      <c r="G30">
        <v>2083.13</v>
      </c>
      <c r="I30">
        <f t="shared" si="44"/>
        <v>671.3</v>
      </c>
      <c r="J30">
        <f t="shared" si="43"/>
        <v>-1015.4</v>
      </c>
      <c r="K30">
        <f t="shared" si="43"/>
        <v>2083.11</v>
      </c>
      <c r="M30">
        <f t="shared" si="45"/>
        <v>2317.4401139619554</v>
      </c>
      <c r="N30">
        <f t="shared" si="46"/>
        <v>115.98710289774779</v>
      </c>
      <c r="O30">
        <f t="shared" si="47"/>
        <v>2317.4089911148617</v>
      </c>
      <c r="P30">
        <f t="shared" si="48"/>
        <v>115.98665283551901</v>
      </c>
      <c r="R30">
        <f t="shared" si="49"/>
        <v>-1.3430019134785809E-3</v>
      </c>
      <c r="S30">
        <f t="shared" si="49"/>
        <v>-3.8802932731396567E-4</v>
      </c>
    </row>
    <row r="31" spans="1:19" x14ac:dyDescent="0.25">
      <c r="A31">
        <v>670.1</v>
      </c>
      <c r="B31">
        <v>2407.0500000000002</v>
      </c>
      <c r="C31">
        <v>-145.376</v>
      </c>
      <c r="E31">
        <v>692.1</v>
      </c>
      <c r="F31">
        <v>2350.11</v>
      </c>
      <c r="G31">
        <v>-221.065</v>
      </c>
      <c r="I31">
        <f>A25</f>
        <v>692.1</v>
      </c>
      <c r="J31">
        <f t="shared" ref="J31:K31" si="50">B25</f>
        <v>2350.0700000000002</v>
      </c>
      <c r="K31">
        <f t="shared" si="50"/>
        <v>-221.08600000000001</v>
      </c>
      <c r="M31">
        <f t="shared" si="45"/>
        <v>2360.4844304347785</v>
      </c>
      <c r="N31">
        <f t="shared" si="46"/>
        <v>-5.3737614293058726</v>
      </c>
      <c r="O31">
        <f t="shared" si="47"/>
        <v>2360.4465730653596</v>
      </c>
      <c r="P31">
        <f t="shared" si="48"/>
        <v>-5.3743598578742606</v>
      </c>
      <c r="R31">
        <f t="shared" si="49"/>
        <v>-1.6038223381364958E-3</v>
      </c>
      <c r="S31">
        <f t="shared" si="49"/>
        <v>1.113488088281267E-2</v>
      </c>
    </row>
    <row r="32" spans="1:19" x14ac:dyDescent="0.25">
      <c r="A32">
        <v>670.2</v>
      </c>
      <c r="B32">
        <v>-1312.3</v>
      </c>
      <c r="C32">
        <v>-2102.37</v>
      </c>
      <c r="E32">
        <v>692.2</v>
      </c>
      <c r="F32">
        <v>-1338.4</v>
      </c>
      <c r="G32">
        <v>-2109.81</v>
      </c>
      <c r="I32">
        <f>A41</f>
        <v>692.2</v>
      </c>
      <c r="J32">
        <f t="shared" ref="J32:K32" si="51">B41</f>
        <v>-1338.41</v>
      </c>
      <c r="K32">
        <f t="shared" si="51"/>
        <v>-2109.8000000000002</v>
      </c>
      <c r="M32">
        <f t="shared" si="45"/>
        <v>2498.5221223955573</v>
      </c>
      <c r="N32">
        <f t="shared" si="46"/>
        <v>-122.38981286562897</v>
      </c>
      <c r="O32">
        <f t="shared" si="47"/>
        <v>2498.5190349685154</v>
      </c>
      <c r="P32">
        <f t="shared" si="48"/>
        <v>-122.39012934869538</v>
      </c>
      <c r="R32">
        <f t="shared" si="49"/>
        <v>-1.2357028298382033E-4</v>
      </c>
      <c r="S32">
        <f t="shared" si="49"/>
        <v>2.585854497416662E-4</v>
      </c>
    </row>
    <row r="33" spans="1:19" x14ac:dyDescent="0.25">
      <c r="A33">
        <v>670.3</v>
      </c>
      <c r="B33">
        <v>-1083</v>
      </c>
      <c r="C33">
        <v>2116.1</v>
      </c>
      <c r="E33">
        <v>692.3</v>
      </c>
      <c r="F33">
        <v>-1015.43</v>
      </c>
      <c r="G33">
        <v>2083.13</v>
      </c>
      <c r="I33">
        <f>A24</f>
        <v>692.3</v>
      </c>
      <c r="J33">
        <f t="shared" ref="J33:K33" si="52">B24</f>
        <v>-1015.4</v>
      </c>
      <c r="K33">
        <f t="shared" si="52"/>
        <v>2083.11</v>
      </c>
      <c r="M33">
        <f t="shared" si="45"/>
        <v>2317.4401139619554</v>
      </c>
      <c r="N33">
        <f t="shared" si="46"/>
        <v>115.98710289774779</v>
      </c>
      <c r="O33">
        <f t="shared" si="47"/>
        <v>2317.4089911148617</v>
      </c>
      <c r="P33">
        <f t="shared" si="48"/>
        <v>115.98665283551901</v>
      </c>
      <c r="R33">
        <f t="shared" si="49"/>
        <v>-1.3430019134785809E-3</v>
      </c>
      <c r="S33">
        <f t="shared" si="49"/>
        <v>-3.8802932731396567E-4</v>
      </c>
    </row>
    <row r="34" spans="1:19" x14ac:dyDescent="0.25">
      <c r="A34">
        <v>632.1</v>
      </c>
      <c r="B34">
        <v>2433.85</v>
      </c>
      <c r="C34">
        <v>-107.526</v>
      </c>
      <c r="E34">
        <v>675.1</v>
      </c>
      <c r="F34">
        <v>2333.5300000000002</v>
      </c>
      <c r="G34">
        <v>-229.74100000000001</v>
      </c>
      <c r="I34">
        <f>A26</f>
        <v>675.1</v>
      </c>
      <c r="J34">
        <f t="shared" ref="J34:K36" si="53">B26</f>
        <v>2333.4899999999998</v>
      </c>
      <c r="K34">
        <f t="shared" si="53"/>
        <v>-229.761</v>
      </c>
      <c r="M34">
        <f t="shared" si="45"/>
        <v>2344.8119728415327</v>
      </c>
      <c r="N34">
        <f t="shared" si="46"/>
        <v>-5.6227714385985452</v>
      </c>
      <c r="O34">
        <f t="shared" si="47"/>
        <v>2344.7741249896544</v>
      </c>
      <c r="P34">
        <f t="shared" si="48"/>
        <v>-5.6233535637900074</v>
      </c>
      <c r="R34">
        <f t="shared" si="49"/>
        <v>-1.6141363671229314E-3</v>
      </c>
      <c r="S34">
        <f t="shared" si="49"/>
        <v>1.0351922297946459E-2</v>
      </c>
    </row>
    <row r="35" spans="1:19" x14ac:dyDescent="0.25">
      <c r="A35">
        <v>632.20000000000005</v>
      </c>
      <c r="B35">
        <v>-1300.76</v>
      </c>
      <c r="C35">
        <v>-2101.27</v>
      </c>
      <c r="E35">
        <v>675.2</v>
      </c>
      <c r="F35">
        <v>-1347.98</v>
      </c>
      <c r="G35">
        <v>-2110.42</v>
      </c>
      <c r="I35">
        <f t="shared" ref="I35:I36" si="54">A27</f>
        <v>675.2</v>
      </c>
      <c r="J35">
        <f t="shared" si="53"/>
        <v>-1347.98</v>
      </c>
      <c r="K35">
        <f t="shared" si="53"/>
        <v>-2110.41</v>
      </c>
      <c r="M35">
        <f t="shared" si="45"/>
        <v>2504.1810351490167</v>
      </c>
      <c r="N35">
        <f t="shared" si="46"/>
        <v>-122.5674266369835</v>
      </c>
      <c r="O35">
        <f t="shared" si="47"/>
        <v>2504.1726075692145</v>
      </c>
      <c r="P35">
        <f t="shared" si="48"/>
        <v>-122.56754979880357</v>
      </c>
      <c r="R35">
        <f t="shared" si="49"/>
        <v>-3.3654148985373666E-4</v>
      </c>
      <c r="S35">
        <f t="shared" si="49"/>
        <v>1.0048485122871043E-4</v>
      </c>
    </row>
    <row r="36" spans="1:19" x14ac:dyDescent="0.25">
      <c r="A36">
        <v>632.29999999999995</v>
      </c>
      <c r="B36">
        <v>-1123.56</v>
      </c>
      <c r="C36">
        <v>2134.14</v>
      </c>
      <c r="E36">
        <v>675.3</v>
      </c>
      <c r="F36">
        <v>-1013.99</v>
      </c>
      <c r="G36">
        <v>2078.66</v>
      </c>
      <c r="I36">
        <f t="shared" si="54"/>
        <v>675.3</v>
      </c>
      <c r="J36">
        <f t="shared" si="53"/>
        <v>-1013.96</v>
      </c>
      <c r="K36">
        <f t="shared" si="53"/>
        <v>2078.64</v>
      </c>
      <c r="M36">
        <f t="shared" si="45"/>
        <v>2312.7911958713435</v>
      </c>
      <c r="N36">
        <f t="shared" si="46"/>
        <v>116.00355763905829</v>
      </c>
      <c r="O36">
        <f t="shared" si="47"/>
        <v>2312.7600677977816</v>
      </c>
      <c r="P36">
        <f t="shared" si="48"/>
        <v>116.00310689360154</v>
      </c>
      <c r="R36">
        <f t="shared" si="49"/>
        <v>-1.3459274913696362E-3</v>
      </c>
      <c r="S36">
        <f t="shared" si="49"/>
        <v>-3.8856326249891993E-4</v>
      </c>
    </row>
    <row r="37" spans="1:19" x14ac:dyDescent="0.25">
      <c r="A37">
        <v>680.1</v>
      </c>
      <c r="B37">
        <v>2350.0700000000002</v>
      </c>
      <c r="C37">
        <v>-221.08600000000001</v>
      </c>
      <c r="E37">
        <v>684.1</v>
      </c>
      <c r="F37">
        <v>2345.42</v>
      </c>
      <c r="G37">
        <v>-221.58500000000001</v>
      </c>
      <c r="I37">
        <f>A42</f>
        <v>684.1</v>
      </c>
      <c r="J37">
        <f t="shared" ref="J37:K38" si="55">B42</f>
        <v>2345.38</v>
      </c>
      <c r="K37">
        <f t="shared" si="55"/>
        <v>-221.60599999999999</v>
      </c>
      <c r="M37">
        <f t="shared" si="45"/>
        <v>2355.8639367809424</v>
      </c>
      <c r="N37">
        <f t="shared" si="46"/>
        <v>-5.3970347892605144</v>
      </c>
      <c r="O37">
        <f t="shared" si="47"/>
        <v>2355.8260894293535</v>
      </c>
      <c r="P37">
        <f t="shared" si="48"/>
        <v>-5.3976347654745629</v>
      </c>
      <c r="R37">
        <f t="shared" si="49"/>
        <v>-1.606542679821743E-3</v>
      </c>
      <c r="S37">
        <f t="shared" si="49"/>
        <v>1.1115539307815503E-2</v>
      </c>
    </row>
    <row r="38" spans="1:19" x14ac:dyDescent="0.25">
      <c r="A38">
        <v>680.2</v>
      </c>
      <c r="B38">
        <v>-1338.41</v>
      </c>
      <c r="C38">
        <v>-2109.8000000000002</v>
      </c>
      <c r="E38">
        <v>684.3</v>
      </c>
      <c r="F38">
        <v>-1009.59</v>
      </c>
      <c r="G38">
        <v>2080.5500000000002</v>
      </c>
      <c r="I38">
        <f>A43</f>
        <v>684.3</v>
      </c>
      <c r="J38">
        <f t="shared" si="55"/>
        <v>-1009.56</v>
      </c>
      <c r="K38">
        <f t="shared" si="55"/>
        <v>2080.5300000000002</v>
      </c>
      <c r="M38">
        <f t="shared" si="45"/>
        <v>2312.5657332495439</v>
      </c>
      <c r="N38">
        <f t="shared" si="46"/>
        <v>115.88504968928579</v>
      </c>
      <c r="O38">
        <f t="shared" si="47"/>
        <v>2312.5346428756479</v>
      </c>
      <c r="P38">
        <f t="shared" si="48"/>
        <v>115.88459730566581</v>
      </c>
      <c r="R38">
        <f t="shared" si="49"/>
        <v>-1.3444284604258172E-3</v>
      </c>
      <c r="S38">
        <f t="shared" si="49"/>
        <v>-3.9037424344190441E-4</v>
      </c>
    </row>
    <row r="39" spans="1:19" x14ac:dyDescent="0.25">
      <c r="A39">
        <v>680.3</v>
      </c>
      <c r="B39">
        <v>-1015.4</v>
      </c>
      <c r="C39">
        <v>2083.11</v>
      </c>
      <c r="E39">
        <v>652.1</v>
      </c>
      <c r="F39">
        <v>2332.46</v>
      </c>
      <c r="G39">
        <v>-217.29499999999999</v>
      </c>
      <c r="I39">
        <f>A30</f>
        <v>652.1</v>
      </c>
      <c r="J39">
        <f t="shared" ref="J39:K39" si="56">B30</f>
        <v>2332.42</v>
      </c>
      <c r="K39">
        <f t="shared" si="56"/>
        <v>-217.315</v>
      </c>
      <c r="M39">
        <f t="shared" si="45"/>
        <v>2342.5598751419357</v>
      </c>
      <c r="N39">
        <f t="shared" si="46"/>
        <v>-5.3223869231059853</v>
      </c>
      <c r="O39">
        <f t="shared" si="47"/>
        <v>2342.5219029125428</v>
      </c>
      <c r="P39">
        <f t="shared" si="48"/>
        <v>-5.3229647467043124</v>
      </c>
      <c r="R39">
        <f t="shared" si="49"/>
        <v>-1.6209978376480194E-3</v>
      </c>
      <c r="S39">
        <f t="shared" si="49"/>
        <v>1.085529635875826E-2</v>
      </c>
    </row>
    <row r="40" spans="1:19" x14ac:dyDescent="0.25">
      <c r="A40">
        <v>645.29999999999995</v>
      </c>
      <c r="B40">
        <v>-1122.3900000000001</v>
      </c>
      <c r="C40">
        <v>2129.56</v>
      </c>
      <c r="E40">
        <v>611.29999999999995</v>
      </c>
      <c r="F40">
        <v>-1002.15</v>
      </c>
      <c r="G40">
        <v>2078.77</v>
      </c>
      <c r="I40">
        <f>A29</f>
        <v>611.29999999999995</v>
      </c>
      <c r="J40">
        <f t="shared" ref="J40:K40" si="57">B29</f>
        <v>-1002.12</v>
      </c>
      <c r="K40">
        <f t="shared" si="57"/>
        <v>2078.75</v>
      </c>
      <c r="M40">
        <f>SQRT(F40^2+G40^2)</f>
        <v>2307.7238429673512</v>
      </c>
      <c r="N40">
        <f>ATAN2(F40,G40)*180/PI()</f>
        <v>115.73815644887291</v>
      </c>
      <c r="O40">
        <f>SQRT(J40^2+K40^2)</f>
        <v>2307.6927995077681</v>
      </c>
      <c r="P40">
        <f>ATAN2(J40,K40)*180/PI()</f>
        <v>115.73770113856183</v>
      </c>
      <c r="R40">
        <f>(1-(M40/O40))*100</f>
        <v>-1.3452162952454216E-3</v>
      </c>
      <c r="S40">
        <f>(1-(N40/P40))*100</f>
        <v>-3.9339844026820003E-4</v>
      </c>
    </row>
    <row r="41" spans="1:19" x14ac:dyDescent="0.25">
      <c r="A41">
        <v>692.2</v>
      </c>
      <c r="B41">
        <v>-1338.41</v>
      </c>
      <c r="C41">
        <v>-2109.8000000000002</v>
      </c>
      <c r="E41">
        <v>680.1</v>
      </c>
      <c r="F41">
        <v>2350.11</v>
      </c>
      <c r="G41">
        <v>-221.065</v>
      </c>
      <c r="I41">
        <f>A37</f>
        <v>680.1</v>
      </c>
      <c r="J41">
        <f t="shared" ref="J41:K43" si="58">B37</f>
        <v>2350.0700000000002</v>
      </c>
      <c r="K41">
        <f t="shared" si="58"/>
        <v>-221.08600000000001</v>
      </c>
      <c r="M41">
        <f>SQRT(F41^2+G41^2)</f>
        <v>2360.4844304347785</v>
      </c>
      <c r="N41">
        <f>ATAN2(F41,G41)*180/PI()</f>
        <v>-5.3737614293058726</v>
      </c>
      <c r="O41">
        <f>SQRT(J41^2+K41^2)</f>
        <v>2360.4465730653596</v>
      </c>
      <c r="P41">
        <f>ATAN2(J41,K41)*180/PI()</f>
        <v>-5.3743598578742606</v>
      </c>
      <c r="R41">
        <f>(1-(M41/O41))*100</f>
        <v>-1.6038223381364958E-3</v>
      </c>
      <c r="S41">
        <f t="shared" ref="S41:S43" si="59">(1-(N41/P41))*100</f>
        <v>1.113488088281267E-2</v>
      </c>
    </row>
    <row r="42" spans="1:19" x14ac:dyDescent="0.25">
      <c r="A42">
        <v>684.1</v>
      </c>
      <c r="B42">
        <v>2345.38</v>
      </c>
      <c r="C42">
        <v>-221.60599999999999</v>
      </c>
      <c r="E42">
        <v>680.2</v>
      </c>
      <c r="F42">
        <v>-1338.4</v>
      </c>
      <c r="G42">
        <v>-2109.81</v>
      </c>
      <c r="I42">
        <f t="shared" ref="I42:I43" si="60">A38</f>
        <v>680.2</v>
      </c>
      <c r="J42">
        <f t="shared" si="58"/>
        <v>-1338.41</v>
      </c>
      <c r="K42">
        <f t="shared" si="58"/>
        <v>-2109.8000000000002</v>
      </c>
      <c r="M42">
        <f t="shared" ref="M42:M43" si="61">SQRT(F42^2+G42^2)</f>
        <v>2498.5221223955573</v>
      </c>
      <c r="N42">
        <f t="shared" ref="N42:N43" si="62">ATAN2(F42,G42)*180/PI()</f>
        <v>-122.38981286562897</v>
      </c>
      <c r="O42">
        <f t="shared" ref="O42:O43" si="63">SQRT(J42^2+K42^2)</f>
        <v>2498.5190349685154</v>
      </c>
      <c r="P42">
        <f t="shared" ref="P42:P43" si="64">ATAN2(J42,K42)*180/PI()</f>
        <v>-122.39012934869538</v>
      </c>
      <c r="R42">
        <f t="shared" ref="R42:R43" si="65">(1-(M42/O42))*100</f>
        <v>-1.2357028298382033E-4</v>
      </c>
      <c r="S42">
        <f t="shared" si="59"/>
        <v>2.585854497416662E-4</v>
      </c>
    </row>
    <row r="43" spans="1:19" x14ac:dyDescent="0.25">
      <c r="A43">
        <v>684.3</v>
      </c>
      <c r="B43">
        <v>-1009.56</v>
      </c>
      <c r="C43">
        <v>2080.5300000000002</v>
      </c>
      <c r="E43">
        <v>680.3</v>
      </c>
      <c r="F43">
        <v>-1015.43</v>
      </c>
      <c r="G43">
        <v>2083.13</v>
      </c>
      <c r="I43">
        <f t="shared" si="60"/>
        <v>680.3</v>
      </c>
      <c r="J43">
        <f t="shared" si="58"/>
        <v>-1015.4</v>
      </c>
      <c r="K43">
        <f t="shared" si="58"/>
        <v>2083.11</v>
      </c>
      <c r="M43">
        <f t="shared" si="61"/>
        <v>2317.4401139619554</v>
      </c>
      <c r="N43">
        <f t="shared" si="62"/>
        <v>115.98710289774779</v>
      </c>
      <c r="O43">
        <f t="shared" si="63"/>
        <v>2317.4089911148617</v>
      </c>
      <c r="P43">
        <f t="shared" si="64"/>
        <v>115.98665283551901</v>
      </c>
      <c r="R43">
        <f t="shared" si="65"/>
        <v>-1.3430019134785809E-3</v>
      </c>
      <c r="S43">
        <f t="shared" si="59"/>
        <v>-3.8802932731396567E-4</v>
      </c>
    </row>
  </sheetData>
  <mergeCells count="6">
    <mergeCell ref="M1:N1"/>
    <mergeCell ref="O1:P1"/>
    <mergeCell ref="R1:S1"/>
    <mergeCell ref="I2:K2"/>
    <mergeCell ref="A2:C2"/>
    <mergeCell ref="E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F40-F434-4323-B466-63E71155753A}">
  <dimension ref="A1:M5"/>
  <sheetViews>
    <sheetView tabSelected="1" workbookViewId="0">
      <selection activeCell="K6" sqref="K6"/>
    </sheetView>
  </sheetViews>
  <sheetFormatPr defaultRowHeight="15" x14ac:dyDescent="0.25"/>
  <cols>
    <col min="1" max="1" width="12.42578125" bestFit="1" customWidth="1"/>
    <col min="2" max="3" width="9.7109375" bestFit="1" customWidth="1"/>
    <col min="4" max="4" width="11" bestFit="1" customWidth="1"/>
    <col min="6" max="6" width="16.42578125" bestFit="1" customWidth="1"/>
    <col min="8" max="8" width="18.140625" bestFit="1" customWidth="1"/>
    <col min="11" max="11" width="18.140625" bestFit="1" customWidth="1"/>
    <col min="12" max="12" width="11" bestFit="1" customWidth="1"/>
    <col min="13" max="13" width="16.42578125" bestFit="1" customWidth="1"/>
  </cols>
  <sheetData>
    <row r="1" spans="1:13" x14ac:dyDescent="0.25">
      <c r="B1" t="s">
        <v>16</v>
      </c>
      <c r="C1" t="s">
        <v>20</v>
      </c>
      <c r="D1" t="s">
        <v>21</v>
      </c>
      <c r="G1" s="5" t="s">
        <v>22</v>
      </c>
      <c r="H1" s="5"/>
      <c r="J1" s="5" t="s">
        <v>23</v>
      </c>
      <c r="K1" s="5"/>
      <c r="L1" t="s">
        <v>26</v>
      </c>
      <c r="M1" t="s">
        <v>24</v>
      </c>
    </row>
    <row r="2" spans="1:13" x14ac:dyDescent="0.25">
      <c r="A2" t="s">
        <v>17</v>
      </c>
      <c r="B2">
        <v>284.3</v>
      </c>
      <c r="C2">
        <v>84.4</v>
      </c>
      <c r="D2">
        <v>207.6</v>
      </c>
      <c r="G2">
        <v>24786522</v>
      </c>
      <c r="H2" t="s">
        <v>25</v>
      </c>
      <c r="J2">
        <v>44000627.5</v>
      </c>
      <c r="K2" t="s">
        <v>25</v>
      </c>
      <c r="L2">
        <v>1</v>
      </c>
      <c r="M2">
        <v>0</v>
      </c>
    </row>
    <row r="3" spans="1:13" x14ac:dyDescent="0.25">
      <c r="A3" t="s">
        <v>18</v>
      </c>
      <c r="B3">
        <v>1056.8</v>
      </c>
      <c r="C3">
        <v>62.7</v>
      </c>
      <c r="D3">
        <v>109.8</v>
      </c>
      <c r="G3">
        <v>14336476.5</v>
      </c>
      <c r="H3">
        <f>(1-(G3/G2))*100</f>
        <v>42.160192946795839</v>
      </c>
      <c r="J3">
        <v>30928678.600000001</v>
      </c>
      <c r="K3">
        <f>(1-J3/J2)*100</f>
        <v>29.70855108827709</v>
      </c>
      <c r="L3">
        <v>2</v>
      </c>
      <c r="M3">
        <v>32.24</v>
      </c>
    </row>
    <row r="4" spans="1:13" x14ac:dyDescent="0.25">
      <c r="J4">
        <v>23578490.199999999</v>
      </c>
      <c r="K4">
        <f>(1-J4/J2)*100</f>
        <v>46.413286492334684</v>
      </c>
      <c r="L4">
        <v>4</v>
      </c>
      <c r="M4">
        <v>45.94</v>
      </c>
    </row>
    <row r="5" spans="1:13" x14ac:dyDescent="0.25">
      <c r="J5">
        <v>20298841.300000001</v>
      </c>
      <c r="K5">
        <f>(1-J5/J2)*100</f>
        <v>53.866927693247099</v>
      </c>
      <c r="L5">
        <v>7</v>
      </c>
    </row>
  </sheetData>
  <mergeCells count="2">
    <mergeCell ref="G1:H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5E87-EB2C-4FF3-9B66-ECFD445D464C}">
  <dimension ref="A1:N42"/>
  <sheetViews>
    <sheetView zoomScale="85" zoomScaleNormal="85" workbookViewId="0">
      <selection activeCell="E11" sqref="E11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0.85546875" bestFit="1" customWidth="1"/>
    <col min="4" max="4" width="6.28515625" customWidth="1"/>
    <col min="5" max="6" width="9.42578125" bestFit="1" customWidth="1"/>
    <col min="7" max="7" width="6.28515625" customWidth="1"/>
    <col min="8" max="8" width="13.140625" bestFit="1" customWidth="1"/>
    <col min="9" max="10" width="9.42578125" bestFit="1" customWidth="1"/>
    <col min="11" max="11" width="6.85546875" customWidth="1"/>
    <col min="12" max="12" width="6.140625" bestFit="1" customWidth="1"/>
  </cols>
  <sheetData>
    <row r="1" spans="1:14" x14ac:dyDescent="0.25">
      <c r="A1" s="5" t="s">
        <v>14</v>
      </c>
      <c r="B1" s="5"/>
      <c r="C1" s="5"/>
      <c r="H1" s="5" t="s">
        <v>8</v>
      </c>
      <c r="I1" s="5"/>
      <c r="J1" s="5"/>
    </row>
    <row r="2" spans="1:14" x14ac:dyDescent="0.25">
      <c r="A2" t="s">
        <v>0</v>
      </c>
      <c r="B2">
        <v>69802.399999999994</v>
      </c>
      <c r="C2">
        <v>-72191.100000000006</v>
      </c>
      <c r="E2" s="2">
        <f>I2</f>
        <v>33189700</v>
      </c>
      <c r="F2" s="2">
        <f>J2</f>
        <v>-57502800</v>
      </c>
      <c r="H2" t="s">
        <v>0</v>
      </c>
      <c r="I2" s="2">
        <v>33189700</v>
      </c>
      <c r="J2" s="2">
        <v>-57502800</v>
      </c>
    </row>
    <row r="3" spans="1:14" x14ac:dyDescent="0.25">
      <c r="A3" t="s">
        <v>1</v>
      </c>
      <c r="B3">
        <v>-97420.5</v>
      </c>
      <c r="C3">
        <v>-24355.1</v>
      </c>
      <c r="E3" s="2">
        <f t="shared" ref="E3:E4" si="0">I3</f>
        <v>-66394800</v>
      </c>
      <c r="F3" s="2">
        <f t="shared" ref="F3:F4" si="1">J3</f>
        <v>10319.200000000001</v>
      </c>
      <c r="H3" t="s">
        <v>1</v>
      </c>
      <c r="I3" s="2">
        <v>-66394800</v>
      </c>
      <c r="J3">
        <v>10319.200000000001</v>
      </c>
    </row>
    <row r="4" spans="1:14" x14ac:dyDescent="0.25">
      <c r="A4" t="s">
        <v>2</v>
      </c>
      <c r="B4">
        <v>27618.1</v>
      </c>
      <c r="C4">
        <v>96546.2</v>
      </c>
      <c r="E4" s="2">
        <f t="shared" si="0"/>
        <v>33205000</v>
      </c>
      <c r="F4" s="2">
        <f t="shared" si="1"/>
        <v>57492500</v>
      </c>
      <c r="H4" t="s">
        <v>2</v>
      </c>
      <c r="I4" s="2">
        <v>33205000</v>
      </c>
      <c r="J4" s="2">
        <v>57492500</v>
      </c>
    </row>
    <row r="5" spans="1:14" x14ac:dyDescent="0.25">
      <c r="A5">
        <v>650.1</v>
      </c>
      <c r="B5">
        <v>0</v>
      </c>
      <c r="C5">
        <v>0</v>
      </c>
      <c r="H5" t="s">
        <v>3</v>
      </c>
      <c r="I5">
        <v>0</v>
      </c>
      <c r="J5">
        <v>0</v>
      </c>
    </row>
    <row r="6" spans="1:14" x14ac:dyDescent="0.25">
      <c r="A6">
        <v>650.20000000000005</v>
      </c>
      <c r="B6">
        <v>0</v>
      </c>
      <c r="C6">
        <v>0</v>
      </c>
      <c r="H6" t="s">
        <v>4</v>
      </c>
      <c r="I6">
        <v>0</v>
      </c>
      <c r="J6">
        <v>0</v>
      </c>
    </row>
    <row r="7" spans="1:14" x14ac:dyDescent="0.25">
      <c r="A7">
        <v>650.29999999999995</v>
      </c>
      <c r="B7">
        <v>0</v>
      </c>
      <c r="C7">
        <v>0</v>
      </c>
      <c r="H7" t="s">
        <v>5</v>
      </c>
      <c r="I7">
        <v>0</v>
      </c>
      <c r="J7">
        <v>0</v>
      </c>
    </row>
    <row r="8" spans="1:14" x14ac:dyDescent="0.25">
      <c r="A8" t="s">
        <v>3</v>
      </c>
      <c r="B8">
        <v>0</v>
      </c>
      <c r="C8">
        <v>0</v>
      </c>
      <c r="H8">
        <v>632.1</v>
      </c>
      <c r="I8">
        <v>0</v>
      </c>
      <c r="J8">
        <v>0</v>
      </c>
    </row>
    <row r="9" spans="1:14" x14ac:dyDescent="0.25">
      <c r="A9" t="s">
        <v>4</v>
      </c>
      <c r="B9">
        <v>0</v>
      </c>
      <c r="C9">
        <v>0</v>
      </c>
      <c r="H9">
        <v>632.20000000000005</v>
      </c>
      <c r="I9">
        <v>0</v>
      </c>
      <c r="J9">
        <v>0</v>
      </c>
    </row>
    <row r="10" spans="1:14" x14ac:dyDescent="0.25">
      <c r="A10" t="s">
        <v>5</v>
      </c>
      <c r="B10">
        <v>0</v>
      </c>
      <c r="C10">
        <v>0</v>
      </c>
      <c r="H10">
        <v>632.29999999999995</v>
      </c>
      <c r="I10">
        <v>0</v>
      </c>
      <c r="J10">
        <v>0</v>
      </c>
    </row>
    <row r="11" spans="1:14" x14ac:dyDescent="0.25">
      <c r="A11">
        <v>633.1</v>
      </c>
      <c r="B11">
        <v>0</v>
      </c>
      <c r="C11">
        <v>0</v>
      </c>
      <c r="H11">
        <v>670.1</v>
      </c>
      <c r="I11">
        <v>-391.12900000000002</v>
      </c>
      <c r="J11">
        <v>194.124</v>
      </c>
      <c r="L11">
        <f>A30</f>
        <v>670.1</v>
      </c>
      <c r="M11">
        <f t="shared" ref="M11:N13" si="2">B30</f>
        <v>-0.69530599999999998</v>
      </c>
      <c r="N11">
        <f t="shared" si="2"/>
        <v>0.46976800000000002</v>
      </c>
    </row>
    <row r="12" spans="1:14" x14ac:dyDescent="0.25">
      <c r="A12">
        <v>633.20000000000005</v>
      </c>
      <c r="B12">
        <v>0</v>
      </c>
      <c r="C12">
        <v>0</v>
      </c>
      <c r="H12">
        <v>670.2</v>
      </c>
      <c r="I12">
        <v>126.244</v>
      </c>
      <c r="J12">
        <v>136.40299999999999</v>
      </c>
      <c r="L12">
        <f t="shared" ref="L12:L13" si="3">A31</f>
        <v>670.2</v>
      </c>
      <c r="M12">
        <f t="shared" si="2"/>
        <v>0.43894899999999998</v>
      </c>
      <c r="N12">
        <f t="shared" si="2"/>
        <v>0.23250199999999999</v>
      </c>
    </row>
    <row r="13" spans="1:14" x14ac:dyDescent="0.25">
      <c r="A13">
        <v>633.29999999999995</v>
      </c>
      <c r="B13">
        <v>0</v>
      </c>
      <c r="C13">
        <v>0</v>
      </c>
      <c r="H13">
        <v>670.3</v>
      </c>
      <c r="I13">
        <v>77.293800000000005</v>
      </c>
      <c r="J13">
        <v>-385.74400000000003</v>
      </c>
      <c r="L13">
        <f t="shared" si="3"/>
        <v>670.3</v>
      </c>
      <c r="M13">
        <f t="shared" si="2"/>
        <v>-0.30761300000000003</v>
      </c>
      <c r="N13">
        <f t="shared" si="2"/>
        <v>-5.5816999999999997</v>
      </c>
    </row>
    <row r="14" spans="1:14" x14ac:dyDescent="0.25">
      <c r="A14">
        <v>634.1</v>
      </c>
      <c r="B14">
        <v>-54.261600000000001</v>
      </c>
      <c r="C14">
        <v>42.278399999999998</v>
      </c>
      <c r="E14">
        <f>I21</f>
        <v>-54.810299999999998</v>
      </c>
      <c r="F14">
        <f>J21</f>
        <v>42.382300000000001</v>
      </c>
      <c r="H14">
        <v>633.1</v>
      </c>
      <c r="I14">
        <v>0</v>
      </c>
      <c r="J14">
        <v>0</v>
      </c>
    </row>
    <row r="15" spans="1:14" x14ac:dyDescent="0.25">
      <c r="A15">
        <v>634.20000000000005</v>
      </c>
      <c r="B15">
        <v>32.858800000000002</v>
      </c>
      <c r="C15">
        <v>12.3893</v>
      </c>
      <c r="E15">
        <f t="shared" ref="E15:E16" si="4">I22</f>
        <v>33.487099999999998</v>
      </c>
      <c r="F15">
        <f t="shared" ref="F15:F16" si="5">J22</f>
        <v>12.647500000000001</v>
      </c>
      <c r="H15">
        <v>633.20000000000005</v>
      </c>
      <c r="I15">
        <v>0</v>
      </c>
      <c r="J15">
        <v>0</v>
      </c>
    </row>
    <row r="16" spans="1:14" x14ac:dyDescent="0.25">
      <c r="A16">
        <v>634.29999999999995</v>
      </c>
      <c r="B16">
        <v>-8.8923299999999994</v>
      </c>
      <c r="C16">
        <v>-51.985799999999998</v>
      </c>
      <c r="E16">
        <f t="shared" si="4"/>
        <v>-8.9133099999999992</v>
      </c>
      <c r="F16">
        <f t="shared" si="5"/>
        <v>-52.4604</v>
      </c>
      <c r="H16">
        <v>633.29999999999995</v>
      </c>
      <c r="I16">
        <v>0</v>
      </c>
      <c r="J16">
        <v>0</v>
      </c>
    </row>
    <row r="17" spans="1:14" x14ac:dyDescent="0.25">
      <c r="A17">
        <v>671.1</v>
      </c>
      <c r="B17">
        <v>-15.344200000000001</v>
      </c>
      <c r="C17">
        <v>9.7685200000000005</v>
      </c>
      <c r="E17">
        <f>I27</f>
        <v>377.70699999999999</v>
      </c>
      <c r="F17">
        <f>J27</f>
        <v>-185.71299999999999</v>
      </c>
      <c r="H17">
        <v>645.29999999999995</v>
      </c>
      <c r="I17">
        <v>0</v>
      </c>
      <c r="J17">
        <v>0</v>
      </c>
    </row>
    <row r="18" spans="1:14" x14ac:dyDescent="0.25">
      <c r="A18">
        <v>671.2</v>
      </c>
      <c r="B18">
        <v>15.641400000000001</v>
      </c>
      <c r="C18">
        <v>6.4176700000000002</v>
      </c>
      <c r="E18">
        <f t="shared" ref="E18:E19" si="6">I28</f>
        <v>-111.997</v>
      </c>
      <c r="F18">
        <f t="shared" ref="F18:F19" si="7">J28</f>
        <v>-128.34899999999999</v>
      </c>
      <c r="H18">
        <v>645.20000000000005</v>
      </c>
      <c r="I18">
        <v>3.3213300000000001</v>
      </c>
      <c r="J18">
        <v>1.31562</v>
      </c>
    </row>
    <row r="19" spans="1:14" x14ac:dyDescent="0.25">
      <c r="A19">
        <v>671.3</v>
      </c>
      <c r="B19">
        <v>-0.29720400000000002</v>
      </c>
      <c r="C19">
        <v>-16.186199999999999</v>
      </c>
      <c r="E19">
        <f t="shared" si="6"/>
        <v>-78.615399999999994</v>
      </c>
      <c r="F19">
        <f t="shared" si="7"/>
        <v>364.334</v>
      </c>
      <c r="H19">
        <v>646.29999999999995</v>
      </c>
      <c r="I19" s="2">
        <v>7.10543E-15</v>
      </c>
      <c r="J19">
        <v>0</v>
      </c>
    </row>
    <row r="20" spans="1:14" x14ac:dyDescent="0.25">
      <c r="A20">
        <v>645.20000000000005</v>
      </c>
      <c r="B20">
        <v>3.2280799999999998</v>
      </c>
      <c r="C20">
        <v>1.2765599999999999</v>
      </c>
      <c r="E20">
        <f t="shared" ref="E20:F22" si="8">I18</f>
        <v>3.3213300000000001</v>
      </c>
      <c r="F20">
        <f t="shared" si="8"/>
        <v>1.31562</v>
      </c>
      <c r="H20">
        <v>646.20000000000005</v>
      </c>
      <c r="I20" s="2">
        <v>-7.10543E-15</v>
      </c>
      <c r="J20">
        <v>0</v>
      </c>
    </row>
    <row r="21" spans="1:14" x14ac:dyDescent="0.25">
      <c r="A21">
        <v>646.20000000000005</v>
      </c>
      <c r="B21" s="2">
        <v>7.10543E-15</v>
      </c>
      <c r="C21">
        <v>0</v>
      </c>
      <c r="E21" s="2">
        <f t="shared" si="8"/>
        <v>7.10543E-15</v>
      </c>
      <c r="F21" s="2">
        <f t="shared" si="8"/>
        <v>0</v>
      </c>
      <c r="H21">
        <v>634.1</v>
      </c>
      <c r="I21">
        <v>-54.810299999999998</v>
      </c>
      <c r="J21">
        <v>42.382300000000001</v>
      </c>
      <c r="L21">
        <f>A14</f>
        <v>634.1</v>
      </c>
      <c r="M21">
        <f t="shared" ref="M21:N23" si="9">B14</f>
        <v>-54.261600000000001</v>
      </c>
      <c r="N21">
        <f t="shared" si="9"/>
        <v>42.278399999999998</v>
      </c>
    </row>
    <row r="22" spans="1:14" x14ac:dyDescent="0.25">
      <c r="A22">
        <v>646.29999999999995</v>
      </c>
      <c r="B22" s="2">
        <v>-7.10543E-15</v>
      </c>
      <c r="C22">
        <v>0</v>
      </c>
      <c r="E22" s="2">
        <f t="shared" si="8"/>
        <v>-7.10543E-15</v>
      </c>
      <c r="F22" s="2">
        <f t="shared" si="8"/>
        <v>0</v>
      </c>
      <c r="H22">
        <v>634.20000000000005</v>
      </c>
      <c r="I22">
        <v>33.487099999999998</v>
      </c>
      <c r="J22">
        <v>12.647500000000001</v>
      </c>
      <c r="L22">
        <f t="shared" ref="L22:L23" si="10">A15</f>
        <v>634.20000000000005</v>
      </c>
      <c r="M22">
        <f t="shared" si="9"/>
        <v>32.858800000000002</v>
      </c>
      <c r="N22">
        <f t="shared" si="9"/>
        <v>12.3893</v>
      </c>
    </row>
    <row r="23" spans="1:14" x14ac:dyDescent="0.25">
      <c r="A23">
        <v>692.3</v>
      </c>
      <c r="B23">
        <v>0.61487499999999995</v>
      </c>
      <c r="C23">
        <v>-2.5005999999999999</v>
      </c>
      <c r="E23">
        <f>I32</f>
        <v>0.56984699999999999</v>
      </c>
      <c r="F23">
        <f>J32</f>
        <v>-2.1113400000000002</v>
      </c>
      <c r="H23">
        <v>634.29999999999995</v>
      </c>
      <c r="I23">
        <v>-8.9133099999999992</v>
      </c>
      <c r="J23">
        <v>-52.4604</v>
      </c>
      <c r="L23">
        <f t="shared" si="10"/>
        <v>634.29999999999995</v>
      </c>
      <c r="M23">
        <f t="shared" si="9"/>
        <v>-8.8923299999999994</v>
      </c>
      <c r="N23">
        <f t="shared" si="9"/>
        <v>-51.985799999999998</v>
      </c>
    </row>
    <row r="24" spans="1:14" x14ac:dyDescent="0.25">
      <c r="A24">
        <v>692.1</v>
      </c>
      <c r="B24">
        <v>-0.61487499999999995</v>
      </c>
      <c r="C24">
        <v>2.5005999999999999</v>
      </c>
      <c r="E24">
        <f>I30</f>
        <v>-0.56984699999999999</v>
      </c>
      <c r="F24">
        <f>J30</f>
        <v>2.1113400000000002</v>
      </c>
      <c r="H24">
        <v>650.1</v>
      </c>
      <c r="I24">
        <v>0</v>
      </c>
      <c r="J24">
        <v>0</v>
      </c>
    </row>
    <row r="25" spans="1:14" x14ac:dyDescent="0.25">
      <c r="A25">
        <v>675.1</v>
      </c>
      <c r="B25">
        <v>-18.469799999999999</v>
      </c>
      <c r="C25">
        <v>9.5061699999999991</v>
      </c>
      <c r="E25">
        <f>I33</f>
        <v>-15.809100000000001</v>
      </c>
      <c r="F25">
        <f>J33</f>
        <v>7.9347399999999997</v>
      </c>
      <c r="H25">
        <v>650.20000000000005</v>
      </c>
      <c r="I25">
        <v>0</v>
      </c>
      <c r="J25">
        <v>0</v>
      </c>
    </row>
    <row r="26" spans="1:14" x14ac:dyDescent="0.25">
      <c r="A26">
        <v>675.2</v>
      </c>
      <c r="B26">
        <v>-0.13440199999999999</v>
      </c>
      <c r="C26">
        <v>-3.79175E-2</v>
      </c>
      <c r="E26">
        <f t="shared" ref="E26:E27" si="11">I34</f>
        <v>3.3648600000000002</v>
      </c>
      <c r="F26">
        <f t="shared" ref="F26:F27" si="12">J34</f>
        <v>1.14863</v>
      </c>
      <c r="H26">
        <v>650.29999999999995</v>
      </c>
      <c r="I26">
        <v>0</v>
      </c>
      <c r="J26">
        <v>0</v>
      </c>
    </row>
    <row r="27" spans="1:14" x14ac:dyDescent="0.25">
      <c r="A27">
        <v>675.3</v>
      </c>
      <c r="B27">
        <v>-2.4850500000000002</v>
      </c>
      <c r="C27">
        <v>-13.704800000000001</v>
      </c>
      <c r="E27">
        <f t="shared" si="11"/>
        <v>-1.72804</v>
      </c>
      <c r="F27">
        <f t="shared" si="12"/>
        <v>-11.3241</v>
      </c>
      <c r="H27">
        <v>671.1</v>
      </c>
      <c r="I27">
        <v>377.70699999999999</v>
      </c>
      <c r="J27">
        <v>-185.71299999999999</v>
      </c>
      <c r="L27">
        <f>A17</f>
        <v>671.1</v>
      </c>
      <c r="M27">
        <f t="shared" ref="M27:N29" si="13">B17</f>
        <v>-15.344200000000001</v>
      </c>
      <c r="N27">
        <f t="shared" si="13"/>
        <v>9.7685200000000005</v>
      </c>
    </row>
    <row r="28" spans="1:14" x14ac:dyDescent="0.25">
      <c r="A28">
        <v>611.29999999999995</v>
      </c>
      <c r="B28">
        <v>2.58725E-2</v>
      </c>
      <c r="C28">
        <v>-3.5310999999999999</v>
      </c>
      <c r="E28">
        <f>I39</f>
        <v>0.102578</v>
      </c>
      <c r="F28">
        <f>J39</f>
        <v>-2.9004400000000001</v>
      </c>
      <c r="H28">
        <v>671.2</v>
      </c>
      <c r="I28">
        <v>-111.997</v>
      </c>
      <c r="J28">
        <v>-128.34899999999999</v>
      </c>
      <c r="L28">
        <f t="shared" ref="L28:L29" si="14">A18</f>
        <v>671.2</v>
      </c>
      <c r="M28">
        <f t="shared" si="13"/>
        <v>15.641400000000001</v>
      </c>
      <c r="N28">
        <f t="shared" si="13"/>
        <v>6.4176700000000002</v>
      </c>
    </row>
    <row r="29" spans="1:14" x14ac:dyDescent="0.25">
      <c r="A29">
        <v>652.1</v>
      </c>
      <c r="B29">
        <v>0</v>
      </c>
      <c r="C29">
        <v>0</v>
      </c>
      <c r="H29">
        <v>671.3</v>
      </c>
      <c r="I29">
        <v>-78.615399999999994</v>
      </c>
      <c r="J29">
        <v>364.334</v>
      </c>
      <c r="L29">
        <f t="shared" si="14"/>
        <v>671.3</v>
      </c>
      <c r="M29">
        <f t="shared" si="13"/>
        <v>-0.29720400000000002</v>
      </c>
      <c r="N29">
        <f t="shared" si="13"/>
        <v>-16.186199999999999</v>
      </c>
    </row>
    <row r="30" spans="1:14" x14ac:dyDescent="0.25">
      <c r="A30">
        <v>670.1</v>
      </c>
      <c r="B30">
        <v>-0.69530599999999998</v>
      </c>
      <c r="C30">
        <v>0.46976800000000002</v>
      </c>
      <c r="E30">
        <f>I11</f>
        <v>-391.12900000000002</v>
      </c>
      <c r="F30">
        <f>J11</f>
        <v>194.124</v>
      </c>
      <c r="H30">
        <v>692.1</v>
      </c>
      <c r="I30">
        <v>-0.56984699999999999</v>
      </c>
      <c r="J30">
        <v>2.1113400000000002</v>
      </c>
    </row>
    <row r="31" spans="1:14" x14ac:dyDescent="0.25">
      <c r="A31">
        <v>670.2</v>
      </c>
      <c r="B31">
        <v>0.43894899999999998</v>
      </c>
      <c r="C31">
        <v>0.23250199999999999</v>
      </c>
      <c r="E31">
        <f t="shared" ref="E31:E32" si="15">I12</f>
        <v>126.244</v>
      </c>
      <c r="F31">
        <f t="shared" ref="F31:F32" si="16">J12</f>
        <v>136.40299999999999</v>
      </c>
      <c r="H31">
        <v>692.2</v>
      </c>
      <c r="I31">
        <v>0</v>
      </c>
      <c r="J31">
        <v>0</v>
      </c>
    </row>
    <row r="32" spans="1:14" x14ac:dyDescent="0.25">
      <c r="A32">
        <v>670.3</v>
      </c>
      <c r="B32">
        <v>-0.30761300000000003</v>
      </c>
      <c r="C32">
        <v>-5.5816999999999997</v>
      </c>
      <c r="E32">
        <f t="shared" si="15"/>
        <v>77.293800000000005</v>
      </c>
      <c r="F32">
        <f t="shared" si="16"/>
        <v>-385.74400000000003</v>
      </c>
      <c r="H32">
        <v>692.3</v>
      </c>
      <c r="I32">
        <v>0.56984699999999999</v>
      </c>
      <c r="J32">
        <v>-2.1113400000000002</v>
      </c>
    </row>
    <row r="33" spans="1:10" x14ac:dyDescent="0.25">
      <c r="A33">
        <v>632.1</v>
      </c>
      <c r="B33">
        <v>0</v>
      </c>
      <c r="C33">
        <v>0</v>
      </c>
      <c r="H33">
        <v>675.1</v>
      </c>
      <c r="I33">
        <v>-15.809100000000001</v>
      </c>
      <c r="J33">
        <v>7.9347399999999997</v>
      </c>
    </row>
    <row r="34" spans="1:10" x14ac:dyDescent="0.25">
      <c r="A34">
        <v>632.20000000000005</v>
      </c>
      <c r="B34">
        <v>0</v>
      </c>
      <c r="C34">
        <v>0</v>
      </c>
      <c r="H34">
        <v>675.2</v>
      </c>
      <c r="I34">
        <v>3.3648600000000002</v>
      </c>
      <c r="J34">
        <v>1.14863</v>
      </c>
    </row>
    <row r="35" spans="1:10" x14ac:dyDescent="0.25">
      <c r="A35">
        <v>632.29999999999995</v>
      </c>
      <c r="B35">
        <v>0</v>
      </c>
      <c r="C35">
        <v>0</v>
      </c>
      <c r="H35">
        <v>675.3</v>
      </c>
      <c r="I35">
        <v>-1.72804</v>
      </c>
      <c r="J35">
        <v>-11.3241</v>
      </c>
    </row>
    <row r="36" spans="1:10" x14ac:dyDescent="0.25">
      <c r="A36">
        <v>680.1</v>
      </c>
      <c r="B36">
        <v>0</v>
      </c>
      <c r="C36">
        <v>0</v>
      </c>
      <c r="H36">
        <v>684.1</v>
      </c>
      <c r="I36">
        <v>0</v>
      </c>
      <c r="J36">
        <v>0</v>
      </c>
    </row>
    <row r="37" spans="1:10" x14ac:dyDescent="0.25">
      <c r="A37">
        <v>680.2</v>
      </c>
      <c r="B37">
        <v>0</v>
      </c>
      <c r="C37">
        <v>0</v>
      </c>
      <c r="H37">
        <v>684.3</v>
      </c>
      <c r="I37">
        <v>0</v>
      </c>
      <c r="J37">
        <v>0</v>
      </c>
    </row>
    <row r="38" spans="1:10" x14ac:dyDescent="0.25">
      <c r="A38">
        <v>680.3</v>
      </c>
      <c r="B38">
        <v>0</v>
      </c>
      <c r="C38">
        <v>0</v>
      </c>
      <c r="H38">
        <v>652.1</v>
      </c>
      <c r="I38">
        <v>0</v>
      </c>
      <c r="J38">
        <v>0</v>
      </c>
    </row>
    <row r="39" spans="1:10" x14ac:dyDescent="0.25">
      <c r="A39">
        <v>645.29999999999995</v>
      </c>
      <c r="B39">
        <v>0</v>
      </c>
      <c r="C39">
        <v>0</v>
      </c>
      <c r="H39">
        <v>611.29999999999995</v>
      </c>
      <c r="I39">
        <v>0.102578</v>
      </c>
      <c r="J39">
        <v>-2.9004400000000001</v>
      </c>
    </row>
    <row r="40" spans="1:10" x14ac:dyDescent="0.25">
      <c r="A40">
        <v>692.2</v>
      </c>
      <c r="B40">
        <v>0</v>
      </c>
      <c r="C40">
        <v>0</v>
      </c>
      <c r="H40">
        <v>680.1</v>
      </c>
      <c r="I40">
        <v>0</v>
      </c>
      <c r="J40">
        <v>0</v>
      </c>
    </row>
    <row r="41" spans="1:10" x14ac:dyDescent="0.25">
      <c r="A41">
        <v>684.1</v>
      </c>
      <c r="B41">
        <v>0</v>
      </c>
      <c r="C41">
        <v>0</v>
      </c>
      <c r="H41">
        <v>680.2</v>
      </c>
      <c r="I41">
        <v>0</v>
      </c>
      <c r="J41">
        <v>0</v>
      </c>
    </row>
    <row r="42" spans="1:10" x14ac:dyDescent="0.25">
      <c r="A42">
        <v>684.3</v>
      </c>
      <c r="B42">
        <v>0</v>
      </c>
      <c r="C42">
        <v>0</v>
      </c>
      <c r="H42">
        <v>680.3</v>
      </c>
      <c r="I42">
        <v>0</v>
      </c>
      <c r="J42">
        <v>0</v>
      </c>
    </row>
  </sheetData>
  <mergeCells count="2">
    <mergeCell ref="A1:C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referenceDirect</vt:lpstr>
      <vt:lpstr>referenceSolveNoCtrl</vt:lpstr>
      <vt:lpstr>referenceSolve+Ctrl</vt:lpstr>
      <vt:lpstr>Porcessing time</vt:lpstr>
      <vt:lpstr>injCurrents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Montenegro Martinez, Davis</cp:lastModifiedBy>
  <dcterms:created xsi:type="dcterms:W3CDTF">2021-09-10T14:47:51Z</dcterms:created>
  <dcterms:modified xsi:type="dcterms:W3CDTF">2021-09-22T20:58:01Z</dcterms:modified>
</cp:coreProperties>
</file>