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unah\Desktop\CodingStudy\"/>
    </mc:Choice>
  </mc:AlternateContent>
  <xr:revisionPtr revIDLastSave="0" documentId="13_ncr:1_{948048DB-106D-490C-A9FA-2B9C57B9D2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설명자" sheetId="2" r:id="rId2"/>
    <sheet name="NO_LEVEL" sheetId="3" r:id="rId3"/>
    <sheet name="카카오_프로그래머스_원본리스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8" i="1" l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<sst xmlns="http://schemas.openxmlformats.org/spreadsheetml/2006/main" count="177" uniqueCount="171">
  <si>
    <t>DATE</t>
  </si>
  <si>
    <t>p1</t>
  </si>
  <si>
    <t>p2</t>
  </si>
  <si>
    <t>optional</t>
  </si>
  <si>
    <t>문제번호순서</t>
  </si>
  <si>
    <t>링크</t>
  </si>
  <si>
    <t>random</t>
  </si>
  <si>
    <t>소연</t>
  </si>
  <si>
    <t>진희</t>
  </si>
  <si>
    <t>태원</t>
  </si>
  <si>
    <t>기범</t>
  </si>
  <si>
    <t>시현</t>
  </si>
  <si>
    <t>경태</t>
  </si>
  <si>
    <t>용원</t>
  </si>
  <si>
    <t>인서</t>
  </si>
  <si>
    <t>선아</t>
  </si>
  <si>
    <t xml:space="preserve">  [1차] 다트 게임2018 KAKAO BLIND RECRUITMENT 15824명 완료</t>
  </si>
  <si>
    <t xml:space="preserve">  [1차] 비밀지도2018 KAKAO BLIND RECRUITMENT 19363명 완료</t>
  </si>
  <si>
    <t xml:space="preserve">  숫자 문자열과 영단어2021 카카오 채용연계형 인턴십 23148명 완료</t>
  </si>
  <si>
    <t xml:space="preserve">  신고 결과 받기2022 KAKAO BLIND RECRUITMENT 13020명 완료</t>
  </si>
  <si>
    <t xml:space="preserve">  신규 아이디 추천2021 KAKAO BLIND RECRUITMENT 25331명 완료</t>
  </si>
  <si>
    <t xml:space="preserve">  실패율2019 KAKAO BLIND RECRUITMENT 21043명 완료</t>
  </si>
  <si>
    <t xml:space="preserve">  크레인 인형뽑기 게임2019 카카오 개발자 겨울 인턴십 28879명 완료</t>
  </si>
  <si>
    <t xml:space="preserve">  키패드 누르기2020 카카오 인턴십 21196명 완료</t>
  </si>
  <si>
    <t xml:space="preserve">  [1차] 뉴스 클러스터링2018 KAKAO BLIND RECRUITMENT 10613명 완료</t>
  </si>
  <si>
    <t xml:space="preserve">  [1차] 캐시2018 KAKAO BLIND RECRUITMENT 8779명 완료</t>
  </si>
  <si>
    <t xml:space="preserve">  [1차] 프렌즈4블록2018 KAKAO BLIND RECRUITMENT 6980명 완료</t>
  </si>
  <si>
    <t xml:space="preserve">  [3차] n진수 게임2018 KAKAO BLIND RECRUITMENT 6396명 완료</t>
  </si>
  <si>
    <t xml:space="preserve">  [3차] 방금그곡2018 KAKAO BLIND RECRUITMENT 5553명 완료</t>
  </si>
  <si>
    <t xml:space="preserve">  [3차] 압축2018 KAKAO BLIND RECRUITMENT 5934명 완료</t>
  </si>
  <si>
    <t xml:space="preserve">  [3차] 파일명 정렬2018 KAKAO BLIND RECRUITMENT 6396명 완료</t>
  </si>
  <si>
    <t xml:space="preserve">  k진수에서 소수 개수 구하기2022 KAKAO BLIND RECRUITMENT 3288명 완료</t>
  </si>
  <si>
    <t xml:space="preserve">  거리두기 확인하기2021 카카오 채용연계형 인턴십 6975명 완료</t>
  </si>
  <si>
    <t xml:space="preserve">  괄호 변환2020 KAKAO BLIND RECRUITMENT 13311명 완료</t>
  </si>
  <si>
    <t xml:space="preserve">  단체사진 찍기2017 카카오코드 본선 3274명 완료</t>
  </si>
  <si>
    <t xml:space="preserve">  메뉴 리뉴얼2021 KAKAO BLIND RECRUITMENT 9462명 완료</t>
  </si>
  <si>
    <t xml:space="preserve">  문자열 압축2020 KAKAO BLIND RECRUITMENT 21834명 완료</t>
  </si>
  <si>
    <t xml:space="preserve">  수식 최대화2020 카카오 인턴십 8368명 완료</t>
  </si>
  <si>
    <t xml:space="preserve">  순위 검색</t>
  </si>
  <si>
    <t xml:space="preserve">  양궁대회2022 KAKAO BLIND RECRUITMENT 2129명 완료</t>
  </si>
  <si>
    <t xml:space="preserve">  오픈채팅방2019 KAKAO BLIND RECRUITMENT 21305명 완료</t>
  </si>
  <si>
    <t xml:space="preserve">  주차 요금 계산2022 KAKAO BLIND RECRUITMENT 3583명 완료</t>
  </si>
  <si>
    <t xml:space="preserve">  카카오프렌즈 컬러링북2017 카카오코드 예선 6708명 완료</t>
  </si>
  <si>
    <t xml:space="preserve">  튜플2019 카카오 개발자 겨울 인턴십 11499명 완료</t>
  </si>
  <si>
    <t xml:space="preserve">  후보키2019 KAKAO BLIND RECRUITMENT 6602명 완료</t>
  </si>
  <si>
    <t xml:space="preserve">  [1차] 셔틀버스2018 KAKAO BLIND RECRUITMENT 4322명 완료</t>
  </si>
  <si>
    <t xml:space="preserve">  [1차] 추석 트래픽2018 KAKAO BLIND RECRUITMENT 6245명 완료</t>
  </si>
  <si>
    <t xml:space="preserve">  GPS2017 카카오코드 본선 490명 완료</t>
  </si>
  <si>
    <t xml:space="preserve">  경주로 건설2020 카카오 인턴십 3555명 완료</t>
  </si>
  <si>
    <t xml:space="preserve">  광고 삽입2021 KAKAO BLIND RECRUITMENT 2488명 완료</t>
  </si>
  <si>
    <t xml:space="preserve">  기둥과 보 설치2020 KAKAO BLIND RECRUITMENT 3911명 완료</t>
  </si>
  <si>
    <t xml:space="preserve">  길 찾기 게임2019 KAKAO BLIND RECRUITMENT 3863명 완료</t>
  </si>
  <si>
    <t xml:space="preserve">  리틀 프렌즈 사천성2017 카카오코드 본선 643명 완료</t>
  </si>
  <si>
    <t xml:space="preserve">  매칭 점수2019 KAKAO BLIND RECRUITMENT 1811명 완료</t>
  </si>
  <si>
    <t xml:space="preserve">  몸짱 트레이너 라이언의 고민2017 카카오코드 본선 106명 완료</t>
  </si>
  <si>
    <t xml:space="preserve">  보석 쇼핑2020 카카오 인턴십 5042명 완료</t>
  </si>
  <si>
    <t xml:space="preserve">  보행자 천국2017 카카오코드 예선 1614명 완료</t>
  </si>
  <si>
    <t xml:space="preserve">  불량 사용자2019 카카오 개발자 겨울 인턴십 5083명 완료</t>
  </si>
  <si>
    <t xml:space="preserve">  브라이언의 고민2017 카카오코드 예선 307명 완료</t>
  </si>
  <si>
    <t xml:space="preserve">  블록 이동하기2020 KAKAO BLIND RECRUITMENT 2597명 완료</t>
  </si>
  <si>
    <t xml:space="preserve">  사라지는 발판</t>
  </si>
  <si>
    <t xml:space="preserve">  양과 늑대2022 KAKAO BLIND RECRUITMENT 1114명 완료</t>
  </si>
  <si>
    <t xml:space="preserve">  외벽 점검2020 KAKAO BLIND RECRUITMENT 2968명 완료</t>
  </si>
  <si>
    <t xml:space="preserve">  자물쇠와 열쇠2020 KAKAO BLIND RECRUITMENT 7290명 완료</t>
  </si>
  <si>
    <t xml:space="preserve">  징검다리 건너기2019 카카오 개발자 겨울 인턴십 4132명 완료</t>
  </si>
  <si>
    <t xml:space="preserve">  카드 짝 맞추기2021 KAKAO BLIND RECRUITMENT 1258명 완료</t>
  </si>
  <si>
    <t xml:space="preserve">  캠핑2017 카카오코드 예선 373명 완료</t>
  </si>
  <si>
    <t xml:space="preserve">  파괴되지 않은 건물2022 KAKAO BLIND RECRUITMENT 1086명 완</t>
  </si>
  <si>
    <t xml:space="preserve">  표 편집2021 카카오 채용연계형 인턴십 2593명 완료</t>
  </si>
  <si>
    <t xml:space="preserve">  합승 택시 요금2021 KAKAO BLIND RECRUITMENT 4351명 완료</t>
  </si>
  <si>
    <t xml:space="preserve">  [3차] 자동완성2018 KAKAO BLIND RECRUITMENT 1701명 완료</t>
  </si>
  <si>
    <t xml:space="preserve">  4단 고음2017 카카오코드 예선 547명 완료</t>
  </si>
  <si>
    <t xml:space="preserve">  가사 검색2020 KAKAO BLIND RECRUITMENT 3248명 완료</t>
  </si>
  <si>
    <t xml:space="preserve">  동굴 탐험2020 카카오 인턴십 1075명 완료</t>
  </si>
  <si>
    <t xml:space="preserve">  매출 하락 최소화2021 KAKAO BLIND RECRUITMENT 636명 완료</t>
  </si>
  <si>
    <t xml:space="preserve">  무지의 먹방 라이브2019 KAKAO BLIND RECRUITMENT 4256명 완료</t>
  </si>
  <si>
    <t xml:space="preserve">  미로 탈출2021 카카오 채용연계형 인턴십 531명 완료</t>
  </si>
  <si>
    <t xml:space="preserve">  블록 게임2019 KAKAO BLIND RECRUITMENT 1385명 완료</t>
  </si>
  <si>
    <t xml:space="preserve">  튜브의 소개팅2017 카카오코드 본선 136명 완료</t>
  </si>
  <si>
    <t xml:space="preserve">  호텔 방 배정2019 카카오 개발자 겨울 인턴십 2784명 완료</t>
  </si>
  <si>
    <t xml:space="preserve">  IU와 콘의 보드게임2017 카카오코드 본선 9명 완료</t>
  </si>
  <si>
    <t xml:space="preserve">  네오의 귀걸이2017 카카오코드 본선 18명 완료</t>
  </si>
  <si>
    <t xml:space="preserve">  스마트한 프로도2017 카카오코드 본선 11명 완료</t>
  </si>
  <si>
    <t xml:space="preserve">  시험장 나누기2021 카카오 채용연계형 인턴십 254명 완료</t>
  </si>
  <si>
    <t xml:space="preserve">  신비로운 유적 탐험2017 카카오코드 예선 50명 완료</t>
  </si>
  <si>
    <t xml:space="preserve">  빛의 경로 사이클월간 코드 챌린지 시즌3 1481명 완료</t>
  </si>
  <si>
    <t xml:space="preserve">  금과 은 운반하기월간 코드 챌린지 시즌3 555명 완료</t>
  </si>
  <si>
    <t xml:space="preserve">  n^2 배열 자르기월간 코드 챌린지 시즌3 2278명 완료</t>
  </si>
  <si>
    <t xml:space="preserve">  공 이동 시뮬레이션월간 코드 챌린지 시즌3 258명 완료</t>
  </si>
  <si>
    <t xml:space="preserve">  괄호 회전하기월간 코드 챌린지 시즌2 4998명 완료</t>
  </si>
  <si>
    <t xml:space="preserve">  2개 이하로 다른 비트월간 코드 챌린지 시즌2 2974명 완료</t>
  </si>
  <si>
    <t xml:space="preserve">  모두 0으로 만들기월간 코드 챌린지 시즌2 1050명 완료</t>
  </si>
  <si>
    <t xml:space="preserve">  110 옮기기월간 코드 챌린지 시즌2 687명 완료</t>
  </si>
  <si>
    <t>문제</t>
  </si>
  <si>
    <t>Lv. 1 [1차] 다트 게임2018 KAKAO BLIND RECRUITMENT 15824명 완료</t>
  </si>
  <si>
    <t>Lv. 1 [1차] 비밀지도2018 KAKAO BLIND RECRUITMENT 19363명 완료</t>
  </si>
  <si>
    <t>Lv. 1 숫자 문자열과 영단어2021 카카오 채용연계형 인턴십 23148명 완료</t>
  </si>
  <si>
    <t>Lv. 1 신고 결과 받기2022 KAKAO BLIND RECRUITMENT 13020명 완료</t>
  </si>
  <si>
    <t>Lv. 1 신규 아이디 추천2021 KAKAO BLIND RECRUITMENT 25331명 완료</t>
  </si>
  <si>
    <t>Lv. 1 실패율2019 KAKAO BLIND RECRUITMENT 21043명 완료</t>
  </si>
  <si>
    <t>Lv. 1 크레인 인형뽑기 게임2019 카카오 개발자 겨울 인턴십 28879명 완료</t>
  </si>
  <si>
    <t>Lv. 1 키패드 누르기2020 카카오 인턴십 21196명 완료</t>
  </si>
  <si>
    <t>Lv. 2 [1차] 뉴스 클러스터링2018 KAKAO BLIND RECRUITMENT 10613명 완료</t>
  </si>
  <si>
    <t>Lv. 2 [1차] 캐시2018 KAKAO BLIND RECRUITMENT 8779명 완료</t>
  </si>
  <si>
    <t>Lv. 2 [1차] 프렌즈4블록2018 KAKAO BLIND RECRUITMENT 6980명 완료</t>
  </si>
  <si>
    <t>Lv. 2 [3차] n진수 게임2018 KAKAO BLIND RECRUITMENT 6396명 완료</t>
  </si>
  <si>
    <t>Lv. 2 [3차] 방금그곡2018 KAKAO BLIND RECRUITMENT 5553명 완료</t>
  </si>
  <si>
    <t>Lv. 2 [3차] 압축2018 KAKAO BLIND RECRUITMENT 5934명 완료</t>
  </si>
  <si>
    <t>Lv. 2 [3차] 파일명 정렬2018 KAKAO BLIND RECRUITMENT 6396명 완료</t>
  </si>
  <si>
    <t>Lv. 2 k진수에서 소수 개수 구하기2022 KAKAO BLIND RECRUITMENT 3288명 완료</t>
  </si>
  <si>
    <t>Lv. 2 거리두기 확인하기2021 카카오 채용연계형 인턴십 6975명 완료</t>
  </si>
  <si>
    <t>Lv. 2 괄호 변환2020 KAKAO BLIND RECRUITMENT 13311명 완료</t>
  </si>
  <si>
    <t>Lv. 2 단체사진 찍기2017 카카오코드 본선 3274명 완료</t>
  </si>
  <si>
    <t>Lv. 2 메뉴 리뉴얼2021 KAKAO BLIND RECRUITMENT 9462명 완료</t>
  </si>
  <si>
    <t>Lv. 2 문자열 압축2020 KAKAO BLIND RECRUITMENT 21834명 완료</t>
  </si>
  <si>
    <t>Lv. 2 수식 최대화2020 카카오 인턴십 8368명 완료</t>
  </si>
  <si>
    <t>Lv. 2 순위 검색</t>
  </si>
  <si>
    <t>Lv. 2 양궁대회2022 KAKAO BLIND RECRUITMENT 2129명 완료</t>
  </si>
  <si>
    <t>Lv. 2 오픈채팅방2019 KAKAO BLIND RECRUITMENT 21305명 완료</t>
  </si>
  <si>
    <t>Lv. 2 주차 요금 계산2022 KAKAO BLIND RECRUITMENT 3583명 완료</t>
  </si>
  <si>
    <t>Lv. 2 카카오프렌즈 컬러링북2017 카카오코드 예선 6708명 완료</t>
  </si>
  <si>
    <t>Lv. 2 튜플2019 카카오 개발자 겨울 인턴십 11499명 완료</t>
  </si>
  <si>
    <t>Lv. 2 후보키2019 KAKAO BLIND RECRUITMENT 6602명 완료</t>
  </si>
  <si>
    <t>Lv. 3 [1차] 셔틀버스2018 KAKAO BLIND RECRUITMENT 4322명 완료</t>
  </si>
  <si>
    <t>Lv. 3 [1차] 추석 트래픽2018 KAKAO BLIND RECRUITMENT 6245명 완료</t>
  </si>
  <si>
    <t>Lv. 3 GPS2017 카카오코드 본선 490명 완료</t>
  </si>
  <si>
    <t>Lv. 3 경주로 건설2020 카카오 인턴십 3555명 완료</t>
  </si>
  <si>
    <t>Lv. 3 광고 삽입2021 KAKAO BLIND RECRUITMENT 2488명 완료</t>
  </si>
  <si>
    <t>Lv. 3 기둥과 보 설치2020 KAKAO BLIND RECRUITMENT 3911명 완료</t>
  </si>
  <si>
    <t>Lv. 3 길 찾기 게임2019 KAKAO BLIND RECRUITMENT 3863명 완료</t>
  </si>
  <si>
    <t>Lv. 3 리틀 프렌즈 사천성2017 카카오코드 본선 643명 완료</t>
  </si>
  <si>
    <t>Lv. 3 매칭 점수2019 KAKAO BLIND RECRUITMENT 1811명 완료</t>
  </si>
  <si>
    <t>Lv. 3 몸짱 트레이너 라이언의 고민2017 카카오코드 본선 106명 완료</t>
  </si>
  <si>
    <t>Lv. 3 보석 쇼핑2020 카카오 인턴십 5042명 완료</t>
  </si>
  <si>
    <t>Lv. 3 보행자 천국2017 카카오코드 예선 1614명 완료</t>
  </si>
  <si>
    <t>Lv. 3 불량 사용자2019 카카오 개발자 겨울 인턴십 5083명 완료</t>
  </si>
  <si>
    <t>Lv. 3 브라이언의 고민2017 카카오코드 예선 307명 완료</t>
  </si>
  <si>
    <t>Lv. 3 블록 이동하기2020 KAKAO BLIND RECRUITMENT 2597명 완료</t>
  </si>
  <si>
    <t>Lv. 3 사라지는 발판</t>
  </si>
  <si>
    <t>Lv. 3 양과 늑대2022 KAKAO BLIND RECRUITMENT 1114명 완료</t>
  </si>
  <si>
    <t>Lv. 3 외벽 점검2020 KAKAO BLIND RECRUITMENT 2968명 완료</t>
  </si>
  <si>
    <t>Lv. 3 자물쇠와 열쇠2020 KAKAO BLIND RECRUITMENT 7290명 완료</t>
  </si>
  <si>
    <t>Lv. 3 징검다리 건너기2019 카카오 개발자 겨울 인턴십 4132명 완료</t>
  </si>
  <si>
    <t>Lv. 3 카드 짝 맞추기2021 KAKAO BLIND RECRUITMENT 1258명 완료</t>
  </si>
  <si>
    <t>Lv. 3 캠핑2017 카카오코드 예선 373명 완료</t>
  </si>
  <si>
    <t>Lv. 3 파괴되지 않은 건물2022 KAKAO BLIND RECRUITMENT 1086명 완</t>
  </si>
  <si>
    <t>Lv. 3 표 편집2021 카카오 채용연계형 인턴십 2593명 완료</t>
  </si>
  <si>
    <t>Lv. 3 합승 택시 요금2021 KAKAO BLIND RECRUITMENT 4351명 완료</t>
  </si>
  <si>
    <t>Lv. 4 [3차] 자동완성2018 KAKAO BLIND RECRUITMENT 1701명 완료</t>
  </si>
  <si>
    <t>Lv. 4 4단 고음2017 카카오코드 예선 547명 완료</t>
  </si>
  <si>
    <t>Lv. 4 가사 검색2020 KAKAO BLIND RECRUITMENT 3248명 완료</t>
  </si>
  <si>
    <t>Lv. 4 동굴 탐험2020 카카오 인턴십 1075명 완료</t>
  </si>
  <si>
    <t>Lv. 4 매출 하락 최소화2021 KAKAO BLIND RECRUITMENT 636명 완료</t>
  </si>
  <si>
    <t>Lv. 4 무지의 먹방 라이브2019 KAKAO BLIND RECRUITMENT 4256명 완료</t>
  </si>
  <si>
    <t>Lv. 4 미로 탈출2021 카카오 채용연계형 인턴십 531명 완료</t>
  </si>
  <si>
    <t>Lv. 4 블록 게임2019 KAKAO BLIND RECRUITMENT 1385명 완료</t>
  </si>
  <si>
    <t>Lv. 4 튜브의 소개팅2017 카카오코드 본선 136명 완료</t>
  </si>
  <si>
    <t>Lv. 4 호텔 방 배정2019 카카오 개발자 겨울 인턴십 2784명 완료</t>
  </si>
  <si>
    <t>Lv. 5 IU와 콘의 보드게임2017 카카오코드 본선 9명 완료</t>
  </si>
  <si>
    <t>Lv. 5 네오의 귀걸이2017 카카오코드 본선 18명 완료</t>
  </si>
  <si>
    <t>Lv. 5 스마트한 프로도2017 카카오코드 본선 11명 완료</t>
  </si>
  <si>
    <t>Lv. 5 시험장 나누기2021 카카오 채용연계형 인턴십 254명 완료</t>
  </si>
  <si>
    <t>Lv. 5 신비로운 유적 탐험2017 카카오코드 예선 50명 완료</t>
  </si>
  <si>
    <t>Lv. 2 빛의 경로 사이클월간 코드 챌린지 시즌3 1481명 완료</t>
  </si>
  <si>
    <t>Lv. 3 금과 은 운반하기월간 코드 챌린지 시즌3 555명 완료</t>
  </si>
  <si>
    <t>Lv. 2 n^2 배열 자르기월간 코드 챌린지 시즌3 2278명 완료</t>
  </si>
  <si>
    <t>Lv. 3 공 이동 시뮬레이션월간 코드 챌린지 시즌3 258명 완료</t>
  </si>
  <si>
    <t>Lv. 2 괄호 회전하기월간 코드 챌린지 시즌2 4998명 완료</t>
  </si>
  <si>
    <t>Lv. 2 2개 이하로 다른 비트월간 코드 챌린지 시즌2 2974명 완료</t>
  </si>
  <si>
    <t>Lv. 3 모두 0으로 만들기월간 코드 챌린지 시즌2 1050명 완료</t>
  </si>
  <si>
    <t>Lv. 3 110 옮기기월간 코드 챌린지 시즌2 687명 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</si>
</sst>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31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8"/>
      <color theme="0"/>
      <name val="&quot;Helvetica Neue&quot;"/>
    </font>
    <font>
      <sz val="11"/>
      <color theme="1"/>
      <name val="Arial"/>
      <family val="2"/>
      <scheme val="minor"/>
    </font>
    <font>
      <sz val="12"/>
      <color rgb="FF000000"/>
      <name val="&quot;Helvetica Neue&quot;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53F4"/>
      <name val="Inter"/>
    </font>
    <font>
      <u/>
      <sz val="12"/>
      <color rgb="FF0078FF"/>
      <name val="Inter"/>
    </font>
    <font>
      <u/>
      <sz val="12"/>
      <color rgb="FF0053F4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sz val="12"/>
      <color theme="1"/>
      <name val="Arial"/>
      <family val="2"/>
      <scheme val="minor"/>
    </font>
    <font>
      <u/>
      <sz val="12"/>
      <color rgb="FF0078FF"/>
      <name val="Inter"/>
    </font>
    <font>
      <sz val="12"/>
      <color rgb="FF0078FF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53F4"/>
      <name val="Inter"/>
    </font>
    <font>
      <u/>
      <sz val="12"/>
      <color rgb="FF0078FF"/>
      <name val="Inter"/>
    </font>
    <font>
      <u/>
      <sz val="12"/>
      <color rgb="FF0053F4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u/>
      <sz val="12"/>
      <color rgb="FF0078FF"/>
      <name val="Inter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8FF"/>
        <bgColor rgb="FF0078FF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1" fillId="2" borderId="0" xfId="0" applyFont="1" applyFill="1" applyAlignment="1"/>
    <xf numFmtId="176" fontId="3" fillId="0" borderId="1" xfId="0" applyNumberFormat="1" applyFont="1" applyBorder="1" applyAlignment="1"/>
    <xf numFmtId="0" fontId="4" fillId="0" borderId="2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8" fillId="3" borderId="0" xfId="0" applyFont="1" applyFill="1" applyAlignment="1"/>
    <xf numFmtId="0" fontId="5" fillId="0" borderId="0" xfId="0" applyFont="1" applyAlignment="1"/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5" fillId="4" borderId="0" xfId="0" applyFont="1" applyFill="1" applyAlignment="1"/>
    <xf numFmtId="0" fontId="12" fillId="4" borderId="0" xfId="0" applyFont="1" applyFill="1" applyAlignment="1">
      <alignment horizontal="left" vertical="top"/>
    </xf>
    <xf numFmtId="0" fontId="5" fillId="4" borderId="0" xfId="0" applyFont="1" applyFill="1"/>
    <xf numFmtId="0" fontId="13" fillId="4" borderId="0" xfId="0" applyFont="1" applyFill="1" applyAlignment="1">
      <alignment horizontal="left"/>
    </xf>
    <xf numFmtId="0" fontId="5" fillId="0" borderId="6" xfId="0" applyFont="1" applyBorder="1" applyAlignment="1"/>
    <xf numFmtId="0" fontId="14" fillId="0" borderId="6" xfId="0" applyFont="1" applyBorder="1" applyAlignment="1">
      <alignment horizontal="left" vertical="top"/>
    </xf>
    <xf numFmtId="0" fontId="5" fillId="0" borderId="6" xfId="0" applyFont="1" applyBorder="1"/>
    <xf numFmtId="0" fontId="5" fillId="5" borderId="0" xfId="0" applyFont="1" applyFill="1" applyAlignment="1"/>
    <xf numFmtId="0" fontId="15" fillId="5" borderId="0" xfId="0" applyFont="1" applyFill="1" applyAlignment="1">
      <alignment horizontal="left" vertical="top"/>
    </xf>
    <xf numFmtId="0" fontId="5" fillId="5" borderId="0" xfId="0" applyFont="1" applyFill="1"/>
    <xf numFmtId="0" fontId="5" fillId="6" borderId="0" xfId="0" applyFont="1" applyFill="1" applyAlignment="1"/>
    <xf numFmtId="0" fontId="16" fillId="6" borderId="0" xfId="0" applyFont="1" applyFill="1" applyAlignment="1">
      <alignment horizontal="left" vertical="top"/>
    </xf>
    <xf numFmtId="0" fontId="5" fillId="6" borderId="0" xfId="0" applyFont="1" applyFill="1"/>
    <xf numFmtId="0" fontId="17" fillId="0" borderId="0" xfId="0" applyFont="1"/>
    <xf numFmtId="0" fontId="5" fillId="7" borderId="0" xfId="0" applyFont="1" applyFill="1" applyAlignment="1"/>
    <xf numFmtId="0" fontId="18" fillId="7" borderId="0" xfId="0" applyFont="1" applyFill="1" applyAlignment="1">
      <alignment horizontal="left" vertical="top"/>
    </xf>
    <xf numFmtId="0" fontId="17" fillId="7" borderId="0" xfId="0" applyFont="1" applyFill="1"/>
    <xf numFmtId="0" fontId="5" fillId="7" borderId="0" xfId="0" applyFont="1" applyFill="1"/>
    <xf numFmtId="0" fontId="17" fillId="0" borderId="6" xfId="0" applyFont="1" applyBorder="1"/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23" fillId="4" borderId="0" xfId="0" applyFont="1" applyFill="1" applyAlignment="1">
      <alignment horizontal="left" vertical="top"/>
    </xf>
    <xf numFmtId="0" fontId="24" fillId="4" borderId="0" xfId="0" applyFont="1" applyFill="1" applyAlignment="1">
      <alignment horizontal="left"/>
    </xf>
    <xf numFmtId="0" fontId="25" fillId="0" borderId="6" xfId="0" applyFont="1" applyBorder="1" applyAlignment="1">
      <alignment horizontal="left" vertical="top"/>
    </xf>
    <xf numFmtId="0" fontId="5" fillId="8" borderId="0" xfId="0" applyFont="1" applyFill="1" applyAlignment="1"/>
    <xf numFmtId="0" fontId="26" fillId="8" borderId="0" xfId="0" applyFont="1" applyFill="1" applyAlignment="1">
      <alignment horizontal="left" vertical="top"/>
    </xf>
    <xf numFmtId="0" fontId="5" fillId="8" borderId="0" xfId="0" applyFont="1" applyFill="1"/>
    <xf numFmtId="0" fontId="27" fillId="6" borderId="0" xfId="0" applyFont="1" applyFill="1" applyAlignment="1">
      <alignment horizontal="left" vertical="top"/>
    </xf>
    <xf numFmtId="0" fontId="28" fillId="5" borderId="0" xfId="0" applyFont="1" applyFill="1" applyAlignment="1">
      <alignment horizontal="left" vertical="top"/>
    </xf>
    <xf numFmtId="0" fontId="29" fillId="7" borderId="0" xfId="0" applyFont="1" applyFill="1" applyAlignment="1">
      <alignment horizontal="left" vertical="top"/>
    </xf>
    <xf numFmtId="0" fontId="4" fillId="9" borderId="2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3" fillId="0" borderId="4" xfId="0" applyFont="1" applyBorder="1" applyAlignment="1"/>
    <xf numFmtId="0" fontId="7" fillId="0" borderId="4" xfId="0" applyFont="1" applyBorder="1"/>
    <xf numFmtId="0" fontId="7" fillId="0" borderId="5" xfId="0" applyFont="1" applyBorder="1"/>
    <xf numFmtId="0" fontId="3" fillId="0" borderId="3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grammers.co.kr/learn/courses/30/lessons/92341" TargetMode="External"/><Relationship Id="rId21" Type="http://schemas.openxmlformats.org/officeDocument/2006/relationships/hyperlink" Target="https://programmers.co.kr/learn/courses/30/lessons/60057" TargetMode="External"/><Relationship Id="rId42" Type="http://schemas.openxmlformats.org/officeDocument/2006/relationships/hyperlink" Target="https://programmers.co.kr/learn/courses/30/lessons/64064" TargetMode="External"/><Relationship Id="rId47" Type="http://schemas.openxmlformats.org/officeDocument/2006/relationships/hyperlink" Target="https://programmers.co.kr/learn/courses/30/lessons/60062" TargetMode="External"/><Relationship Id="rId63" Type="http://schemas.openxmlformats.org/officeDocument/2006/relationships/hyperlink" Target="https://programmers.co.kr/learn/courses/30/lessons/1839" TargetMode="External"/><Relationship Id="rId68" Type="http://schemas.openxmlformats.org/officeDocument/2006/relationships/hyperlink" Target="https://programmers.co.kr/learn/courses/30/lessons/81305" TargetMode="External"/><Relationship Id="rId16" Type="http://schemas.openxmlformats.org/officeDocument/2006/relationships/hyperlink" Target="https://programmers.co.kr/learn/courses/30/lessons/92335" TargetMode="External"/><Relationship Id="rId11" Type="http://schemas.openxmlformats.org/officeDocument/2006/relationships/hyperlink" Target="https://programmers.co.kr/learn/courses/30/lessons/17679" TargetMode="External"/><Relationship Id="rId24" Type="http://schemas.openxmlformats.org/officeDocument/2006/relationships/hyperlink" Target="https://programmers.co.kr/learn/courses/30/lessons/92342" TargetMode="External"/><Relationship Id="rId32" Type="http://schemas.openxmlformats.org/officeDocument/2006/relationships/hyperlink" Target="https://programmers.co.kr/learn/courses/30/lessons/1837" TargetMode="External"/><Relationship Id="rId37" Type="http://schemas.openxmlformats.org/officeDocument/2006/relationships/hyperlink" Target="https://programmers.co.kr/learn/courses/30/lessons/1836" TargetMode="External"/><Relationship Id="rId40" Type="http://schemas.openxmlformats.org/officeDocument/2006/relationships/hyperlink" Target="https://programmers.co.kr/learn/courses/30/lessons/67258" TargetMode="External"/><Relationship Id="rId45" Type="http://schemas.openxmlformats.org/officeDocument/2006/relationships/hyperlink" Target="https://programmers.co.kr/learn/courses/30/lessons/92345" TargetMode="External"/><Relationship Id="rId53" Type="http://schemas.openxmlformats.org/officeDocument/2006/relationships/hyperlink" Target="https://programmers.co.kr/learn/courses/30/lessons/81303" TargetMode="External"/><Relationship Id="rId58" Type="http://schemas.openxmlformats.org/officeDocument/2006/relationships/hyperlink" Target="https://programmers.co.kr/learn/courses/30/lessons/67260" TargetMode="External"/><Relationship Id="rId66" Type="http://schemas.openxmlformats.org/officeDocument/2006/relationships/hyperlink" Target="https://programmers.co.kr/learn/courses/30/lessons/1842" TargetMode="External"/><Relationship Id="rId74" Type="http://schemas.openxmlformats.org/officeDocument/2006/relationships/hyperlink" Target="https://programmers.co.kr/learn/courses/30/lessons/76502" TargetMode="External"/><Relationship Id="rId5" Type="http://schemas.openxmlformats.org/officeDocument/2006/relationships/hyperlink" Target="https://programmers.co.kr/learn/courses/30/lessons/72410" TargetMode="External"/><Relationship Id="rId61" Type="http://schemas.openxmlformats.org/officeDocument/2006/relationships/hyperlink" Target="https://programmers.co.kr/learn/courses/30/lessons/81304" TargetMode="External"/><Relationship Id="rId19" Type="http://schemas.openxmlformats.org/officeDocument/2006/relationships/hyperlink" Target="https://programmers.co.kr/learn/courses/30/lessons/1835" TargetMode="External"/><Relationship Id="rId14" Type="http://schemas.openxmlformats.org/officeDocument/2006/relationships/hyperlink" Target="https://programmers.co.kr/learn/courses/30/lessons/17684" TargetMode="External"/><Relationship Id="rId22" Type="http://schemas.openxmlformats.org/officeDocument/2006/relationships/hyperlink" Target="https://programmers.co.kr/learn/courses/30/lessons/67257" TargetMode="External"/><Relationship Id="rId27" Type="http://schemas.openxmlformats.org/officeDocument/2006/relationships/hyperlink" Target="https://programmers.co.kr/learn/courses/30/lessons/1829" TargetMode="External"/><Relationship Id="rId30" Type="http://schemas.openxmlformats.org/officeDocument/2006/relationships/hyperlink" Target="https://programmers.co.kr/learn/courses/30/lessons/17678" TargetMode="External"/><Relationship Id="rId35" Type="http://schemas.openxmlformats.org/officeDocument/2006/relationships/hyperlink" Target="https://programmers.co.kr/learn/courses/30/lessons/60061" TargetMode="External"/><Relationship Id="rId43" Type="http://schemas.openxmlformats.org/officeDocument/2006/relationships/hyperlink" Target="https://programmers.co.kr/learn/courses/30/lessons/1830" TargetMode="External"/><Relationship Id="rId48" Type="http://schemas.openxmlformats.org/officeDocument/2006/relationships/hyperlink" Target="https://programmers.co.kr/learn/courses/30/lessons/60059" TargetMode="External"/><Relationship Id="rId56" Type="http://schemas.openxmlformats.org/officeDocument/2006/relationships/hyperlink" Target="https://programmers.co.kr/learn/courses/30/lessons/1831" TargetMode="External"/><Relationship Id="rId64" Type="http://schemas.openxmlformats.org/officeDocument/2006/relationships/hyperlink" Target="https://programmers.co.kr/learn/courses/30/lessons/64063" TargetMode="External"/><Relationship Id="rId69" Type="http://schemas.openxmlformats.org/officeDocument/2006/relationships/hyperlink" Target="https://programmers.co.kr/learn/courses/30/lessons/1834" TargetMode="External"/><Relationship Id="rId77" Type="http://schemas.openxmlformats.org/officeDocument/2006/relationships/hyperlink" Target="https://programmers.co.kr/learn/courses/30/lessons/77886" TargetMode="External"/><Relationship Id="rId8" Type="http://schemas.openxmlformats.org/officeDocument/2006/relationships/hyperlink" Target="https://programmers.co.kr/learn/courses/30/lessons/67256" TargetMode="External"/><Relationship Id="rId51" Type="http://schemas.openxmlformats.org/officeDocument/2006/relationships/hyperlink" Target="https://programmers.co.kr/learn/courses/30/lessons/1833" TargetMode="External"/><Relationship Id="rId72" Type="http://schemas.openxmlformats.org/officeDocument/2006/relationships/hyperlink" Target="https://programmers.co.kr/learn/courses/30/lessons/87390" TargetMode="External"/><Relationship Id="rId3" Type="http://schemas.openxmlformats.org/officeDocument/2006/relationships/hyperlink" Target="https://programmers.co.kr/learn/courses/30/lessons/81301" TargetMode="External"/><Relationship Id="rId12" Type="http://schemas.openxmlformats.org/officeDocument/2006/relationships/hyperlink" Target="https://programmers.co.kr/learn/courses/30/lessons/17687" TargetMode="External"/><Relationship Id="rId17" Type="http://schemas.openxmlformats.org/officeDocument/2006/relationships/hyperlink" Target="https://programmers.co.kr/learn/courses/30/lessons/81302" TargetMode="External"/><Relationship Id="rId25" Type="http://schemas.openxmlformats.org/officeDocument/2006/relationships/hyperlink" Target="https://programmers.co.kr/learn/courses/30/lessons/42888" TargetMode="External"/><Relationship Id="rId33" Type="http://schemas.openxmlformats.org/officeDocument/2006/relationships/hyperlink" Target="https://programmers.co.kr/learn/courses/30/lessons/67259" TargetMode="External"/><Relationship Id="rId38" Type="http://schemas.openxmlformats.org/officeDocument/2006/relationships/hyperlink" Target="https://programmers.co.kr/learn/courses/30/lessons/42893" TargetMode="External"/><Relationship Id="rId46" Type="http://schemas.openxmlformats.org/officeDocument/2006/relationships/hyperlink" Target="https://programmers.co.kr/learn/courses/30/lessons/92343" TargetMode="External"/><Relationship Id="rId59" Type="http://schemas.openxmlformats.org/officeDocument/2006/relationships/hyperlink" Target="https://programmers.co.kr/learn/courses/30/lessons/72416" TargetMode="External"/><Relationship Id="rId67" Type="http://schemas.openxmlformats.org/officeDocument/2006/relationships/hyperlink" Target="https://programmers.co.kr/learn/courses/30/lessons/1840" TargetMode="External"/><Relationship Id="rId20" Type="http://schemas.openxmlformats.org/officeDocument/2006/relationships/hyperlink" Target="https://programmers.co.kr/learn/courses/30/lessons/72411" TargetMode="External"/><Relationship Id="rId41" Type="http://schemas.openxmlformats.org/officeDocument/2006/relationships/hyperlink" Target="https://programmers.co.kr/learn/courses/30/lessons/1832" TargetMode="External"/><Relationship Id="rId54" Type="http://schemas.openxmlformats.org/officeDocument/2006/relationships/hyperlink" Target="https://programmers.co.kr/learn/courses/30/lessons/72413" TargetMode="External"/><Relationship Id="rId62" Type="http://schemas.openxmlformats.org/officeDocument/2006/relationships/hyperlink" Target="https://programmers.co.kr/learn/courses/30/lessons/42894" TargetMode="External"/><Relationship Id="rId70" Type="http://schemas.openxmlformats.org/officeDocument/2006/relationships/hyperlink" Target="https://programmers.co.kr/learn/courses/30/lessons/86052" TargetMode="External"/><Relationship Id="rId75" Type="http://schemas.openxmlformats.org/officeDocument/2006/relationships/hyperlink" Target="https://programmers.co.kr/learn/courses/30/lessons/77885" TargetMode="External"/><Relationship Id="rId1" Type="http://schemas.openxmlformats.org/officeDocument/2006/relationships/hyperlink" Target="https://programmers.co.kr/learn/courses/30/lessons/17682" TargetMode="External"/><Relationship Id="rId6" Type="http://schemas.openxmlformats.org/officeDocument/2006/relationships/hyperlink" Target="https://programmers.co.kr/learn/courses/30/lessons/42889" TargetMode="External"/><Relationship Id="rId15" Type="http://schemas.openxmlformats.org/officeDocument/2006/relationships/hyperlink" Target="https://programmers.co.kr/learn/courses/30/lessons/17686" TargetMode="External"/><Relationship Id="rId23" Type="http://schemas.openxmlformats.org/officeDocument/2006/relationships/hyperlink" Target="https://programmers.co.kr/learn/courses/30/lessons/72412" TargetMode="External"/><Relationship Id="rId28" Type="http://schemas.openxmlformats.org/officeDocument/2006/relationships/hyperlink" Target="https://programmers.co.kr/learn/courses/30/lessons/64065" TargetMode="External"/><Relationship Id="rId36" Type="http://schemas.openxmlformats.org/officeDocument/2006/relationships/hyperlink" Target="https://programmers.co.kr/learn/courses/30/lessons/42892" TargetMode="External"/><Relationship Id="rId49" Type="http://schemas.openxmlformats.org/officeDocument/2006/relationships/hyperlink" Target="https://programmers.co.kr/learn/courses/30/lessons/64062" TargetMode="External"/><Relationship Id="rId57" Type="http://schemas.openxmlformats.org/officeDocument/2006/relationships/hyperlink" Target="https://programmers.co.kr/learn/courses/30/lessons/60060" TargetMode="External"/><Relationship Id="rId10" Type="http://schemas.openxmlformats.org/officeDocument/2006/relationships/hyperlink" Target="https://programmers.co.kr/learn/courses/30/lessons/17680" TargetMode="External"/><Relationship Id="rId31" Type="http://schemas.openxmlformats.org/officeDocument/2006/relationships/hyperlink" Target="https://programmers.co.kr/learn/courses/30/lessons/17676" TargetMode="External"/><Relationship Id="rId44" Type="http://schemas.openxmlformats.org/officeDocument/2006/relationships/hyperlink" Target="https://programmers.co.kr/learn/courses/30/lessons/60063" TargetMode="External"/><Relationship Id="rId52" Type="http://schemas.openxmlformats.org/officeDocument/2006/relationships/hyperlink" Target="https://programmers.co.kr/learn/courses/30/lessons/92344" TargetMode="External"/><Relationship Id="rId60" Type="http://schemas.openxmlformats.org/officeDocument/2006/relationships/hyperlink" Target="https://programmers.co.kr/learn/courses/30/lessons/42891" TargetMode="External"/><Relationship Id="rId65" Type="http://schemas.openxmlformats.org/officeDocument/2006/relationships/hyperlink" Target="https://programmers.co.kr/learn/courses/30/lessons/1841" TargetMode="External"/><Relationship Id="rId73" Type="http://schemas.openxmlformats.org/officeDocument/2006/relationships/hyperlink" Target="https://programmers.co.kr/learn/courses/30/lessons/87391" TargetMode="External"/><Relationship Id="rId4" Type="http://schemas.openxmlformats.org/officeDocument/2006/relationships/hyperlink" Target="https://programmers.co.kr/learn/courses/30/lessons/92334" TargetMode="External"/><Relationship Id="rId9" Type="http://schemas.openxmlformats.org/officeDocument/2006/relationships/hyperlink" Target="https://programmers.co.kr/learn/courses/30/lessons/17677" TargetMode="External"/><Relationship Id="rId13" Type="http://schemas.openxmlformats.org/officeDocument/2006/relationships/hyperlink" Target="https://programmers.co.kr/learn/courses/30/lessons/17683" TargetMode="External"/><Relationship Id="rId18" Type="http://schemas.openxmlformats.org/officeDocument/2006/relationships/hyperlink" Target="https://programmers.co.kr/learn/courses/30/lessons/60058" TargetMode="External"/><Relationship Id="rId39" Type="http://schemas.openxmlformats.org/officeDocument/2006/relationships/hyperlink" Target="https://programmers.co.kr/learn/courses/30/lessons/1838" TargetMode="External"/><Relationship Id="rId34" Type="http://schemas.openxmlformats.org/officeDocument/2006/relationships/hyperlink" Target="https://programmers.co.kr/learn/courses/30/lessons/72414" TargetMode="External"/><Relationship Id="rId50" Type="http://schemas.openxmlformats.org/officeDocument/2006/relationships/hyperlink" Target="https://programmers.co.kr/learn/courses/30/lessons/72415" TargetMode="External"/><Relationship Id="rId55" Type="http://schemas.openxmlformats.org/officeDocument/2006/relationships/hyperlink" Target="https://programmers.co.kr/learn/courses/30/lessons/17685" TargetMode="External"/><Relationship Id="rId76" Type="http://schemas.openxmlformats.org/officeDocument/2006/relationships/hyperlink" Target="https://programmers.co.kr/learn/courses/30/lessons/76503" TargetMode="External"/><Relationship Id="rId7" Type="http://schemas.openxmlformats.org/officeDocument/2006/relationships/hyperlink" Target="https://programmers.co.kr/learn/courses/30/lessons/64061" TargetMode="External"/><Relationship Id="rId71" Type="http://schemas.openxmlformats.org/officeDocument/2006/relationships/hyperlink" Target="https://programmers.co.kr/learn/courses/30/lessons/86053" TargetMode="External"/><Relationship Id="rId2" Type="http://schemas.openxmlformats.org/officeDocument/2006/relationships/hyperlink" Target="https://programmers.co.kr/learn/courses/30/lessons/17681" TargetMode="External"/><Relationship Id="rId29" Type="http://schemas.openxmlformats.org/officeDocument/2006/relationships/hyperlink" Target="https://programmers.co.kr/learn/courses/30/lessons/4289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grammers.co.kr/learn/courses/30/lessons/92341" TargetMode="External"/><Relationship Id="rId21" Type="http://schemas.openxmlformats.org/officeDocument/2006/relationships/hyperlink" Target="https://programmers.co.kr/learn/courses/30/lessons/60057" TargetMode="External"/><Relationship Id="rId42" Type="http://schemas.openxmlformats.org/officeDocument/2006/relationships/hyperlink" Target="https://programmers.co.kr/learn/courses/30/lessons/64064" TargetMode="External"/><Relationship Id="rId47" Type="http://schemas.openxmlformats.org/officeDocument/2006/relationships/hyperlink" Target="https://programmers.co.kr/learn/courses/30/lessons/60062" TargetMode="External"/><Relationship Id="rId63" Type="http://schemas.openxmlformats.org/officeDocument/2006/relationships/hyperlink" Target="https://programmers.co.kr/learn/courses/30/lessons/1839" TargetMode="External"/><Relationship Id="rId68" Type="http://schemas.openxmlformats.org/officeDocument/2006/relationships/hyperlink" Target="https://programmers.co.kr/learn/courses/30/lessons/81305" TargetMode="External"/><Relationship Id="rId16" Type="http://schemas.openxmlformats.org/officeDocument/2006/relationships/hyperlink" Target="https://programmers.co.kr/learn/courses/30/lessons/92335" TargetMode="External"/><Relationship Id="rId11" Type="http://schemas.openxmlformats.org/officeDocument/2006/relationships/hyperlink" Target="https://programmers.co.kr/learn/courses/30/lessons/17679" TargetMode="External"/><Relationship Id="rId24" Type="http://schemas.openxmlformats.org/officeDocument/2006/relationships/hyperlink" Target="https://programmers.co.kr/learn/courses/30/lessons/92342" TargetMode="External"/><Relationship Id="rId32" Type="http://schemas.openxmlformats.org/officeDocument/2006/relationships/hyperlink" Target="https://programmers.co.kr/learn/courses/30/lessons/1837" TargetMode="External"/><Relationship Id="rId37" Type="http://schemas.openxmlformats.org/officeDocument/2006/relationships/hyperlink" Target="https://programmers.co.kr/learn/courses/30/lessons/1836" TargetMode="External"/><Relationship Id="rId40" Type="http://schemas.openxmlformats.org/officeDocument/2006/relationships/hyperlink" Target="https://programmers.co.kr/learn/courses/30/lessons/67258" TargetMode="External"/><Relationship Id="rId45" Type="http://schemas.openxmlformats.org/officeDocument/2006/relationships/hyperlink" Target="https://programmers.co.kr/learn/courses/30/lessons/92345" TargetMode="External"/><Relationship Id="rId53" Type="http://schemas.openxmlformats.org/officeDocument/2006/relationships/hyperlink" Target="https://programmers.co.kr/learn/courses/30/lessons/81303" TargetMode="External"/><Relationship Id="rId58" Type="http://schemas.openxmlformats.org/officeDocument/2006/relationships/hyperlink" Target="https://programmers.co.kr/learn/courses/30/lessons/67260" TargetMode="External"/><Relationship Id="rId66" Type="http://schemas.openxmlformats.org/officeDocument/2006/relationships/hyperlink" Target="https://programmers.co.kr/learn/courses/30/lessons/1842" TargetMode="External"/><Relationship Id="rId74" Type="http://schemas.openxmlformats.org/officeDocument/2006/relationships/hyperlink" Target="https://programmers.co.kr/learn/courses/30/lessons/76502" TargetMode="External"/><Relationship Id="rId5" Type="http://schemas.openxmlformats.org/officeDocument/2006/relationships/hyperlink" Target="https://programmers.co.kr/learn/courses/30/lessons/72410" TargetMode="External"/><Relationship Id="rId61" Type="http://schemas.openxmlformats.org/officeDocument/2006/relationships/hyperlink" Target="https://programmers.co.kr/learn/courses/30/lessons/81304" TargetMode="External"/><Relationship Id="rId19" Type="http://schemas.openxmlformats.org/officeDocument/2006/relationships/hyperlink" Target="https://programmers.co.kr/learn/courses/30/lessons/1835" TargetMode="External"/><Relationship Id="rId14" Type="http://schemas.openxmlformats.org/officeDocument/2006/relationships/hyperlink" Target="https://programmers.co.kr/learn/courses/30/lessons/17684" TargetMode="External"/><Relationship Id="rId22" Type="http://schemas.openxmlformats.org/officeDocument/2006/relationships/hyperlink" Target="https://programmers.co.kr/learn/courses/30/lessons/67257" TargetMode="External"/><Relationship Id="rId27" Type="http://schemas.openxmlformats.org/officeDocument/2006/relationships/hyperlink" Target="https://programmers.co.kr/learn/courses/30/lessons/1829" TargetMode="External"/><Relationship Id="rId30" Type="http://schemas.openxmlformats.org/officeDocument/2006/relationships/hyperlink" Target="https://programmers.co.kr/learn/courses/30/lessons/17678" TargetMode="External"/><Relationship Id="rId35" Type="http://schemas.openxmlformats.org/officeDocument/2006/relationships/hyperlink" Target="https://programmers.co.kr/learn/courses/30/lessons/60061" TargetMode="External"/><Relationship Id="rId43" Type="http://schemas.openxmlformats.org/officeDocument/2006/relationships/hyperlink" Target="https://programmers.co.kr/learn/courses/30/lessons/1830" TargetMode="External"/><Relationship Id="rId48" Type="http://schemas.openxmlformats.org/officeDocument/2006/relationships/hyperlink" Target="https://programmers.co.kr/learn/courses/30/lessons/60059" TargetMode="External"/><Relationship Id="rId56" Type="http://schemas.openxmlformats.org/officeDocument/2006/relationships/hyperlink" Target="https://programmers.co.kr/learn/courses/30/lessons/1831" TargetMode="External"/><Relationship Id="rId64" Type="http://schemas.openxmlformats.org/officeDocument/2006/relationships/hyperlink" Target="https://programmers.co.kr/learn/courses/30/lessons/64063" TargetMode="External"/><Relationship Id="rId69" Type="http://schemas.openxmlformats.org/officeDocument/2006/relationships/hyperlink" Target="https://programmers.co.kr/learn/courses/30/lessons/1834" TargetMode="External"/><Relationship Id="rId77" Type="http://schemas.openxmlformats.org/officeDocument/2006/relationships/hyperlink" Target="https://programmers.co.kr/learn/courses/30/lessons/77886" TargetMode="External"/><Relationship Id="rId8" Type="http://schemas.openxmlformats.org/officeDocument/2006/relationships/hyperlink" Target="https://programmers.co.kr/learn/courses/30/lessons/67256" TargetMode="External"/><Relationship Id="rId51" Type="http://schemas.openxmlformats.org/officeDocument/2006/relationships/hyperlink" Target="https://programmers.co.kr/learn/courses/30/lessons/1833" TargetMode="External"/><Relationship Id="rId72" Type="http://schemas.openxmlformats.org/officeDocument/2006/relationships/hyperlink" Target="https://programmers.co.kr/learn/courses/30/lessons/87390" TargetMode="External"/><Relationship Id="rId3" Type="http://schemas.openxmlformats.org/officeDocument/2006/relationships/hyperlink" Target="https://programmers.co.kr/learn/courses/30/lessons/81301" TargetMode="External"/><Relationship Id="rId12" Type="http://schemas.openxmlformats.org/officeDocument/2006/relationships/hyperlink" Target="https://programmers.co.kr/learn/courses/30/lessons/17687" TargetMode="External"/><Relationship Id="rId17" Type="http://schemas.openxmlformats.org/officeDocument/2006/relationships/hyperlink" Target="https://programmers.co.kr/learn/courses/30/lessons/81302" TargetMode="External"/><Relationship Id="rId25" Type="http://schemas.openxmlformats.org/officeDocument/2006/relationships/hyperlink" Target="https://programmers.co.kr/learn/courses/30/lessons/42888" TargetMode="External"/><Relationship Id="rId33" Type="http://schemas.openxmlformats.org/officeDocument/2006/relationships/hyperlink" Target="https://programmers.co.kr/learn/courses/30/lessons/67259" TargetMode="External"/><Relationship Id="rId38" Type="http://schemas.openxmlformats.org/officeDocument/2006/relationships/hyperlink" Target="https://programmers.co.kr/learn/courses/30/lessons/42893" TargetMode="External"/><Relationship Id="rId46" Type="http://schemas.openxmlformats.org/officeDocument/2006/relationships/hyperlink" Target="https://programmers.co.kr/learn/courses/30/lessons/92343" TargetMode="External"/><Relationship Id="rId59" Type="http://schemas.openxmlformats.org/officeDocument/2006/relationships/hyperlink" Target="https://programmers.co.kr/learn/courses/30/lessons/72416" TargetMode="External"/><Relationship Id="rId67" Type="http://schemas.openxmlformats.org/officeDocument/2006/relationships/hyperlink" Target="https://programmers.co.kr/learn/courses/30/lessons/1840" TargetMode="External"/><Relationship Id="rId20" Type="http://schemas.openxmlformats.org/officeDocument/2006/relationships/hyperlink" Target="https://programmers.co.kr/learn/courses/30/lessons/72411" TargetMode="External"/><Relationship Id="rId41" Type="http://schemas.openxmlformats.org/officeDocument/2006/relationships/hyperlink" Target="https://programmers.co.kr/learn/courses/30/lessons/1832" TargetMode="External"/><Relationship Id="rId54" Type="http://schemas.openxmlformats.org/officeDocument/2006/relationships/hyperlink" Target="https://programmers.co.kr/learn/courses/30/lessons/72413" TargetMode="External"/><Relationship Id="rId62" Type="http://schemas.openxmlformats.org/officeDocument/2006/relationships/hyperlink" Target="https://programmers.co.kr/learn/courses/30/lessons/42894" TargetMode="External"/><Relationship Id="rId70" Type="http://schemas.openxmlformats.org/officeDocument/2006/relationships/hyperlink" Target="https://programmers.co.kr/learn/courses/30/lessons/86052" TargetMode="External"/><Relationship Id="rId75" Type="http://schemas.openxmlformats.org/officeDocument/2006/relationships/hyperlink" Target="https://programmers.co.kr/learn/courses/30/lessons/77885" TargetMode="External"/><Relationship Id="rId1" Type="http://schemas.openxmlformats.org/officeDocument/2006/relationships/hyperlink" Target="https://programmers.co.kr/learn/courses/30/lessons/17682" TargetMode="External"/><Relationship Id="rId6" Type="http://schemas.openxmlformats.org/officeDocument/2006/relationships/hyperlink" Target="https://programmers.co.kr/learn/courses/30/lessons/42889" TargetMode="External"/><Relationship Id="rId15" Type="http://schemas.openxmlformats.org/officeDocument/2006/relationships/hyperlink" Target="https://programmers.co.kr/learn/courses/30/lessons/17686" TargetMode="External"/><Relationship Id="rId23" Type="http://schemas.openxmlformats.org/officeDocument/2006/relationships/hyperlink" Target="https://programmers.co.kr/learn/courses/30/lessons/72412" TargetMode="External"/><Relationship Id="rId28" Type="http://schemas.openxmlformats.org/officeDocument/2006/relationships/hyperlink" Target="https://programmers.co.kr/learn/courses/30/lessons/64065" TargetMode="External"/><Relationship Id="rId36" Type="http://schemas.openxmlformats.org/officeDocument/2006/relationships/hyperlink" Target="https://programmers.co.kr/learn/courses/30/lessons/42892" TargetMode="External"/><Relationship Id="rId49" Type="http://schemas.openxmlformats.org/officeDocument/2006/relationships/hyperlink" Target="https://programmers.co.kr/learn/courses/30/lessons/64062" TargetMode="External"/><Relationship Id="rId57" Type="http://schemas.openxmlformats.org/officeDocument/2006/relationships/hyperlink" Target="https://programmers.co.kr/learn/courses/30/lessons/60060" TargetMode="External"/><Relationship Id="rId10" Type="http://schemas.openxmlformats.org/officeDocument/2006/relationships/hyperlink" Target="https://programmers.co.kr/learn/courses/30/lessons/17680" TargetMode="External"/><Relationship Id="rId31" Type="http://schemas.openxmlformats.org/officeDocument/2006/relationships/hyperlink" Target="https://programmers.co.kr/learn/courses/30/lessons/17676" TargetMode="External"/><Relationship Id="rId44" Type="http://schemas.openxmlformats.org/officeDocument/2006/relationships/hyperlink" Target="https://programmers.co.kr/learn/courses/30/lessons/60063" TargetMode="External"/><Relationship Id="rId52" Type="http://schemas.openxmlformats.org/officeDocument/2006/relationships/hyperlink" Target="https://programmers.co.kr/learn/courses/30/lessons/92344" TargetMode="External"/><Relationship Id="rId60" Type="http://schemas.openxmlformats.org/officeDocument/2006/relationships/hyperlink" Target="https://programmers.co.kr/learn/courses/30/lessons/42891" TargetMode="External"/><Relationship Id="rId65" Type="http://schemas.openxmlformats.org/officeDocument/2006/relationships/hyperlink" Target="https://programmers.co.kr/learn/courses/30/lessons/1841" TargetMode="External"/><Relationship Id="rId73" Type="http://schemas.openxmlformats.org/officeDocument/2006/relationships/hyperlink" Target="https://programmers.co.kr/learn/courses/30/lessons/87391" TargetMode="External"/><Relationship Id="rId4" Type="http://schemas.openxmlformats.org/officeDocument/2006/relationships/hyperlink" Target="https://programmers.co.kr/learn/courses/30/lessons/92334" TargetMode="External"/><Relationship Id="rId9" Type="http://schemas.openxmlformats.org/officeDocument/2006/relationships/hyperlink" Target="https://programmers.co.kr/learn/courses/30/lessons/17677" TargetMode="External"/><Relationship Id="rId13" Type="http://schemas.openxmlformats.org/officeDocument/2006/relationships/hyperlink" Target="https://programmers.co.kr/learn/courses/30/lessons/17683" TargetMode="External"/><Relationship Id="rId18" Type="http://schemas.openxmlformats.org/officeDocument/2006/relationships/hyperlink" Target="https://programmers.co.kr/learn/courses/30/lessons/60058" TargetMode="External"/><Relationship Id="rId39" Type="http://schemas.openxmlformats.org/officeDocument/2006/relationships/hyperlink" Target="https://programmers.co.kr/learn/courses/30/lessons/1838" TargetMode="External"/><Relationship Id="rId34" Type="http://schemas.openxmlformats.org/officeDocument/2006/relationships/hyperlink" Target="https://programmers.co.kr/learn/courses/30/lessons/72414" TargetMode="External"/><Relationship Id="rId50" Type="http://schemas.openxmlformats.org/officeDocument/2006/relationships/hyperlink" Target="https://programmers.co.kr/learn/courses/30/lessons/72415" TargetMode="External"/><Relationship Id="rId55" Type="http://schemas.openxmlformats.org/officeDocument/2006/relationships/hyperlink" Target="https://programmers.co.kr/learn/courses/30/lessons/17685" TargetMode="External"/><Relationship Id="rId76" Type="http://schemas.openxmlformats.org/officeDocument/2006/relationships/hyperlink" Target="https://programmers.co.kr/learn/courses/30/lessons/76503" TargetMode="External"/><Relationship Id="rId7" Type="http://schemas.openxmlformats.org/officeDocument/2006/relationships/hyperlink" Target="https://programmers.co.kr/learn/courses/30/lessons/64061" TargetMode="External"/><Relationship Id="rId71" Type="http://schemas.openxmlformats.org/officeDocument/2006/relationships/hyperlink" Target="https://programmers.co.kr/learn/courses/30/lessons/86053" TargetMode="External"/><Relationship Id="rId2" Type="http://schemas.openxmlformats.org/officeDocument/2006/relationships/hyperlink" Target="https://programmers.co.kr/learn/courses/30/lessons/17681" TargetMode="External"/><Relationship Id="rId29" Type="http://schemas.openxmlformats.org/officeDocument/2006/relationships/hyperlink" Target="https://programmers.co.kr/learn/courses/30/lessons/4289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grammers.co.kr/learn/courses/30/lessons/92341" TargetMode="External"/><Relationship Id="rId21" Type="http://schemas.openxmlformats.org/officeDocument/2006/relationships/hyperlink" Target="https://programmers.co.kr/learn/courses/30/lessons/60057" TargetMode="External"/><Relationship Id="rId42" Type="http://schemas.openxmlformats.org/officeDocument/2006/relationships/hyperlink" Target="https://programmers.co.kr/learn/courses/30/lessons/64064" TargetMode="External"/><Relationship Id="rId47" Type="http://schemas.openxmlformats.org/officeDocument/2006/relationships/hyperlink" Target="https://programmers.co.kr/learn/courses/30/lessons/60062" TargetMode="External"/><Relationship Id="rId63" Type="http://schemas.openxmlformats.org/officeDocument/2006/relationships/hyperlink" Target="https://programmers.co.kr/learn/courses/30/lessons/1839" TargetMode="External"/><Relationship Id="rId68" Type="http://schemas.openxmlformats.org/officeDocument/2006/relationships/hyperlink" Target="https://programmers.co.kr/learn/courses/30/lessons/81305" TargetMode="External"/><Relationship Id="rId16" Type="http://schemas.openxmlformats.org/officeDocument/2006/relationships/hyperlink" Target="https://programmers.co.kr/learn/courses/30/lessons/92335" TargetMode="External"/><Relationship Id="rId11" Type="http://schemas.openxmlformats.org/officeDocument/2006/relationships/hyperlink" Target="https://programmers.co.kr/learn/courses/30/lessons/17679" TargetMode="External"/><Relationship Id="rId24" Type="http://schemas.openxmlformats.org/officeDocument/2006/relationships/hyperlink" Target="https://programmers.co.kr/learn/courses/30/lessons/92342" TargetMode="External"/><Relationship Id="rId32" Type="http://schemas.openxmlformats.org/officeDocument/2006/relationships/hyperlink" Target="https://programmers.co.kr/learn/courses/30/lessons/1837" TargetMode="External"/><Relationship Id="rId37" Type="http://schemas.openxmlformats.org/officeDocument/2006/relationships/hyperlink" Target="https://programmers.co.kr/learn/courses/30/lessons/1836" TargetMode="External"/><Relationship Id="rId40" Type="http://schemas.openxmlformats.org/officeDocument/2006/relationships/hyperlink" Target="https://programmers.co.kr/learn/courses/30/lessons/67258" TargetMode="External"/><Relationship Id="rId45" Type="http://schemas.openxmlformats.org/officeDocument/2006/relationships/hyperlink" Target="https://programmers.co.kr/learn/courses/30/lessons/92345" TargetMode="External"/><Relationship Id="rId53" Type="http://schemas.openxmlformats.org/officeDocument/2006/relationships/hyperlink" Target="https://programmers.co.kr/learn/courses/30/lessons/81303" TargetMode="External"/><Relationship Id="rId58" Type="http://schemas.openxmlformats.org/officeDocument/2006/relationships/hyperlink" Target="https://programmers.co.kr/learn/courses/30/lessons/67260" TargetMode="External"/><Relationship Id="rId66" Type="http://schemas.openxmlformats.org/officeDocument/2006/relationships/hyperlink" Target="https://programmers.co.kr/learn/courses/30/lessons/1842" TargetMode="External"/><Relationship Id="rId74" Type="http://schemas.openxmlformats.org/officeDocument/2006/relationships/hyperlink" Target="https://programmers.co.kr/learn/courses/30/lessons/76502" TargetMode="External"/><Relationship Id="rId5" Type="http://schemas.openxmlformats.org/officeDocument/2006/relationships/hyperlink" Target="https://programmers.co.kr/learn/courses/30/lessons/72410" TargetMode="External"/><Relationship Id="rId61" Type="http://schemas.openxmlformats.org/officeDocument/2006/relationships/hyperlink" Target="https://programmers.co.kr/learn/courses/30/lessons/81304" TargetMode="External"/><Relationship Id="rId19" Type="http://schemas.openxmlformats.org/officeDocument/2006/relationships/hyperlink" Target="https://programmers.co.kr/learn/courses/30/lessons/1835" TargetMode="External"/><Relationship Id="rId14" Type="http://schemas.openxmlformats.org/officeDocument/2006/relationships/hyperlink" Target="https://programmers.co.kr/learn/courses/30/lessons/17684" TargetMode="External"/><Relationship Id="rId22" Type="http://schemas.openxmlformats.org/officeDocument/2006/relationships/hyperlink" Target="https://programmers.co.kr/learn/courses/30/lessons/67257" TargetMode="External"/><Relationship Id="rId27" Type="http://schemas.openxmlformats.org/officeDocument/2006/relationships/hyperlink" Target="https://programmers.co.kr/learn/courses/30/lessons/1829" TargetMode="External"/><Relationship Id="rId30" Type="http://schemas.openxmlformats.org/officeDocument/2006/relationships/hyperlink" Target="https://programmers.co.kr/learn/courses/30/lessons/17678" TargetMode="External"/><Relationship Id="rId35" Type="http://schemas.openxmlformats.org/officeDocument/2006/relationships/hyperlink" Target="https://programmers.co.kr/learn/courses/30/lessons/60061" TargetMode="External"/><Relationship Id="rId43" Type="http://schemas.openxmlformats.org/officeDocument/2006/relationships/hyperlink" Target="https://programmers.co.kr/learn/courses/30/lessons/1830" TargetMode="External"/><Relationship Id="rId48" Type="http://schemas.openxmlformats.org/officeDocument/2006/relationships/hyperlink" Target="https://programmers.co.kr/learn/courses/30/lessons/60059" TargetMode="External"/><Relationship Id="rId56" Type="http://schemas.openxmlformats.org/officeDocument/2006/relationships/hyperlink" Target="https://programmers.co.kr/learn/courses/30/lessons/1831" TargetMode="External"/><Relationship Id="rId64" Type="http://schemas.openxmlformats.org/officeDocument/2006/relationships/hyperlink" Target="https://programmers.co.kr/learn/courses/30/lessons/64063" TargetMode="External"/><Relationship Id="rId69" Type="http://schemas.openxmlformats.org/officeDocument/2006/relationships/hyperlink" Target="https://programmers.co.kr/learn/courses/30/lessons/1834" TargetMode="External"/><Relationship Id="rId77" Type="http://schemas.openxmlformats.org/officeDocument/2006/relationships/hyperlink" Target="https://programmers.co.kr/learn/courses/30/lessons/77886" TargetMode="External"/><Relationship Id="rId8" Type="http://schemas.openxmlformats.org/officeDocument/2006/relationships/hyperlink" Target="https://programmers.co.kr/learn/courses/30/lessons/67256" TargetMode="External"/><Relationship Id="rId51" Type="http://schemas.openxmlformats.org/officeDocument/2006/relationships/hyperlink" Target="https://programmers.co.kr/learn/courses/30/lessons/1833" TargetMode="External"/><Relationship Id="rId72" Type="http://schemas.openxmlformats.org/officeDocument/2006/relationships/hyperlink" Target="https://programmers.co.kr/learn/courses/30/lessons/87390" TargetMode="External"/><Relationship Id="rId3" Type="http://schemas.openxmlformats.org/officeDocument/2006/relationships/hyperlink" Target="https://programmers.co.kr/learn/courses/30/lessons/81301" TargetMode="External"/><Relationship Id="rId12" Type="http://schemas.openxmlformats.org/officeDocument/2006/relationships/hyperlink" Target="https://programmers.co.kr/learn/courses/30/lessons/17687" TargetMode="External"/><Relationship Id="rId17" Type="http://schemas.openxmlformats.org/officeDocument/2006/relationships/hyperlink" Target="https://programmers.co.kr/learn/courses/30/lessons/81302" TargetMode="External"/><Relationship Id="rId25" Type="http://schemas.openxmlformats.org/officeDocument/2006/relationships/hyperlink" Target="https://programmers.co.kr/learn/courses/30/lessons/42888" TargetMode="External"/><Relationship Id="rId33" Type="http://schemas.openxmlformats.org/officeDocument/2006/relationships/hyperlink" Target="https://programmers.co.kr/learn/courses/30/lessons/67259" TargetMode="External"/><Relationship Id="rId38" Type="http://schemas.openxmlformats.org/officeDocument/2006/relationships/hyperlink" Target="https://programmers.co.kr/learn/courses/30/lessons/42893" TargetMode="External"/><Relationship Id="rId46" Type="http://schemas.openxmlformats.org/officeDocument/2006/relationships/hyperlink" Target="https://programmers.co.kr/learn/courses/30/lessons/92343" TargetMode="External"/><Relationship Id="rId59" Type="http://schemas.openxmlformats.org/officeDocument/2006/relationships/hyperlink" Target="https://programmers.co.kr/learn/courses/30/lessons/72416" TargetMode="External"/><Relationship Id="rId67" Type="http://schemas.openxmlformats.org/officeDocument/2006/relationships/hyperlink" Target="https://programmers.co.kr/learn/courses/30/lessons/1840" TargetMode="External"/><Relationship Id="rId20" Type="http://schemas.openxmlformats.org/officeDocument/2006/relationships/hyperlink" Target="https://programmers.co.kr/learn/courses/30/lessons/72411" TargetMode="External"/><Relationship Id="rId41" Type="http://schemas.openxmlformats.org/officeDocument/2006/relationships/hyperlink" Target="https://programmers.co.kr/learn/courses/30/lessons/1832" TargetMode="External"/><Relationship Id="rId54" Type="http://schemas.openxmlformats.org/officeDocument/2006/relationships/hyperlink" Target="https://programmers.co.kr/learn/courses/30/lessons/72413" TargetMode="External"/><Relationship Id="rId62" Type="http://schemas.openxmlformats.org/officeDocument/2006/relationships/hyperlink" Target="https://programmers.co.kr/learn/courses/30/lessons/42894" TargetMode="External"/><Relationship Id="rId70" Type="http://schemas.openxmlformats.org/officeDocument/2006/relationships/hyperlink" Target="https://programmers.co.kr/learn/courses/30/lessons/86052" TargetMode="External"/><Relationship Id="rId75" Type="http://schemas.openxmlformats.org/officeDocument/2006/relationships/hyperlink" Target="https://programmers.co.kr/learn/courses/30/lessons/77885" TargetMode="External"/><Relationship Id="rId1" Type="http://schemas.openxmlformats.org/officeDocument/2006/relationships/hyperlink" Target="https://programmers.co.kr/learn/courses/30/lessons/17682" TargetMode="External"/><Relationship Id="rId6" Type="http://schemas.openxmlformats.org/officeDocument/2006/relationships/hyperlink" Target="https://programmers.co.kr/learn/courses/30/lessons/42889" TargetMode="External"/><Relationship Id="rId15" Type="http://schemas.openxmlformats.org/officeDocument/2006/relationships/hyperlink" Target="https://programmers.co.kr/learn/courses/30/lessons/17686" TargetMode="External"/><Relationship Id="rId23" Type="http://schemas.openxmlformats.org/officeDocument/2006/relationships/hyperlink" Target="https://programmers.co.kr/learn/courses/30/lessons/72412" TargetMode="External"/><Relationship Id="rId28" Type="http://schemas.openxmlformats.org/officeDocument/2006/relationships/hyperlink" Target="https://programmers.co.kr/learn/courses/30/lessons/64065" TargetMode="External"/><Relationship Id="rId36" Type="http://schemas.openxmlformats.org/officeDocument/2006/relationships/hyperlink" Target="https://programmers.co.kr/learn/courses/30/lessons/42892" TargetMode="External"/><Relationship Id="rId49" Type="http://schemas.openxmlformats.org/officeDocument/2006/relationships/hyperlink" Target="https://programmers.co.kr/learn/courses/30/lessons/64062" TargetMode="External"/><Relationship Id="rId57" Type="http://schemas.openxmlformats.org/officeDocument/2006/relationships/hyperlink" Target="https://programmers.co.kr/learn/courses/30/lessons/60060" TargetMode="External"/><Relationship Id="rId10" Type="http://schemas.openxmlformats.org/officeDocument/2006/relationships/hyperlink" Target="https://programmers.co.kr/learn/courses/30/lessons/17680" TargetMode="External"/><Relationship Id="rId31" Type="http://schemas.openxmlformats.org/officeDocument/2006/relationships/hyperlink" Target="https://programmers.co.kr/learn/courses/30/lessons/17676" TargetMode="External"/><Relationship Id="rId44" Type="http://schemas.openxmlformats.org/officeDocument/2006/relationships/hyperlink" Target="https://programmers.co.kr/learn/courses/30/lessons/60063" TargetMode="External"/><Relationship Id="rId52" Type="http://schemas.openxmlformats.org/officeDocument/2006/relationships/hyperlink" Target="https://programmers.co.kr/learn/courses/30/lessons/92344" TargetMode="External"/><Relationship Id="rId60" Type="http://schemas.openxmlformats.org/officeDocument/2006/relationships/hyperlink" Target="https://programmers.co.kr/learn/courses/30/lessons/42891" TargetMode="External"/><Relationship Id="rId65" Type="http://schemas.openxmlformats.org/officeDocument/2006/relationships/hyperlink" Target="https://programmers.co.kr/learn/courses/30/lessons/1841" TargetMode="External"/><Relationship Id="rId73" Type="http://schemas.openxmlformats.org/officeDocument/2006/relationships/hyperlink" Target="https://programmers.co.kr/learn/courses/30/lessons/87391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programmers.co.kr/learn/courses/30/lessons/92334" TargetMode="External"/><Relationship Id="rId9" Type="http://schemas.openxmlformats.org/officeDocument/2006/relationships/hyperlink" Target="https://programmers.co.kr/learn/courses/30/lessons/17677" TargetMode="External"/><Relationship Id="rId13" Type="http://schemas.openxmlformats.org/officeDocument/2006/relationships/hyperlink" Target="https://programmers.co.kr/learn/courses/30/lessons/17683" TargetMode="External"/><Relationship Id="rId18" Type="http://schemas.openxmlformats.org/officeDocument/2006/relationships/hyperlink" Target="https://programmers.co.kr/learn/courses/30/lessons/60058" TargetMode="External"/><Relationship Id="rId39" Type="http://schemas.openxmlformats.org/officeDocument/2006/relationships/hyperlink" Target="https://programmers.co.kr/learn/courses/30/lessons/1838" TargetMode="External"/><Relationship Id="rId34" Type="http://schemas.openxmlformats.org/officeDocument/2006/relationships/hyperlink" Target="https://programmers.co.kr/learn/courses/30/lessons/72414" TargetMode="External"/><Relationship Id="rId50" Type="http://schemas.openxmlformats.org/officeDocument/2006/relationships/hyperlink" Target="https://programmers.co.kr/learn/courses/30/lessons/72415" TargetMode="External"/><Relationship Id="rId55" Type="http://schemas.openxmlformats.org/officeDocument/2006/relationships/hyperlink" Target="https://programmers.co.kr/learn/courses/30/lessons/17685" TargetMode="External"/><Relationship Id="rId76" Type="http://schemas.openxmlformats.org/officeDocument/2006/relationships/hyperlink" Target="https://programmers.co.kr/learn/courses/30/lessons/76503" TargetMode="External"/><Relationship Id="rId7" Type="http://schemas.openxmlformats.org/officeDocument/2006/relationships/hyperlink" Target="https://programmers.co.kr/learn/courses/30/lessons/64061" TargetMode="External"/><Relationship Id="rId71" Type="http://schemas.openxmlformats.org/officeDocument/2006/relationships/hyperlink" Target="https://programmers.co.kr/learn/courses/30/lessons/86053" TargetMode="External"/><Relationship Id="rId2" Type="http://schemas.openxmlformats.org/officeDocument/2006/relationships/hyperlink" Target="https://programmers.co.kr/learn/courses/30/lessons/17681" TargetMode="External"/><Relationship Id="rId29" Type="http://schemas.openxmlformats.org/officeDocument/2006/relationships/hyperlink" Target="https://programmers.co.kr/learn/courses/30/lessons/42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pane ySplit="1" topLeftCell="A5" activePane="bottomLeft" state="frozen"/>
      <selection pane="bottomLeft" activeCell="F25" sqref="F25"/>
    </sheetView>
  </sheetViews>
  <sheetFormatPr defaultColWidth="12.5546875" defaultRowHeight="15.75" customHeight="1"/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44731</v>
      </c>
      <c r="B2" s="5">
        <v>10</v>
      </c>
      <c r="C2" s="45">
        <v>50</v>
      </c>
      <c r="D2" s="50">
        <v>57</v>
      </c>
      <c r="E2" s="6">
        <f ca="1">IFERROR(__xludf.DUMMYFUNCTION("importrange(""https://docs.google.com/spreadsheets/d/1zVFK2OPibC_5WX8zZTz1H4VhHScJ9jEllg1jxmgTPjE/edit#gid=1891301245"",""'NO_LEVEL'!A:B"")"),1)</f>
        <v>1</v>
      </c>
      <c r="F2" s="7" t="str">
        <f ca="1">IFERROR(__xludf.DUMMYFUNCTION("""COMPUTED_VALUE"""),"  [1차] 다트 게임2018 KAKAO BLIND RECRUITMENT 15824명 완료")</f>
        <v xml:space="preserve">  [1차] 다트 게임2018 KAKAO BLIND RECRUITMENT 15824명 완료</v>
      </c>
    </row>
    <row r="3" spans="1:6">
      <c r="A3" s="4">
        <v>44732</v>
      </c>
      <c r="B3" s="5">
        <v>2</v>
      </c>
      <c r="C3" s="45">
        <v>72</v>
      </c>
      <c r="D3" s="48"/>
      <c r="E3" s="6">
        <f ca="1">IFERROR(__xludf.DUMMYFUNCTION("""COMPUTED_VALUE"""),2)</f>
        <v>2</v>
      </c>
      <c r="F3" s="7" t="str">
        <f ca="1">IFERROR(__xludf.DUMMYFUNCTION("""COMPUTED_VALUE"""),"  [1차] 비밀지도2018 KAKAO BLIND RECRUITMENT 19363명 완료")</f>
        <v xml:space="preserve">  [1차] 비밀지도2018 KAKAO BLIND RECRUITMENT 19363명 완료</v>
      </c>
    </row>
    <row r="4" spans="1:6">
      <c r="A4" s="4">
        <v>44733</v>
      </c>
      <c r="B4" s="5">
        <v>27</v>
      </c>
      <c r="C4" s="45">
        <v>71</v>
      </c>
      <c r="D4" s="48"/>
      <c r="E4" s="6">
        <f ca="1">IFERROR(__xludf.DUMMYFUNCTION("""COMPUTED_VALUE"""),3)</f>
        <v>3</v>
      </c>
      <c r="F4" s="7" t="str">
        <f ca="1">IFERROR(__xludf.DUMMYFUNCTION("""COMPUTED_VALUE"""),"  숫자 문자열과 영단어2021 카카오 채용연계형 인턴십 23148명 완료")</f>
        <v xml:space="preserve">  숫자 문자열과 영단어2021 카카오 채용연계형 인턴십 23148명 완료</v>
      </c>
    </row>
    <row r="5" spans="1:6">
      <c r="A5" s="4">
        <v>44734</v>
      </c>
      <c r="B5" s="45">
        <v>23</v>
      </c>
      <c r="C5" s="5">
        <v>47</v>
      </c>
      <c r="D5" s="48"/>
      <c r="E5" s="6">
        <f ca="1">IFERROR(__xludf.DUMMYFUNCTION("""COMPUTED_VALUE"""),4)</f>
        <v>4</v>
      </c>
      <c r="F5" s="7" t="str">
        <f ca="1">IFERROR(__xludf.DUMMYFUNCTION("""COMPUTED_VALUE"""),"  신고 결과 받기2022 KAKAO BLIND RECRUITMENT 13020명 완료")</f>
        <v xml:space="preserve">  신고 결과 받기2022 KAKAO BLIND RECRUITMENT 13020명 완료</v>
      </c>
    </row>
    <row r="6" spans="1:6">
      <c r="A6" s="4">
        <v>44735</v>
      </c>
      <c r="B6" s="5">
        <v>1</v>
      </c>
      <c r="C6" s="5">
        <v>35</v>
      </c>
      <c r="D6" s="47">
        <v>60</v>
      </c>
      <c r="E6" s="6">
        <f ca="1">IFERROR(__xludf.DUMMYFUNCTION("""COMPUTED_VALUE"""),5)</f>
        <v>5</v>
      </c>
      <c r="F6" s="7" t="str">
        <f ca="1">IFERROR(__xludf.DUMMYFUNCTION("""COMPUTED_VALUE"""),"  신규 아이디 추천2021 KAKAO BLIND RECRUITMENT 25331명 완료")</f>
        <v xml:space="preserve">  신규 아이디 추천2021 KAKAO BLIND RECRUITMENT 25331명 완료</v>
      </c>
    </row>
    <row r="7" spans="1:6">
      <c r="A7" s="4">
        <v>44736</v>
      </c>
      <c r="B7" s="5">
        <v>21</v>
      </c>
      <c r="C7" s="5">
        <v>44</v>
      </c>
      <c r="D7" s="48"/>
      <c r="E7" s="6">
        <f ca="1">IFERROR(__xludf.DUMMYFUNCTION("""COMPUTED_VALUE"""),6)</f>
        <v>6</v>
      </c>
      <c r="F7" s="7" t="str">
        <f ca="1">IFERROR(__xludf.DUMMYFUNCTION("""COMPUTED_VALUE"""),"  실패율2019 KAKAO BLIND RECRUITMENT 21043명 완료")</f>
        <v xml:space="preserve">  실패율2019 KAKAO BLIND RECRUITMENT 21043명 완료</v>
      </c>
    </row>
    <row r="8" spans="1:6">
      <c r="A8" s="4">
        <v>44737</v>
      </c>
      <c r="B8" s="5">
        <v>12</v>
      </c>
      <c r="C8" s="5">
        <v>52</v>
      </c>
      <c r="D8" s="48"/>
      <c r="E8" s="6">
        <f ca="1">IFERROR(__xludf.DUMMYFUNCTION("""COMPUTED_VALUE"""),7)</f>
        <v>7</v>
      </c>
      <c r="F8" s="7" t="str">
        <f ca="1">IFERROR(__xludf.DUMMYFUNCTION("""COMPUTED_VALUE"""),"  크레인 인형뽑기 게임2019 카카오 개발자 겨울 인턴십 28879명 완료")</f>
        <v xml:space="preserve">  크레인 인형뽑기 게임2019 카카오 개발자 겨울 인턴십 28879명 완료</v>
      </c>
    </row>
    <row r="9" spans="1:6">
      <c r="A9" s="4">
        <v>44738</v>
      </c>
      <c r="B9" s="5">
        <v>11</v>
      </c>
      <c r="C9" s="5">
        <v>70</v>
      </c>
      <c r="D9" s="48"/>
      <c r="E9" s="6">
        <f ca="1">IFERROR(__xludf.DUMMYFUNCTION("""COMPUTED_VALUE"""),8)</f>
        <v>8</v>
      </c>
      <c r="F9" s="7" t="str">
        <f ca="1">IFERROR(__xludf.DUMMYFUNCTION("""COMPUTED_VALUE"""),"  키패드 누르기2020 카카오 인턴십 21196명 완료")</f>
        <v xml:space="preserve">  키패드 누르기2020 카카오 인턴십 21196명 완료</v>
      </c>
    </row>
    <row r="10" spans="1:6">
      <c r="A10" s="4">
        <v>44739</v>
      </c>
      <c r="B10" s="5">
        <v>17</v>
      </c>
      <c r="C10" s="5">
        <v>49</v>
      </c>
      <c r="D10" s="47">
        <v>64</v>
      </c>
      <c r="E10" s="6">
        <f ca="1">IFERROR(__xludf.DUMMYFUNCTION("""COMPUTED_VALUE"""),9)</f>
        <v>9</v>
      </c>
      <c r="F10" s="7" t="str">
        <f ca="1">IFERROR(__xludf.DUMMYFUNCTION("""COMPUTED_VALUE"""),"  [1차] 뉴스 클러스터링2018 KAKAO BLIND RECRUITMENT 10613명 완료")</f>
        <v xml:space="preserve">  [1차] 뉴스 클러스터링2018 KAKAO BLIND RECRUITMENT 10613명 완료</v>
      </c>
    </row>
    <row r="11" spans="1:6">
      <c r="A11" s="4">
        <v>44740</v>
      </c>
      <c r="B11" s="5">
        <v>19</v>
      </c>
      <c r="C11" s="5">
        <v>31</v>
      </c>
      <c r="D11" s="48"/>
      <c r="E11" s="6">
        <f ca="1">IFERROR(__xludf.DUMMYFUNCTION("""COMPUTED_VALUE"""),10)</f>
        <v>10</v>
      </c>
      <c r="F11" s="7" t="str">
        <f ca="1">IFERROR(__xludf.DUMMYFUNCTION("""COMPUTED_VALUE"""),"  [1차] 캐시2018 KAKAO BLIND RECRUITMENT 8779명 완료")</f>
        <v xml:space="preserve">  [1차] 캐시2018 KAKAO BLIND RECRUITMENT 8779명 완료</v>
      </c>
    </row>
    <row r="12" spans="1:6">
      <c r="A12" s="4">
        <v>44741</v>
      </c>
      <c r="B12" s="5">
        <v>22</v>
      </c>
      <c r="C12" s="5">
        <v>76</v>
      </c>
      <c r="D12" s="48"/>
      <c r="E12" s="6">
        <f ca="1">IFERROR(__xludf.DUMMYFUNCTION("""COMPUTED_VALUE"""),11)</f>
        <v>11</v>
      </c>
      <c r="F12" s="7" t="str">
        <f ca="1">IFERROR(__xludf.DUMMYFUNCTION("""COMPUTED_VALUE"""),"  [1차] 프렌즈4블록2018 KAKAO BLIND RECRUITMENT 6980명 완료")</f>
        <v xml:space="preserve">  [1차] 프렌즈4블록2018 KAKAO BLIND RECRUITMENT 6980명 완료</v>
      </c>
    </row>
    <row r="13" spans="1:6">
      <c r="A13" s="4">
        <v>44742</v>
      </c>
      <c r="B13" s="5">
        <v>13</v>
      </c>
      <c r="C13" s="5">
        <v>48</v>
      </c>
      <c r="D13" s="48"/>
      <c r="E13" s="6">
        <f ca="1">IFERROR(__xludf.DUMMYFUNCTION("""COMPUTED_VALUE"""),12)</f>
        <v>12</v>
      </c>
      <c r="F13" s="7" t="str">
        <f ca="1">IFERROR(__xludf.DUMMYFUNCTION("""COMPUTED_VALUE"""),"  [3차] n진수 게임2018 KAKAO BLIND RECRUITMENT 6396명 완료")</f>
        <v xml:space="preserve">  [3차] n진수 게임2018 KAKAO BLIND RECRUITMENT 6396명 완료</v>
      </c>
    </row>
    <row r="14" spans="1:6">
      <c r="A14" s="4">
        <v>44743</v>
      </c>
      <c r="B14" s="5">
        <v>8</v>
      </c>
      <c r="C14" s="5">
        <v>46</v>
      </c>
      <c r="D14" s="47" t="s">
        <v>6</v>
      </c>
      <c r="E14" s="6">
        <f ca="1">IFERROR(__xludf.DUMMYFUNCTION("""COMPUTED_VALUE"""),13)</f>
        <v>13</v>
      </c>
      <c r="F14" s="7" t="str">
        <f ca="1">IFERROR(__xludf.DUMMYFUNCTION("""COMPUTED_VALUE"""),"  [3차] 방금그곡2018 KAKAO BLIND RECRUITMENT 5553명 완료")</f>
        <v xml:space="preserve">  [3차] 방금그곡2018 KAKAO BLIND RECRUITMENT 5553명 완료</v>
      </c>
    </row>
    <row r="15" spans="1:6">
      <c r="A15" s="4">
        <v>44744</v>
      </c>
      <c r="B15" s="5">
        <v>14</v>
      </c>
      <c r="C15" s="5">
        <v>33</v>
      </c>
      <c r="D15" s="48"/>
      <c r="E15" s="6">
        <f ca="1">IFERROR(__xludf.DUMMYFUNCTION("""COMPUTED_VALUE"""),14)</f>
        <v>14</v>
      </c>
      <c r="F15" s="7" t="str">
        <f ca="1">IFERROR(__xludf.DUMMYFUNCTION("""COMPUTED_VALUE"""),"  [3차] 압축2018 KAKAO BLIND RECRUITMENT 5934명 완료")</f>
        <v xml:space="preserve">  [3차] 압축2018 KAKAO BLIND RECRUITMENT 5934명 완료</v>
      </c>
    </row>
    <row r="16" spans="1:6">
      <c r="A16" s="4">
        <v>44745</v>
      </c>
      <c r="B16" s="5">
        <v>5</v>
      </c>
      <c r="C16" s="5">
        <v>34</v>
      </c>
      <c r="D16" s="48"/>
      <c r="E16" s="6">
        <f ca="1">IFERROR(__xludf.DUMMYFUNCTION("""COMPUTED_VALUE"""),15)</f>
        <v>15</v>
      </c>
      <c r="F16" s="7" t="str">
        <f ca="1">IFERROR(__xludf.DUMMYFUNCTION("""COMPUTED_VALUE"""),"  [3차] 파일명 정렬2018 KAKAO BLIND RECRUITMENT 6396명 완료")</f>
        <v xml:space="preserve">  [3차] 파일명 정렬2018 KAKAO BLIND RECRUITMENT 6396명 완료</v>
      </c>
    </row>
    <row r="17" spans="1:6">
      <c r="A17" s="4">
        <v>44746</v>
      </c>
      <c r="B17" s="5">
        <v>3</v>
      </c>
      <c r="C17" s="5">
        <v>36</v>
      </c>
      <c r="D17" s="48"/>
      <c r="E17" s="6">
        <f ca="1">IFERROR(__xludf.DUMMYFUNCTION("""COMPUTED_VALUE"""),16)</f>
        <v>16</v>
      </c>
      <c r="F17" s="7" t="str">
        <f ca="1">IFERROR(__xludf.DUMMYFUNCTION("""COMPUTED_VALUE"""),"  k진수에서 소수 개수 구하기2022 KAKAO BLIND RECRUITMENT 3288명 완료")</f>
        <v xml:space="preserve">  k진수에서 소수 개수 구하기2022 KAKAO BLIND RECRUITMENT 3288명 완료</v>
      </c>
    </row>
    <row r="18" spans="1:6">
      <c r="A18" s="4">
        <v>44747</v>
      </c>
      <c r="B18" s="5">
        <v>7</v>
      </c>
      <c r="C18" s="5">
        <v>30</v>
      </c>
      <c r="D18" s="47" t="s">
        <v>6</v>
      </c>
      <c r="E18" s="6">
        <f ca="1">IFERROR(__xludf.DUMMYFUNCTION("""COMPUTED_VALUE"""),17)</f>
        <v>17</v>
      </c>
      <c r="F18" s="7" t="str">
        <f ca="1">IFERROR(__xludf.DUMMYFUNCTION("""COMPUTED_VALUE"""),"  거리두기 확인하기2021 카카오 채용연계형 인턴십 6975명 완료")</f>
        <v xml:space="preserve">  거리두기 확인하기2021 카카오 채용연계형 인턴십 6975명 완료</v>
      </c>
    </row>
    <row r="19" spans="1:6">
      <c r="A19" s="4">
        <v>44748</v>
      </c>
      <c r="B19" s="46">
        <v>26</v>
      </c>
      <c r="C19" s="5">
        <v>73</v>
      </c>
      <c r="D19" s="48"/>
      <c r="E19" s="6">
        <f ca="1">IFERROR(__xludf.DUMMYFUNCTION("""COMPUTED_VALUE"""),18)</f>
        <v>18</v>
      </c>
      <c r="F19" s="7" t="str">
        <f ca="1">IFERROR(__xludf.DUMMYFUNCTION("""COMPUTED_VALUE"""),"  괄호 변환2020 KAKAO BLIND RECRUITMENT 13311명 완료")</f>
        <v xml:space="preserve">  괄호 변환2020 KAKAO BLIND RECRUITMENT 13311명 완료</v>
      </c>
    </row>
    <row r="20" spans="1:6">
      <c r="A20" s="4">
        <v>44749</v>
      </c>
      <c r="B20" s="5">
        <v>24</v>
      </c>
      <c r="C20" s="5">
        <v>40</v>
      </c>
      <c r="D20" s="48"/>
      <c r="E20" s="6">
        <f ca="1">IFERROR(__xludf.DUMMYFUNCTION("""COMPUTED_VALUE"""),19)</f>
        <v>19</v>
      </c>
      <c r="F20" s="7" t="str">
        <f ca="1">IFERROR(__xludf.DUMMYFUNCTION("""COMPUTED_VALUE"""),"  단체사진 찍기2017 카카오코드 본선 3274명 완료")</f>
        <v xml:space="preserve">  단체사진 찍기2017 카카오코드 본선 3274명 완료</v>
      </c>
    </row>
    <row r="21" spans="1:6">
      <c r="A21" s="4">
        <v>44750</v>
      </c>
      <c r="B21" s="46">
        <v>25</v>
      </c>
      <c r="C21" s="5">
        <v>29</v>
      </c>
      <c r="D21" s="48"/>
      <c r="E21" s="6">
        <f ca="1">IFERROR(__xludf.DUMMYFUNCTION("""COMPUTED_VALUE"""),20)</f>
        <v>20</v>
      </c>
      <c r="F21" s="7" t="str">
        <f ca="1">IFERROR(__xludf.DUMMYFUNCTION("""COMPUTED_VALUE"""),"  메뉴 리뉴얼2021 KAKAO BLIND RECRUITMENT 9462명 완료")</f>
        <v xml:space="preserve">  메뉴 리뉴얼2021 KAKAO BLIND RECRUITMENT 9462명 완료</v>
      </c>
    </row>
    <row r="22" spans="1:6">
      <c r="A22" s="4">
        <v>44751</v>
      </c>
      <c r="B22" s="46">
        <v>18</v>
      </c>
      <c r="C22" s="5">
        <v>77</v>
      </c>
      <c r="D22" s="47" t="s">
        <v>6</v>
      </c>
      <c r="E22" s="6">
        <f ca="1">IFERROR(__xludf.DUMMYFUNCTION("""COMPUTED_VALUE"""),21)</f>
        <v>21</v>
      </c>
      <c r="F22" s="7" t="str">
        <f ca="1">IFERROR(__xludf.DUMMYFUNCTION("""COMPUTED_VALUE"""),"  문자열 압축2020 KAKAO BLIND RECRUITMENT 21834명 완료")</f>
        <v xml:space="preserve">  문자열 압축2020 KAKAO BLIND RECRUITMENT 21834명 완료</v>
      </c>
    </row>
    <row r="23" spans="1:6">
      <c r="A23" s="4">
        <v>44752</v>
      </c>
      <c r="B23" s="46">
        <v>15</v>
      </c>
      <c r="C23" s="5">
        <v>41</v>
      </c>
      <c r="D23" s="48"/>
      <c r="E23" s="6">
        <f ca="1">IFERROR(__xludf.DUMMYFUNCTION("""COMPUTED_VALUE"""),22)</f>
        <v>22</v>
      </c>
      <c r="F23" s="7" t="str">
        <f ca="1">IFERROR(__xludf.DUMMYFUNCTION("""COMPUTED_VALUE"""),"  수식 최대화2020 카카오 인턴십 8368명 완료")</f>
        <v xml:space="preserve">  수식 최대화2020 카카오 인턴십 8368명 완료</v>
      </c>
    </row>
    <row r="24" spans="1:6">
      <c r="A24" s="4">
        <v>44753</v>
      </c>
      <c r="B24" s="46">
        <v>16</v>
      </c>
      <c r="C24" s="5">
        <v>42</v>
      </c>
      <c r="D24" s="48"/>
      <c r="E24" s="6">
        <f ca="1">IFERROR(__xludf.DUMMYFUNCTION("""COMPUTED_VALUE"""),23)</f>
        <v>23</v>
      </c>
      <c r="F24" s="7" t="str">
        <f ca="1">IFERROR(__xludf.DUMMYFUNCTION("""COMPUTED_VALUE"""),"  순위 검색")</f>
        <v xml:space="preserve">  순위 검색</v>
      </c>
    </row>
    <row r="25" spans="1:6">
      <c r="A25" s="4">
        <v>44754</v>
      </c>
      <c r="B25" s="46">
        <v>9</v>
      </c>
      <c r="C25" s="5">
        <v>53</v>
      </c>
      <c r="D25" s="48"/>
      <c r="E25" s="6">
        <f ca="1">IFERROR(__xludf.DUMMYFUNCTION("""COMPUTED_VALUE"""),24)</f>
        <v>24</v>
      </c>
      <c r="F25" s="7" t="str">
        <f ca="1">IFERROR(__xludf.DUMMYFUNCTION("""COMPUTED_VALUE"""),"  양궁대회2022 KAKAO BLIND RECRUITMENT 2129명 완료")</f>
        <v xml:space="preserve">  양궁대회2022 KAKAO BLIND RECRUITMENT 2129명 완료</v>
      </c>
    </row>
    <row r="26" spans="1:6">
      <c r="A26" s="4">
        <v>44755</v>
      </c>
      <c r="B26" s="46">
        <v>4</v>
      </c>
      <c r="C26" s="5">
        <v>54</v>
      </c>
      <c r="D26" s="47" t="s">
        <v>6</v>
      </c>
      <c r="E26" s="6">
        <f ca="1">IFERROR(__xludf.DUMMYFUNCTION("""COMPUTED_VALUE"""),25)</f>
        <v>25</v>
      </c>
      <c r="F26" s="7" t="str">
        <f ca="1">IFERROR(__xludf.DUMMYFUNCTION("""COMPUTED_VALUE"""),"  오픈채팅방2019 KAKAO BLIND RECRUITMENT 21305명 완료")</f>
        <v xml:space="preserve">  오픈채팅방2019 KAKAO BLIND RECRUITMENT 21305명 완료</v>
      </c>
    </row>
    <row r="27" spans="1:6">
      <c r="A27" s="4">
        <v>44756</v>
      </c>
      <c r="B27" s="46">
        <v>20</v>
      </c>
      <c r="C27" s="5">
        <v>28</v>
      </c>
      <c r="D27" s="48"/>
      <c r="E27" s="6">
        <f ca="1">IFERROR(__xludf.DUMMYFUNCTION("""COMPUTED_VALUE"""),26)</f>
        <v>26</v>
      </c>
      <c r="F27" s="7" t="str">
        <f ca="1">IFERROR(__xludf.DUMMYFUNCTION("""COMPUTED_VALUE"""),"  주차 요금 계산2022 KAKAO BLIND RECRUITMENT 3583명 완료")</f>
        <v xml:space="preserve">  주차 요금 계산2022 KAKAO BLIND RECRUITMENT 3583명 완료</v>
      </c>
    </row>
    <row r="28" spans="1:6">
      <c r="A28" s="4">
        <v>44757</v>
      </c>
      <c r="B28" s="46">
        <v>6</v>
      </c>
      <c r="C28" s="5">
        <v>38</v>
      </c>
      <c r="D28" s="49"/>
      <c r="E28" s="6">
        <f ca="1">IFERROR(__xludf.DUMMYFUNCTION("""COMPUTED_VALUE"""),27)</f>
        <v>27</v>
      </c>
      <c r="F28" s="7" t="str">
        <f ca="1">IFERROR(__xludf.DUMMYFUNCTION("""COMPUTED_VALUE"""),"  카카오프렌즈 컬러링북2017 카카오코드 예선 6708명 완료")</f>
        <v xml:space="preserve">  카카오프렌즈 컬러링북2017 카카오코드 예선 6708명 완료</v>
      </c>
    </row>
    <row r="29" spans="1:6">
      <c r="E29" s="6">
        <f ca="1">IFERROR(__xludf.DUMMYFUNCTION("""COMPUTED_VALUE"""),28)</f>
        <v>28</v>
      </c>
      <c r="F29" s="7" t="str">
        <f ca="1">IFERROR(__xludf.DUMMYFUNCTION("""COMPUTED_VALUE"""),"  튜플2019 카카오 개발자 겨울 인턴십 11499명 완료")</f>
        <v xml:space="preserve">  튜플2019 카카오 개발자 겨울 인턴십 11499명 완료</v>
      </c>
    </row>
    <row r="30" spans="1:6">
      <c r="E30" s="6">
        <f ca="1">IFERROR(__xludf.DUMMYFUNCTION("""COMPUTED_VALUE"""),29)</f>
        <v>29</v>
      </c>
      <c r="F30" s="7" t="str">
        <f ca="1">IFERROR(__xludf.DUMMYFUNCTION("""COMPUTED_VALUE"""),"  후보키2019 KAKAO BLIND RECRUITMENT 6602명 완료")</f>
        <v xml:space="preserve">  후보키2019 KAKAO BLIND RECRUITMENT 6602명 완료</v>
      </c>
    </row>
    <row r="31" spans="1:6">
      <c r="E31" s="6">
        <f ca="1">IFERROR(__xludf.DUMMYFUNCTION("""COMPUTED_VALUE"""),30)</f>
        <v>30</v>
      </c>
      <c r="F31" s="7" t="str">
        <f ca="1">IFERROR(__xludf.DUMMYFUNCTION("""COMPUTED_VALUE"""),"  [1차] 셔틀버스2018 KAKAO BLIND RECRUITMENT 4322명 완료")</f>
        <v xml:space="preserve">  [1차] 셔틀버스2018 KAKAO BLIND RECRUITMENT 4322명 완료</v>
      </c>
    </row>
    <row r="32" spans="1:6">
      <c r="E32" s="6">
        <f ca="1">IFERROR(__xludf.DUMMYFUNCTION("""COMPUTED_VALUE"""),31)</f>
        <v>31</v>
      </c>
      <c r="F32" s="7" t="str">
        <f ca="1">IFERROR(__xludf.DUMMYFUNCTION("""COMPUTED_VALUE"""),"  [1차] 추석 트래픽2018 KAKAO BLIND RECRUITMENT 6245명 완료")</f>
        <v xml:space="preserve">  [1차] 추석 트래픽2018 KAKAO BLIND RECRUITMENT 6245명 완료</v>
      </c>
    </row>
    <row r="33" spans="5:6">
      <c r="E33" s="6">
        <f ca="1">IFERROR(__xludf.DUMMYFUNCTION("""COMPUTED_VALUE"""),32)</f>
        <v>32</v>
      </c>
      <c r="F33" s="7" t="str">
        <f ca="1">IFERROR(__xludf.DUMMYFUNCTION("""COMPUTED_VALUE"""),"  GPS2017 카카오코드 본선 490명 완료")</f>
        <v xml:space="preserve">  GPS2017 카카오코드 본선 490명 완료</v>
      </c>
    </row>
    <row r="34" spans="5:6">
      <c r="E34" s="6">
        <f ca="1">IFERROR(__xludf.DUMMYFUNCTION("""COMPUTED_VALUE"""),33)</f>
        <v>33</v>
      </c>
      <c r="F34" s="7" t="str">
        <f ca="1">IFERROR(__xludf.DUMMYFUNCTION("""COMPUTED_VALUE"""),"  경주로 건설2020 카카오 인턴십 3555명 완료")</f>
        <v xml:space="preserve">  경주로 건설2020 카카오 인턴십 3555명 완료</v>
      </c>
    </row>
    <row r="35" spans="5:6">
      <c r="E35" s="6">
        <f ca="1">IFERROR(__xludf.DUMMYFUNCTION("""COMPUTED_VALUE"""),34)</f>
        <v>34</v>
      </c>
      <c r="F35" s="7" t="str">
        <f ca="1">IFERROR(__xludf.DUMMYFUNCTION("""COMPUTED_VALUE"""),"  광고 삽입2021 KAKAO BLIND RECRUITMENT 2488명 완료")</f>
        <v xml:space="preserve">  광고 삽입2021 KAKAO BLIND RECRUITMENT 2488명 완료</v>
      </c>
    </row>
    <row r="36" spans="5:6">
      <c r="E36" s="6">
        <f ca="1">IFERROR(__xludf.DUMMYFUNCTION("""COMPUTED_VALUE"""),35)</f>
        <v>35</v>
      </c>
      <c r="F36" s="7" t="str">
        <f ca="1">IFERROR(__xludf.DUMMYFUNCTION("""COMPUTED_VALUE"""),"  기둥과 보 설치2020 KAKAO BLIND RECRUITMENT 3911명 완료")</f>
        <v xml:space="preserve">  기둥과 보 설치2020 KAKAO BLIND RECRUITMENT 3911명 완료</v>
      </c>
    </row>
    <row r="37" spans="5:6">
      <c r="E37" s="6">
        <f ca="1">IFERROR(__xludf.DUMMYFUNCTION("""COMPUTED_VALUE"""),36)</f>
        <v>36</v>
      </c>
      <c r="F37" s="7" t="str">
        <f ca="1">IFERROR(__xludf.DUMMYFUNCTION("""COMPUTED_VALUE"""),"  길 찾기 게임2019 KAKAO BLIND RECRUITMENT 3863명 완료")</f>
        <v xml:space="preserve">  길 찾기 게임2019 KAKAO BLIND RECRUITMENT 3863명 완료</v>
      </c>
    </row>
    <row r="38" spans="5:6">
      <c r="E38" s="6">
        <f ca="1">IFERROR(__xludf.DUMMYFUNCTION("""COMPUTED_VALUE"""),37)</f>
        <v>37</v>
      </c>
      <c r="F38" s="7" t="str">
        <f ca="1">IFERROR(__xludf.DUMMYFUNCTION("""COMPUTED_VALUE"""),"  리틀 프렌즈 사천성2017 카카오코드 본선 643명 완료")</f>
        <v xml:space="preserve">  리틀 프렌즈 사천성2017 카카오코드 본선 643명 완료</v>
      </c>
    </row>
    <row r="39" spans="5:6">
      <c r="E39" s="6">
        <f ca="1">IFERROR(__xludf.DUMMYFUNCTION("""COMPUTED_VALUE"""),38)</f>
        <v>38</v>
      </c>
      <c r="F39" s="7" t="str">
        <f ca="1">IFERROR(__xludf.DUMMYFUNCTION("""COMPUTED_VALUE"""),"  매칭 점수2019 KAKAO BLIND RECRUITMENT 1811명 완료")</f>
        <v xml:space="preserve">  매칭 점수2019 KAKAO BLIND RECRUITMENT 1811명 완료</v>
      </c>
    </row>
    <row r="40" spans="5:6">
      <c r="E40" s="6">
        <f ca="1">IFERROR(__xludf.DUMMYFUNCTION("""COMPUTED_VALUE"""),39)</f>
        <v>39</v>
      </c>
      <c r="F40" s="7" t="str">
        <f ca="1">IFERROR(__xludf.DUMMYFUNCTION("""COMPUTED_VALUE"""),"  몸짱 트레이너 라이언의 고민2017 카카오코드 본선 106명 완료")</f>
        <v xml:space="preserve">  몸짱 트레이너 라이언의 고민2017 카카오코드 본선 106명 완료</v>
      </c>
    </row>
    <row r="41" spans="5:6">
      <c r="E41" s="6">
        <f ca="1">IFERROR(__xludf.DUMMYFUNCTION("""COMPUTED_VALUE"""),40)</f>
        <v>40</v>
      </c>
      <c r="F41" s="7" t="str">
        <f ca="1">IFERROR(__xludf.DUMMYFUNCTION("""COMPUTED_VALUE"""),"  보석 쇼핑2020 카카오 인턴십 5042명 완료")</f>
        <v xml:space="preserve">  보석 쇼핑2020 카카오 인턴십 5042명 완료</v>
      </c>
    </row>
    <row r="42" spans="5:6">
      <c r="E42" s="6">
        <f ca="1">IFERROR(__xludf.DUMMYFUNCTION("""COMPUTED_VALUE"""),41)</f>
        <v>41</v>
      </c>
      <c r="F42" s="7" t="str">
        <f ca="1">IFERROR(__xludf.DUMMYFUNCTION("""COMPUTED_VALUE"""),"  보행자 천국2017 카카오코드 예선 1614명 완료")</f>
        <v xml:space="preserve">  보행자 천국2017 카카오코드 예선 1614명 완료</v>
      </c>
    </row>
    <row r="43" spans="5:6">
      <c r="E43" s="6">
        <f ca="1">IFERROR(__xludf.DUMMYFUNCTION("""COMPUTED_VALUE"""),42)</f>
        <v>42</v>
      </c>
      <c r="F43" s="7" t="str">
        <f ca="1">IFERROR(__xludf.DUMMYFUNCTION("""COMPUTED_VALUE"""),"  불량 사용자2019 카카오 개발자 겨울 인턴십 5083명 완료")</f>
        <v xml:space="preserve">  불량 사용자2019 카카오 개발자 겨울 인턴십 5083명 완료</v>
      </c>
    </row>
    <row r="44" spans="5:6">
      <c r="E44" s="6">
        <f ca="1">IFERROR(__xludf.DUMMYFUNCTION("""COMPUTED_VALUE"""),43)</f>
        <v>43</v>
      </c>
      <c r="F44" s="7" t="str">
        <f ca="1">IFERROR(__xludf.DUMMYFUNCTION("""COMPUTED_VALUE"""),"  브라이언의 고민2017 카카오코드 예선 307명 완료")</f>
        <v xml:space="preserve">  브라이언의 고민2017 카카오코드 예선 307명 완료</v>
      </c>
    </row>
    <row r="45" spans="5:6">
      <c r="E45" s="6">
        <f ca="1">IFERROR(__xludf.DUMMYFUNCTION("""COMPUTED_VALUE"""),44)</f>
        <v>44</v>
      </c>
      <c r="F45" s="7" t="str">
        <f ca="1">IFERROR(__xludf.DUMMYFUNCTION("""COMPUTED_VALUE"""),"  블록 이동하기2020 KAKAO BLIND RECRUITMENT 2597명 완료")</f>
        <v xml:space="preserve">  블록 이동하기2020 KAKAO BLIND RECRUITMENT 2597명 완료</v>
      </c>
    </row>
    <row r="46" spans="5:6">
      <c r="E46" s="6">
        <f ca="1">IFERROR(__xludf.DUMMYFUNCTION("""COMPUTED_VALUE"""),45)</f>
        <v>45</v>
      </c>
      <c r="F46" s="7" t="str">
        <f ca="1">IFERROR(__xludf.DUMMYFUNCTION("""COMPUTED_VALUE"""),"  사라지는 발판")</f>
        <v xml:space="preserve">  사라지는 발판</v>
      </c>
    </row>
    <row r="47" spans="5:6">
      <c r="E47" s="6">
        <f ca="1">IFERROR(__xludf.DUMMYFUNCTION("""COMPUTED_VALUE"""),46)</f>
        <v>46</v>
      </c>
      <c r="F47" s="7" t="str">
        <f ca="1">IFERROR(__xludf.DUMMYFUNCTION("""COMPUTED_VALUE"""),"  양과 늑대2022 KAKAO BLIND RECRUITMENT 1114명 완료")</f>
        <v xml:space="preserve">  양과 늑대2022 KAKAO BLIND RECRUITMENT 1114명 완료</v>
      </c>
    </row>
    <row r="48" spans="5:6">
      <c r="E48" s="6">
        <f ca="1">IFERROR(__xludf.DUMMYFUNCTION("""COMPUTED_VALUE"""),47)</f>
        <v>47</v>
      </c>
      <c r="F48" s="7" t="str">
        <f ca="1">IFERROR(__xludf.DUMMYFUNCTION("""COMPUTED_VALUE"""),"  외벽 점검2020 KAKAO BLIND RECRUITMENT 2968명 완료")</f>
        <v xml:space="preserve">  외벽 점검2020 KAKAO BLIND RECRUITMENT 2968명 완료</v>
      </c>
    </row>
    <row r="49" spans="5:6">
      <c r="E49" s="6">
        <f ca="1">IFERROR(__xludf.DUMMYFUNCTION("""COMPUTED_VALUE"""),48)</f>
        <v>48</v>
      </c>
      <c r="F49" s="7" t="str">
        <f ca="1">IFERROR(__xludf.DUMMYFUNCTION("""COMPUTED_VALUE"""),"  자물쇠와 열쇠2020 KAKAO BLIND RECRUITMENT 7290명 완료")</f>
        <v xml:space="preserve">  자물쇠와 열쇠2020 KAKAO BLIND RECRUITMENT 7290명 완료</v>
      </c>
    </row>
    <row r="50" spans="5:6">
      <c r="E50" s="6">
        <f ca="1">IFERROR(__xludf.DUMMYFUNCTION("""COMPUTED_VALUE"""),49)</f>
        <v>49</v>
      </c>
      <c r="F50" s="7" t="str">
        <f ca="1">IFERROR(__xludf.DUMMYFUNCTION("""COMPUTED_VALUE"""),"  징검다리 건너기2019 카카오 개발자 겨울 인턴십 4132명 완료")</f>
        <v xml:space="preserve">  징검다리 건너기2019 카카오 개발자 겨울 인턴십 4132명 완료</v>
      </c>
    </row>
    <row r="51" spans="5:6">
      <c r="E51" s="6">
        <f ca="1">IFERROR(__xludf.DUMMYFUNCTION("""COMPUTED_VALUE"""),50)</f>
        <v>50</v>
      </c>
      <c r="F51" s="7" t="str">
        <f ca="1">IFERROR(__xludf.DUMMYFUNCTION("""COMPUTED_VALUE"""),"  카드 짝 맞추기2021 KAKAO BLIND RECRUITMENT 1258명 완료")</f>
        <v xml:space="preserve">  카드 짝 맞추기2021 KAKAO BLIND RECRUITMENT 1258명 완료</v>
      </c>
    </row>
    <row r="52" spans="5:6">
      <c r="E52" s="6">
        <f ca="1">IFERROR(__xludf.DUMMYFUNCTION("""COMPUTED_VALUE"""),51)</f>
        <v>51</v>
      </c>
      <c r="F52" s="7" t="str">
        <f ca="1">IFERROR(__xludf.DUMMYFUNCTION("""COMPUTED_VALUE"""),"  캠핑2017 카카오코드 예선 373명 완료")</f>
        <v xml:space="preserve">  캠핑2017 카카오코드 예선 373명 완료</v>
      </c>
    </row>
    <row r="53" spans="5:6">
      <c r="E53" s="6">
        <f ca="1">IFERROR(__xludf.DUMMYFUNCTION("""COMPUTED_VALUE"""),52)</f>
        <v>52</v>
      </c>
      <c r="F53" s="7" t="str">
        <f ca="1">IFERROR(__xludf.DUMMYFUNCTION("""COMPUTED_VALUE"""),"  파괴되지 않은 건물2022 KAKAO BLIND RECRUITMENT 1086명 완")</f>
        <v xml:space="preserve">  파괴되지 않은 건물2022 KAKAO BLIND RECRUITMENT 1086명 완</v>
      </c>
    </row>
    <row r="54" spans="5:6">
      <c r="E54" s="6">
        <f ca="1">IFERROR(__xludf.DUMMYFUNCTION("""COMPUTED_VALUE"""),53)</f>
        <v>53</v>
      </c>
      <c r="F54" s="7" t="str">
        <f ca="1">IFERROR(__xludf.DUMMYFUNCTION("""COMPUTED_VALUE"""),"  표 편집2021 카카오 채용연계형 인턴십 2593명 완료")</f>
        <v xml:space="preserve">  표 편집2021 카카오 채용연계형 인턴십 2593명 완료</v>
      </c>
    </row>
    <row r="55" spans="5:6">
      <c r="E55" s="6">
        <f ca="1">IFERROR(__xludf.DUMMYFUNCTION("""COMPUTED_VALUE"""),54)</f>
        <v>54</v>
      </c>
      <c r="F55" s="7" t="str">
        <f ca="1">IFERROR(__xludf.DUMMYFUNCTION("""COMPUTED_VALUE"""),"  합승 택시 요금2021 KAKAO BLIND RECRUITMENT 4351명 완료")</f>
        <v xml:space="preserve">  합승 택시 요금2021 KAKAO BLIND RECRUITMENT 4351명 완료</v>
      </c>
    </row>
    <row r="56" spans="5:6">
      <c r="E56" s="6">
        <f ca="1">IFERROR(__xludf.DUMMYFUNCTION("""COMPUTED_VALUE"""),55)</f>
        <v>55</v>
      </c>
      <c r="F56" s="7" t="str">
        <f ca="1">IFERROR(__xludf.DUMMYFUNCTION("""COMPUTED_VALUE"""),"  [3차] 자동완성2018 KAKAO BLIND RECRUITMENT 1701명 완료")</f>
        <v xml:space="preserve">  [3차] 자동완성2018 KAKAO BLIND RECRUITMENT 1701명 완료</v>
      </c>
    </row>
    <row r="57" spans="5:6">
      <c r="E57" s="6">
        <f ca="1">IFERROR(__xludf.DUMMYFUNCTION("""COMPUTED_VALUE"""),56)</f>
        <v>56</v>
      </c>
      <c r="F57" s="7" t="str">
        <f ca="1">IFERROR(__xludf.DUMMYFUNCTION("""COMPUTED_VALUE"""),"  4단 고음2017 카카오코드 예선 547명 완료")</f>
        <v xml:space="preserve">  4단 고음2017 카카오코드 예선 547명 완료</v>
      </c>
    </row>
    <row r="58" spans="5:6">
      <c r="E58" s="6">
        <f ca="1">IFERROR(__xludf.DUMMYFUNCTION("""COMPUTED_VALUE"""),57)</f>
        <v>57</v>
      </c>
      <c r="F58" s="7" t="str">
        <f ca="1">IFERROR(__xludf.DUMMYFUNCTION("""COMPUTED_VALUE"""),"  가사 검색2020 KAKAO BLIND RECRUITMENT 3248명 완료")</f>
        <v xml:space="preserve">  가사 검색2020 KAKAO BLIND RECRUITMENT 3248명 완료</v>
      </c>
    </row>
    <row r="59" spans="5:6">
      <c r="E59" s="6">
        <f ca="1">IFERROR(__xludf.DUMMYFUNCTION("""COMPUTED_VALUE"""),58)</f>
        <v>58</v>
      </c>
      <c r="F59" s="7" t="str">
        <f ca="1">IFERROR(__xludf.DUMMYFUNCTION("""COMPUTED_VALUE"""),"  동굴 탐험2020 카카오 인턴십 1075명 완료")</f>
        <v xml:space="preserve">  동굴 탐험2020 카카오 인턴십 1075명 완료</v>
      </c>
    </row>
    <row r="60" spans="5:6">
      <c r="E60" s="6">
        <f ca="1">IFERROR(__xludf.DUMMYFUNCTION("""COMPUTED_VALUE"""),59)</f>
        <v>59</v>
      </c>
      <c r="F60" s="7" t="str">
        <f ca="1">IFERROR(__xludf.DUMMYFUNCTION("""COMPUTED_VALUE"""),"  매출 하락 최소화2021 KAKAO BLIND RECRUITMENT 636명 완료")</f>
        <v xml:space="preserve">  매출 하락 최소화2021 KAKAO BLIND RECRUITMENT 636명 완료</v>
      </c>
    </row>
    <row r="61" spans="5:6">
      <c r="E61" s="6">
        <f ca="1">IFERROR(__xludf.DUMMYFUNCTION("""COMPUTED_VALUE"""),60)</f>
        <v>60</v>
      </c>
      <c r="F61" s="7" t="str">
        <f ca="1">IFERROR(__xludf.DUMMYFUNCTION("""COMPUTED_VALUE"""),"  무지의 먹방 라이브2019 KAKAO BLIND RECRUITMENT 4256명 완료")</f>
        <v xml:space="preserve">  무지의 먹방 라이브2019 KAKAO BLIND RECRUITMENT 4256명 완료</v>
      </c>
    </row>
    <row r="62" spans="5:6">
      <c r="E62" s="6">
        <f ca="1">IFERROR(__xludf.DUMMYFUNCTION("""COMPUTED_VALUE"""),61)</f>
        <v>61</v>
      </c>
      <c r="F62" s="7" t="str">
        <f ca="1">IFERROR(__xludf.DUMMYFUNCTION("""COMPUTED_VALUE"""),"  미로 탈출2021 카카오 채용연계형 인턴십 531명 완료")</f>
        <v xml:space="preserve">  미로 탈출2021 카카오 채용연계형 인턴십 531명 완료</v>
      </c>
    </row>
    <row r="63" spans="5:6">
      <c r="E63" s="6">
        <f ca="1">IFERROR(__xludf.DUMMYFUNCTION("""COMPUTED_VALUE"""),62)</f>
        <v>62</v>
      </c>
      <c r="F63" s="7" t="str">
        <f ca="1">IFERROR(__xludf.DUMMYFUNCTION("""COMPUTED_VALUE"""),"  블록 게임2019 KAKAO BLIND RECRUITMENT 1385명 완료")</f>
        <v xml:space="preserve">  블록 게임2019 KAKAO BLIND RECRUITMENT 1385명 완료</v>
      </c>
    </row>
    <row r="64" spans="5:6">
      <c r="E64" s="6">
        <f ca="1">IFERROR(__xludf.DUMMYFUNCTION("""COMPUTED_VALUE"""),63)</f>
        <v>63</v>
      </c>
      <c r="F64" s="7" t="str">
        <f ca="1">IFERROR(__xludf.DUMMYFUNCTION("""COMPUTED_VALUE"""),"  튜브의 소개팅2017 카카오코드 본선 136명 완료")</f>
        <v xml:space="preserve">  튜브의 소개팅2017 카카오코드 본선 136명 완료</v>
      </c>
    </row>
    <row r="65" spans="5:6">
      <c r="E65" s="6">
        <f ca="1">IFERROR(__xludf.DUMMYFUNCTION("""COMPUTED_VALUE"""),64)</f>
        <v>64</v>
      </c>
      <c r="F65" s="7" t="str">
        <f ca="1">IFERROR(__xludf.DUMMYFUNCTION("""COMPUTED_VALUE"""),"  호텔 방 배정2019 카카오 개발자 겨울 인턴십 2784명 완료")</f>
        <v xml:space="preserve">  호텔 방 배정2019 카카오 개발자 겨울 인턴십 2784명 완료</v>
      </c>
    </row>
    <row r="66" spans="5:6">
      <c r="E66" s="6">
        <f ca="1">IFERROR(__xludf.DUMMYFUNCTION("""COMPUTED_VALUE"""),65)</f>
        <v>65</v>
      </c>
      <c r="F66" s="7" t="str">
        <f ca="1">IFERROR(__xludf.DUMMYFUNCTION("""COMPUTED_VALUE"""),"  IU와 콘의 보드게임2017 카카오코드 본선 9명 완료")</f>
        <v xml:space="preserve">  IU와 콘의 보드게임2017 카카오코드 본선 9명 완료</v>
      </c>
    </row>
    <row r="67" spans="5:6">
      <c r="E67" s="6">
        <f ca="1">IFERROR(__xludf.DUMMYFUNCTION("""COMPUTED_VALUE"""),66)</f>
        <v>66</v>
      </c>
      <c r="F67" s="7" t="str">
        <f ca="1">IFERROR(__xludf.DUMMYFUNCTION("""COMPUTED_VALUE"""),"  네오의 귀걸이2017 카카오코드 본선 18명 완료")</f>
        <v xml:space="preserve">  네오의 귀걸이2017 카카오코드 본선 18명 완료</v>
      </c>
    </row>
    <row r="68" spans="5:6">
      <c r="E68" s="6">
        <f ca="1">IFERROR(__xludf.DUMMYFUNCTION("""COMPUTED_VALUE"""),67)</f>
        <v>67</v>
      </c>
      <c r="F68" s="7" t="str">
        <f ca="1">IFERROR(__xludf.DUMMYFUNCTION("""COMPUTED_VALUE"""),"  스마트한 프로도2017 카카오코드 본선 11명 완료")</f>
        <v xml:space="preserve">  스마트한 프로도2017 카카오코드 본선 11명 완료</v>
      </c>
    </row>
    <row r="69" spans="5:6">
      <c r="E69" s="6">
        <f ca="1">IFERROR(__xludf.DUMMYFUNCTION("""COMPUTED_VALUE"""),68)</f>
        <v>68</v>
      </c>
      <c r="F69" s="7" t="str">
        <f ca="1">IFERROR(__xludf.DUMMYFUNCTION("""COMPUTED_VALUE"""),"  시험장 나누기2021 카카오 채용연계형 인턴십 254명 완료")</f>
        <v xml:space="preserve">  시험장 나누기2021 카카오 채용연계형 인턴십 254명 완료</v>
      </c>
    </row>
    <row r="70" spans="5:6">
      <c r="E70" s="6">
        <f ca="1">IFERROR(__xludf.DUMMYFUNCTION("""COMPUTED_VALUE"""),69)</f>
        <v>69</v>
      </c>
      <c r="F70" s="7" t="str">
        <f ca="1">IFERROR(__xludf.DUMMYFUNCTION("""COMPUTED_VALUE"""),"  신비로운 유적 탐험2017 카카오코드 예선 50명 완료")</f>
        <v xml:space="preserve">  신비로운 유적 탐험2017 카카오코드 예선 50명 완료</v>
      </c>
    </row>
    <row r="71" spans="5:6">
      <c r="E71" s="6">
        <f ca="1">IFERROR(__xludf.DUMMYFUNCTION("""COMPUTED_VALUE"""),70)</f>
        <v>70</v>
      </c>
      <c r="F71" s="7" t="str">
        <f ca="1">IFERROR(__xludf.DUMMYFUNCTION("""COMPUTED_VALUE"""),"  빛의 경로 사이클월간 코드 챌린지 시즌3 1481명 완료")</f>
        <v xml:space="preserve">  빛의 경로 사이클월간 코드 챌린지 시즌3 1481명 완료</v>
      </c>
    </row>
    <row r="72" spans="5:6">
      <c r="E72" s="6">
        <f ca="1">IFERROR(__xludf.DUMMYFUNCTION("""COMPUTED_VALUE"""),71)</f>
        <v>71</v>
      </c>
      <c r="F72" s="7" t="str">
        <f ca="1">IFERROR(__xludf.DUMMYFUNCTION("""COMPUTED_VALUE"""),"  금과 은 운반하기월간 코드 챌린지 시즌3 555명 완료")</f>
        <v xml:space="preserve">  금과 은 운반하기월간 코드 챌린지 시즌3 555명 완료</v>
      </c>
    </row>
    <row r="73" spans="5:6">
      <c r="E73" s="6">
        <f ca="1">IFERROR(__xludf.DUMMYFUNCTION("""COMPUTED_VALUE"""),72)</f>
        <v>72</v>
      </c>
      <c r="F73" s="7" t="str">
        <f ca="1">IFERROR(__xludf.DUMMYFUNCTION("""COMPUTED_VALUE"""),"  n^2 배열 자르기월간 코드 챌린지 시즌3 2278명 완료")</f>
        <v xml:space="preserve">  n^2 배열 자르기월간 코드 챌린지 시즌3 2278명 완료</v>
      </c>
    </row>
    <row r="74" spans="5:6">
      <c r="E74" s="6">
        <f ca="1">IFERROR(__xludf.DUMMYFUNCTION("""COMPUTED_VALUE"""),73)</f>
        <v>73</v>
      </c>
      <c r="F74" s="7" t="str">
        <f ca="1">IFERROR(__xludf.DUMMYFUNCTION("""COMPUTED_VALUE"""),"  공 이동 시뮬레이션월간 코드 챌린지 시즌3 258명 완료")</f>
        <v xml:space="preserve">  공 이동 시뮬레이션월간 코드 챌린지 시즌3 258명 완료</v>
      </c>
    </row>
    <row r="75" spans="5:6">
      <c r="E75" s="6">
        <f ca="1">IFERROR(__xludf.DUMMYFUNCTION("""COMPUTED_VALUE"""),74)</f>
        <v>74</v>
      </c>
      <c r="F75" s="7" t="str">
        <f ca="1">IFERROR(__xludf.DUMMYFUNCTION("""COMPUTED_VALUE"""),"  괄호 회전하기월간 코드 챌린지 시즌2 4998명 완료")</f>
        <v xml:space="preserve">  괄호 회전하기월간 코드 챌린지 시즌2 4998명 완료</v>
      </c>
    </row>
    <row r="76" spans="5:6">
      <c r="E76" s="6">
        <f ca="1">IFERROR(__xludf.DUMMYFUNCTION("""COMPUTED_VALUE"""),75)</f>
        <v>75</v>
      </c>
      <c r="F76" s="7" t="str">
        <f ca="1">IFERROR(__xludf.DUMMYFUNCTION("""COMPUTED_VALUE"""),"  2개 이하로 다른 비트월간 코드 챌린지 시즌2 2974명 완료")</f>
        <v xml:space="preserve">  2개 이하로 다른 비트월간 코드 챌린지 시즌2 2974명 완료</v>
      </c>
    </row>
    <row r="77" spans="5:6">
      <c r="E77" s="6">
        <f ca="1">IFERROR(__xludf.DUMMYFUNCTION("""COMPUTED_VALUE"""),76)</f>
        <v>76</v>
      </c>
      <c r="F77" s="7" t="str">
        <f ca="1">IFERROR(__xludf.DUMMYFUNCTION("""COMPUTED_VALUE"""),"  모두 0으로 만들기월간 코드 챌린지 시즌2 1050명 완료")</f>
        <v xml:space="preserve">  모두 0으로 만들기월간 코드 챌린지 시즌2 1050명 완료</v>
      </c>
    </row>
    <row r="78" spans="5:6">
      <c r="E78" s="6">
        <f ca="1">IFERROR(__xludf.DUMMYFUNCTION("""COMPUTED_VALUE"""),77)</f>
        <v>77</v>
      </c>
      <c r="F78" s="7" t="str">
        <f ca="1">IFERROR(__xludf.DUMMYFUNCTION("""COMPUTED_VALUE"""),"  110 옮기기월간 코드 챌린지 시즌2 687명 완료")</f>
        <v xml:space="preserve">  110 옮기기월간 코드 챌린지 시즌2 687명 완료</v>
      </c>
    </row>
    <row r="79" spans="5:6">
      <c r="E79" s="6"/>
      <c r="F79" s="6"/>
    </row>
    <row r="80" spans="5:6">
      <c r="E80" s="6"/>
      <c r="F80" s="6"/>
    </row>
    <row r="81" spans="5:6">
      <c r="E81" s="6"/>
      <c r="F81" s="6"/>
    </row>
    <row r="82" spans="5:6">
      <c r="E82" s="6"/>
      <c r="F82" s="6"/>
    </row>
    <row r="83" spans="5:6">
      <c r="E83" s="6"/>
      <c r="F83" s="6"/>
    </row>
    <row r="84" spans="5:6">
      <c r="E84" s="6"/>
      <c r="F84" s="6"/>
    </row>
    <row r="85" spans="5:6">
      <c r="E85" s="6"/>
      <c r="F85" s="6"/>
    </row>
    <row r="86" spans="5:6">
      <c r="E86" s="6"/>
      <c r="F86" s="6"/>
    </row>
    <row r="87" spans="5:6">
      <c r="E87" s="6"/>
      <c r="F87" s="6"/>
    </row>
    <row r="88" spans="5:6">
      <c r="E88" s="6"/>
      <c r="F88" s="6"/>
    </row>
    <row r="89" spans="5:6">
      <c r="E89" s="6"/>
      <c r="F89" s="6"/>
    </row>
    <row r="90" spans="5:6">
      <c r="E90" s="6"/>
      <c r="F90" s="6"/>
    </row>
    <row r="91" spans="5:6">
      <c r="E91" s="6"/>
      <c r="F91" s="6"/>
    </row>
    <row r="92" spans="5:6">
      <c r="E92" s="6"/>
      <c r="F92" s="6"/>
    </row>
    <row r="93" spans="5:6">
      <c r="E93" s="6"/>
      <c r="F93" s="6"/>
    </row>
    <row r="94" spans="5:6">
      <c r="E94" s="6"/>
      <c r="F94" s="6"/>
    </row>
    <row r="95" spans="5:6">
      <c r="E95" s="6"/>
      <c r="F95" s="6"/>
    </row>
    <row r="96" spans="5:6">
      <c r="E96" s="6"/>
      <c r="F96" s="6"/>
    </row>
    <row r="97" spans="5:6">
      <c r="E97" s="6"/>
      <c r="F97" s="6"/>
    </row>
    <row r="98" spans="5:6">
      <c r="E98" s="6"/>
      <c r="F98" s="6"/>
    </row>
    <row r="99" spans="5:6">
      <c r="E99" s="6"/>
      <c r="F99" s="6"/>
    </row>
    <row r="100" spans="5:6">
      <c r="E100" s="6"/>
      <c r="F100" s="6"/>
    </row>
    <row r="101" spans="5:6">
      <c r="E101" s="6"/>
      <c r="F101" s="6"/>
    </row>
    <row r="102" spans="5:6">
      <c r="E102" s="6"/>
      <c r="F102" s="6"/>
    </row>
    <row r="103" spans="5:6">
      <c r="E103" s="6"/>
      <c r="F103" s="6"/>
    </row>
    <row r="104" spans="5:6">
      <c r="E104" s="6"/>
      <c r="F104" s="6"/>
    </row>
    <row r="105" spans="5:6">
      <c r="E105" s="6"/>
      <c r="F105" s="6"/>
    </row>
    <row r="106" spans="5:6">
      <c r="E106" s="6"/>
      <c r="F106" s="6"/>
    </row>
    <row r="107" spans="5:6">
      <c r="E107" s="6"/>
      <c r="F107" s="6"/>
    </row>
    <row r="108" spans="5:6">
      <c r="E108" s="6"/>
      <c r="F108" s="6"/>
    </row>
    <row r="109" spans="5:6">
      <c r="E109" s="6"/>
      <c r="F109" s="6"/>
    </row>
    <row r="110" spans="5:6">
      <c r="E110" s="6"/>
      <c r="F110" s="6"/>
    </row>
    <row r="111" spans="5:6">
      <c r="E111" s="6"/>
      <c r="F111" s="6"/>
    </row>
    <row r="112" spans="5:6">
      <c r="E112" s="6"/>
      <c r="F112" s="6"/>
    </row>
    <row r="113" spans="5:6">
      <c r="E113" s="6"/>
      <c r="F113" s="6"/>
    </row>
    <row r="114" spans="5:6">
      <c r="E114" s="6"/>
      <c r="F114" s="6"/>
    </row>
    <row r="115" spans="5:6">
      <c r="E115" s="6"/>
      <c r="F115" s="6"/>
    </row>
    <row r="116" spans="5:6">
      <c r="E116" s="6"/>
      <c r="F116" s="6"/>
    </row>
    <row r="117" spans="5:6">
      <c r="E117" s="6"/>
      <c r="F117" s="6"/>
    </row>
    <row r="118" spans="5:6">
      <c r="E118" s="6"/>
      <c r="F118" s="6"/>
    </row>
    <row r="119" spans="5:6">
      <c r="E119" s="6"/>
      <c r="F119" s="6"/>
    </row>
    <row r="120" spans="5:6">
      <c r="E120" s="6"/>
      <c r="F120" s="6"/>
    </row>
    <row r="121" spans="5:6">
      <c r="E121" s="6"/>
      <c r="F121" s="6"/>
    </row>
    <row r="122" spans="5:6">
      <c r="E122" s="6"/>
      <c r="F122" s="6"/>
    </row>
    <row r="123" spans="5:6">
      <c r="E123" s="6"/>
      <c r="F123" s="6"/>
    </row>
    <row r="124" spans="5:6">
      <c r="E124" s="6"/>
      <c r="F124" s="6"/>
    </row>
    <row r="125" spans="5:6">
      <c r="E125" s="6"/>
      <c r="F125" s="6"/>
    </row>
    <row r="126" spans="5:6">
      <c r="E126" s="6"/>
      <c r="F126" s="6"/>
    </row>
    <row r="127" spans="5:6">
      <c r="E127" s="6"/>
      <c r="F127" s="6"/>
    </row>
    <row r="128" spans="5:6">
      <c r="E128" s="6"/>
      <c r="F128" s="6"/>
    </row>
    <row r="129" spans="5:6">
      <c r="E129" s="6"/>
      <c r="F129" s="6"/>
    </row>
    <row r="130" spans="5:6">
      <c r="E130" s="6"/>
      <c r="F130" s="6"/>
    </row>
    <row r="131" spans="5:6">
      <c r="E131" s="6"/>
      <c r="F131" s="6"/>
    </row>
    <row r="132" spans="5:6">
      <c r="E132" s="6"/>
      <c r="F132" s="6"/>
    </row>
    <row r="133" spans="5:6">
      <c r="E133" s="6"/>
      <c r="F133" s="6"/>
    </row>
    <row r="134" spans="5:6">
      <c r="E134" s="6"/>
      <c r="F134" s="6"/>
    </row>
    <row r="135" spans="5:6">
      <c r="E135" s="6"/>
      <c r="F135" s="6"/>
    </row>
    <row r="136" spans="5:6">
      <c r="E136" s="6"/>
      <c r="F136" s="6"/>
    </row>
    <row r="137" spans="5:6">
      <c r="E137" s="6"/>
      <c r="F137" s="6"/>
    </row>
    <row r="138" spans="5:6">
      <c r="E138" s="6"/>
      <c r="F138" s="6"/>
    </row>
    <row r="139" spans="5:6">
      <c r="E139" s="6"/>
      <c r="F139" s="6"/>
    </row>
    <row r="140" spans="5:6">
      <c r="E140" s="6"/>
      <c r="F140" s="6"/>
    </row>
    <row r="141" spans="5:6">
      <c r="E141" s="6"/>
      <c r="F141" s="6"/>
    </row>
    <row r="142" spans="5:6">
      <c r="E142" s="6"/>
      <c r="F142" s="6"/>
    </row>
    <row r="143" spans="5:6">
      <c r="E143" s="6"/>
      <c r="F143" s="6"/>
    </row>
    <row r="144" spans="5:6">
      <c r="E144" s="6"/>
      <c r="F144" s="6"/>
    </row>
    <row r="145" spans="5:6">
      <c r="E145" s="6"/>
      <c r="F145" s="6"/>
    </row>
    <row r="146" spans="5:6">
      <c r="E146" s="6"/>
      <c r="F146" s="6"/>
    </row>
    <row r="147" spans="5:6">
      <c r="E147" s="6"/>
      <c r="F147" s="6"/>
    </row>
    <row r="148" spans="5:6">
      <c r="E148" s="6"/>
      <c r="F148" s="6"/>
    </row>
    <row r="149" spans="5:6">
      <c r="E149" s="6"/>
      <c r="F149" s="6"/>
    </row>
    <row r="150" spans="5:6">
      <c r="E150" s="6"/>
      <c r="F150" s="6"/>
    </row>
    <row r="151" spans="5:6">
      <c r="E151" s="6"/>
      <c r="F151" s="6"/>
    </row>
    <row r="152" spans="5:6">
      <c r="E152" s="6"/>
      <c r="F152" s="6"/>
    </row>
    <row r="153" spans="5:6">
      <c r="E153" s="6"/>
      <c r="F153" s="6"/>
    </row>
    <row r="154" spans="5:6">
      <c r="E154" s="6"/>
      <c r="F154" s="6"/>
    </row>
    <row r="155" spans="5:6">
      <c r="E155" s="6"/>
      <c r="F155" s="6"/>
    </row>
    <row r="156" spans="5:6">
      <c r="E156" s="6"/>
      <c r="F156" s="6"/>
    </row>
    <row r="157" spans="5:6">
      <c r="E157" s="6"/>
      <c r="F157" s="6"/>
    </row>
    <row r="158" spans="5:6">
      <c r="E158" s="6"/>
      <c r="F158" s="6"/>
    </row>
    <row r="159" spans="5:6">
      <c r="E159" s="6"/>
      <c r="F159" s="6"/>
    </row>
    <row r="160" spans="5:6">
      <c r="E160" s="6"/>
      <c r="F160" s="6"/>
    </row>
    <row r="161" spans="5:6">
      <c r="E161" s="6"/>
      <c r="F161" s="6"/>
    </row>
    <row r="162" spans="5:6">
      <c r="E162" s="6"/>
      <c r="F162" s="6"/>
    </row>
    <row r="163" spans="5:6">
      <c r="E163" s="6"/>
      <c r="F163" s="6"/>
    </row>
    <row r="164" spans="5:6">
      <c r="E164" s="6"/>
      <c r="F164" s="6"/>
    </row>
    <row r="165" spans="5:6">
      <c r="E165" s="6"/>
      <c r="F165" s="6"/>
    </row>
    <row r="166" spans="5:6">
      <c r="E166" s="6"/>
      <c r="F166" s="6"/>
    </row>
    <row r="167" spans="5:6">
      <c r="E167" s="6"/>
      <c r="F167" s="6"/>
    </row>
    <row r="168" spans="5:6">
      <c r="E168" s="6"/>
      <c r="F168" s="6"/>
    </row>
    <row r="169" spans="5:6">
      <c r="E169" s="6"/>
      <c r="F169" s="6"/>
    </row>
    <row r="170" spans="5:6">
      <c r="E170" s="6"/>
      <c r="F170" s="6"/>
    </row>
    <row r="171" spans="5:6">
      <c r="E171" s="6"/>
      <c r="F171" s="6"/>
    </row>
    <row r="172" spans="5:6">
      <c r="E172" s="6"/>
      <c r="F172" s="6"/>
    </row>
    <row r="173" spans="5:6">
      <c r="E173" s="6"/>
      <c r="F173" s="6"/>
    </row>
    <row r="174" spans="5:6">
      <c r="E174" s="6"/>
      <c r="F174" s="6"/>
    </row>
    <row r="175" spans="5:6">
      <c r="E175" s="6"/>
      <c r="F175" s="6"/>
    </row>
    <row r="176" spans="5:6">
      <c r="E176" s="6"/>
      <c r="F176" s="6"/>
    </row>
    <row r="177" spans="5:6">
      <c r="E177" s="6"/>
      <c r="F177" s="6"/>
    </row>
    <row r="178" spans="5:6">
      <c r="E178" s="6"/>
      <c r="F178" s="6"/>
    </row>
    <row r="179" spans="5:6">
      <c r="E179" s="6"/>
      <c r="F179" s="6"/>
    </row>
    <row r="180" spans="5:6">
      <c r="E180" s="6"/>
      <c r="F180" s="6"/>
    </row>
    <row r="181" spans="5:6">
      <c r="E181" s="6"/>
      <c r="F181" s="6"/>
    </row>
    <row r="182" spans="5:6">
      <c r="E182" s="6"/>
      <c r="F182" s="6"/>
    </row>
    <row r="183" spans="5:6">
      <c r="E183" s="6"/>
      <c r="F183" s="6"/>
    </row>
    <row r="184" spans="5:6">
      <c r="E184" s="6"/>
      <c r="F184" s="6"/>
    </row>
    <row r="185" spans="5:6">
      <c r="E185" s="6"/>
      <c r="F185" s="6"/>
    </row>
    <row r="186" spans="5:6">
      <c r="E186" s="6"/>
      <c r="F186" s="6"/>
    </row>
    <row r="187" spans="5:6">
      <c r="E187" s="6"/>
      <c r="F187" s="6"/>
    </row>
    <row r="188" spans="5:6">
      <c r="E188" s="6"/>
      <c r="F188" s="6"/>
    </row>
    <row r="189" spans="5:6">
      <c r="E189" s="6"/>
      <c r="F189" s="6"/>
    </row>
    <row r="190" spans="5:6">
      <c r="E190" s="6"/>
      <c r="F190" s="6"/>
    </row>
    <row r="191" spans="5:6">
      <c r="E191" s="6"/>
      <c r="F191" s="6"/>
    </row>
    <row r="192" spans="5:6">
      <c r="E192" s="6"/>
      <c r="F192" s="6"/>
    </row>
    <row r="193" spans="5:6">
      <c r="E193" s="6"/>
      <c r="F193" s="6"/>
    </row>
    <row r="194" spans="5:6">
      <c r="E194" s="6"/>
      <c r="F194" s="6"/>
    </row>
    <row r="195" spans="5:6">
      <c r="E195" s="6"/>
      <c r="F195" s="6"/>
    </row>
    <row r="196" spans="5:6">
      <c r="E196" s="6"/>
      <c r="F196" s="6"/>
    </row>
    <row r="197" spans="5:6">
      <c r="E197" s="6"/>
      <c r="F197" s="6"/>
    </row>
    <row r="198" spans="5:6">
      <c r="E198" s="6"/>
      <c r="F198" s="6"/>
    </row>
    <row r="199" spans="5:6">
      <c r="E199" s="6"/>
      <c r="F199" s="6"/>
    </row>
    <row r="200" spans="5:6">
      <c r="E200" s="6"/>
      <c r="F200" s="6"/>
    </row>
    <row r="201" spans="5:6">
      <c r="E201" s="6"/>
      <c r="F201" s="6"/>
    </row>
    <row r="202" spans="5:6">
      <c r="E202" s="6"/>
      <c r="F202" s="6"/>
    </row>
    <row r="203" spans="5:6">
      <c r="E203" s="6"/>
      <c r="F203" s="6"/>
    </row>
    <row r="204" spans="5:6">
      <c r="E204" s="6"/>
      <c r="F204" s="6"/>
    </row>
    <row r="205" spans="5:6">
      <c r="E205" s="6"/>
      <c r="F205" s="6"/>
    </row>
    <row r="206" spans="5:6">
      <c r="E206" s="6"/>
      <c r="F206" s="6"/>
    </row>
    <row r="207" spans="5:6">
      <c r="E207" s="6"/>
      <c r="F207" s="6"/>
    </row>
    <row r="208" spans="5:6">
      <c r="E208" s="6"/>
      <c r="F208" s="6"/>
    </row>
    <row r="209" spans="5:6">
      <c r="E209" s="6"/>
      <c r="F209" s="6"/>
    </row>
    <row r="210" spans="5:6">
      <c r="E210" s="6"/>
      <c r="F210" s="6"/>
    </row>
    <row r="211" spans="5:6">
      <c r="E211" s="6"/>
      <c r="F211" s="6"/>
    </row>
    <row r="212" spans="5:6">
      <c r="E212" s="6"/>
      <c r="F212" s="6"/>
    </row>
    <row r="213" spans="5:6">
      <c r="E213" s="6"/>
      <c r="F213" s="6"/>
    </row>
    <row r="214" spans="5:6">
      <c r="E214" s="6"/>
      <c r="F214" s="6"/>
    </row>
    <row r="215" spans="5:6">
      <c r="E215" s="6"/>
      <c r="F215" s="6"/>
    </row>
    <row r="216" spans="5:6">
      <c r="E216" s="6"/>
      <c r="F216" s="6"/>
    </row>
    <row r="217" spans="5:6">
      <c r="E217" s="6"/>
      <c r="F217" s="6"/>
    </row>
    <row r="218" spans="5:6">
      <c r="E218" s="6"/>
      <c r="F218" s="6"/>
    </row>
    <row r="219" spans="5:6">
      <c r="E219" s="6"/>
      <c r="F219" s="6"/>
    </row>
    <row r="220" spans="5:6">
      <c r="E220" s="6"/>
      <c r="F220" s="6"/>
    </row>
    <row r="221" spans="5:6">
      <c r="E221" s="6"/>
      <c r="F221" s="6"/>
    </row>
    <row r="222" spans="5:6">
      <c r="E222" s="6"/>
      <c r="F222" s="6"/>
    </row>
    <row r="223" spans="5:6">
      <c r="E223" s="6"/>
      <c r="F223" s="6"/>
    </row>
    <row r="224" spans="5:6">
      <c r="E224" s="6"/>
      <c r="F224" s="6"/>
    </row>
    <row r="225" spans="5:6">
      <c r="E225" s="6"/>
      <c r="F225" s="6"/>
    </row>
    <row r="226" spans="5:6">
      <c r="E226" s="6"/>
      <c r="F226" s="6"/>
    </row>
    <row r="227" spans="5:6">
      <c r="E227" s="6"/>
      <c r="F227" s="6"/>
    </row>
    <row r="228" spans="5:6">
      <c r="E228" s="6"/>
      <c r="F228" s="6"/>
    </row>
    <row r="229" spans="5:6">
      <c r="E229" s="6"/>
      <c r="F229" s="6"/>
    </row>
    <row r="230" spans="5:6">
      <c r="E230" s="6"/>
      <c r="F230" s="6"/>
    </row>
    <row r="231" spans="5:6">
      <c r="E231" s="6"/>
      <c r="F231" s="6"/>
    </row>
    <row r="232" spans="5:6">
      <c r="E232" s="6"/>
      <c r="F232" s="6"/>
    </row>
    <row r="233" spans="5:6">
      <c r="E233" s="6"/>
      <c r="F233" s="6"/>
    </row>
    <row r="234" spans="5:6">
      <c r="E234" s="6"/>
      <c r="F234" s="6"/>
    </row>
    <row r="235" spans="5:6">
      <c r="E235" s="6"/>
      <c r="F235" s="6"/>
    </row>
    <row r="236" spans="5:6">
      <c r="E236" s="6"/>
      <c r="F236" s="6"/>
    </row>
    <row r="237" spans="5:6">
      <c r="E237" s="6"/>
      <c r="F237" s="6"/>
    </row>
    <row r="238" spans="5:6">
      <c r="E238" s="6"/>
      <c r="F238" s="6"/>
    </row>
    <row r="239" spans="5:6">
      <c r="E239" s="6"/>
      <c r="F239" s="6"/>
    </row>
    <row r="240" spans="5:6">
      <c r="E240" s="6"/>
      <c r="F240" s="6"/>
    </row>
    <row r="241" spans="5:6">
      <c r="E241" s="6"/>
      <c r="F241" s="6"/>
    </row>
    <row r="242" spans="5:6">
      <c r="E242" s="6"/>
      <c r="F242" s="6"/>
    </row>
    <row r="243" spans="5:6">
      <c r="E243" s="6"/>
      <c r="F243" s="6"/>
    </row>
    <row r="244" spans="5:6">
      <c r="E244" s="6"/>
      <c r="F244" s="6"/>
    </row>
    <row r="245" spans="5:6">
      <c r="E245" s="6"/>
      <c r="F245" s="6"/>
    </row>
    <row r="246" spans="5:6">
      <c r="E246" s="6"/>
      <c r="F246" s="6"/>
    </row>
    <row r="247" spans="5:6">
      <c r="E247" s="6"/>
      <c r="F247" s="6"/>
    </row>
    <row r="248" spans="5:6">
      <c r="E248" s="6"/>
      <c r="F248" s="6"/>
    </row>
    <row r="249" spans="5:6">
      <c r="E249" s="6"/>
      <c r="F249" s="6"/>
    </row>
    <row r="250" spans="5:6">
      <c r="E250" s="6"/>
      <c r="F250" s="6"/>
    </row>
    <row r="251" spans="5:6">
      <c r="E251" s="6"/>
      <c r="F251" s="6"/>
    </row>
    <row r="252" spans="5:6">
      <c r="E252" s="6"/>
      <c r="F252" s="6"/>
    </row>
    <row r="253" spans="5:6">
      <c r="E253" s="6"/>
      <c r="F253" s="6"/>
    </row>
    <row r="254" spans="5:6">
      <c r="E254" s="6"/>
      <c r="F254" s="6"/>
    </row>
    <row r="255" spans="5:6">
      <c r="E255" s="6"/>
      <c r="F255" s="6"/>
    </row>
    <row r="256" spans="5:6">
      <c r="E256" s="6"/>
      <c r="F256" s="6"/>
    </row>
    <row r="257" spans="5:6">
      <c r="E257" s="6"/>
      <c r="F257" s="6"/>
    </row>
    <row r="258" spans="5:6">
      <c r="E258" s="6"/>
      <c r="F258" s="6"/>
    </row>
    <row r="259" spans="5:6">
      <c r="E259" s="6"/>
      <c r="F259" s="6"/>
    </row>
    <row r="260" spans="5:6">
      <c r="E260" s="6"/>
      <c r="F260" s="6"/>
    </row>
    <row r="261" spans="5:6">
      <c r="E261" s="6"/>
      <c r="F261" s="6"/>
    </row>
    <row r="262" spans="5:6">
      <c r="E262" s="6"/>
      <c r="F262" s="6"/>
    </row>
    <row r="263" spans="5:6">
      <c r="E263" s="6"/>
      <c r="F263" s="6"/>
    </row>
    <row r="264" spans="5:6">
      <c r="E264" s="6"/>
      <c r="F264" s="6"/>
    </row>
    <row r="265" spans="5:6">
      <c r="E265" s="6"/>
      <c r="F265" s="6"/>
    </row>
    <row r="266" spans="5:6">
      <c r="E266" s="6"/>
      <c r="F266" s="6"/>
    </row>
    <row r="267" spans="5:6">
      <c r="E267" s="6"/>
      <c r="F267" s="6"/>
    </row>
    <row r="268" spans="5:6">
      <c r="E268" s="6"/>
      <c r="F268" s="6"/>
    </row>
    <row r="269" spans="5:6">
      <c r="E269" s="6"/>
      <c r="F269" s="6"/>
    </row>
    <row r="270" spans="5:6">
      <c r="E270" s="6"/>
      <c r="F270" s="6"/>
    </row>
    <row r="271" spans="5:6">
      <c r="E271" s="6"/>
      <c r="F271" s="6"/>
    </row>
    <row r="272" spans="5:6">
      <c r="E272" s="6"/>
      <c r="F272" s="6"/>
    </row>
    <row r="273" spans="5:6">
      <c r="E273" s="6"/>
      <c r="F273" s="6"/>
    </row>
    <row r="274" spans="5:6">
      <c r="E274" s="6"/>
      <c r="F274" s="6"/>
    </row>
    <row r="275" spans="5:6">
      <c r="E275" s="6"/>
      <c r="F275" s="6"/>
    </row>
    <row r="276" spans="5:6">
      <c r="E276" s="6"/>
      <c r="F276" s="6"/>
    </row>
    <row r="277" spans="5:6">
      <c r="E277" s="6"/>
      <c r="F277" s="6"/>
    </row>
    <row r="278" spans="5:6">
      <c r="E278" s="6"/>
      <c r="F278" s="6"/>
    </row>
    <row r="279" spans="5:6">
      <c r="E279" s="6"/>
      <c r="F279" s="6"/>
    </row>
    <row r="280" spans="5:6">
      <c r="E280" s="6"/>
      <c r="F280" s="6"/>
    </row>
    <row r="281" spans="5:6">
      <c r="E281" s="6"/>
      <c r="F281" s="6"/>
    </row>
    <row r="282" spans="5:6">
      <c r="E282" s="6"/>
      <c r="F282" s="6"/>
    </row>
    <row r="283" spans="5:6">
      <c r="E283" s="6"/>
      <c r="F283" s="6"/>
    </row>
    <row r="284" spans="5:6">
      <c r="E284" s="6"/>
      <c r="F284" s="6"/>
    </row>
    <row r="285" spans="5:6">
      <c r="E285" s="6"/>
      <c r="F285" s="6"/>
    </row>
    <row r="286" spans="5:6">
      <c r="E286" s="6"/>
      <c r="F286" s="6"/>
    </row>
    <row r="287" spans="5:6">
      <c r="E287" s="6"/>
      <c r="F287" s="6"/>
    </row>
    <row r="288" spans="5:6">
      <c r="E288" s="6"/>
      <c r="F288" s="6"/>
    </row>
    <row r="289" spans="5:6">
      <c r="E289" s="6"/>
      <c r="F289" s="6"/>
    </row>
    <row r="290" spans="5:6">
      <c r="E290" s="6"/>
      <c r="F290" s="6"/>
    </row>
    <row r="291" spans="5:6">
      <c r="E291" s="6"/>
      <c r="F291" s="6"/>
    </row>
    <row r="292" spans="5:6">
      <c r="E292" s="6"/>
      <c r="F292" s="6"/>
    </row>
    <row r="293" spans="5:6">
      <c r="E293" s="6"/>
      <c r="F293" s="6"/>
    </row>
    <row r="294" spans="5:6">
      <c r="E294" s="6"/>
      <c r="F294" s="6"/>
    </row>
    <row r="295" spans="5:6">
      <c r="E295" s="6"/>
      <c r="F295" s="6"/>
    </row>
    <row r="296" spans="5:6">
      <c r="E296" s="6"/>
      <c r="F296" s="6"/>
    </row>
    <row r="297" spans="5:6">
      <c r="E297" s="6"/>
      <c r="F297" s="6"/>
    </row>
    <row r="298" spans="5:6">
      <c r="E298" s="6"/>
      <c r="F298" s="6"/>
    </row>
    <row r="299" spans="5:6">
      <c r="E299" s="6"/>
      <c r="F299" s="6"/>
    </row>
    <row r="300" spans="5:6">
      <c r="E300" s="6"/>
      <c r="F300" s="6"/>
    </row>
    <row r="301" spans="5:6">
      <c r="E301" s="6"/>
      <c r="F301" s="6"/>
    </row>
    <row r="302" spans="5:6">
      <c r="E302" s="6"/>
      <c r="F302" s="6"/>
    </row>
    <row r="303" spans="5:6">
      <c r="E303" s="6"/>
      <c r="F303" s="6"/>
    </row>
    <row r="304" spans="5:6">
      <c r="E304" s="6"/>
      <c r="F304" s="6"/>
    </row>
    <row r="305" spans="5:6">
      <c r="E305" s="6"/>
      <c r="F305" s="6"/>
    </row>
    <row r="306" spans="5:6">
      <c r="E306" s="6"/>
      <c r="F306" s="6"/>
    </row>
    <row r="307" spans="5:6">
      <c r="E307" s="6"/>
      <c r="F307" s="6"/>
    </row>
    <row r="308" spans="5:6">
      <c r="E308" s="6"/>
      <c r="F308" s="6"/>
    </row>
    <row r="309" spans="5:6">
      <c r="E309" s="6"/>
      <c r="F309" s="6"/>
    </row>
    <row r="310" spans="5:6">
      <c r="E310" s="6"/>
      <c r="F310" s="6"/>
    </row>
    <row r="311" spans="5:6">
      <c r="E311" s="6"/>
      <c r="F311" s="6"/>
    </row>
    <row r="312" spans="5:6">
      <c r="E312" s="6"/>
      <c r="F312" s="6"/>
    </row>
    <row r="313" spans="5:6">
      <c r="E313" s="6"/>
      <c r="F313" s="6"/>
    </row>
    <row r="314" spans="5:6">
      <c r="E314" s="6"/>
      <c r="F314" s="6"/>
    </row>
    <row r="315" spans="5:6">
      <c r="E315" s="6"/>
      <c r="F315" s="6"/>
    </row>
    <row r="316" spans="5:6">
      <c r="E316" s="6"/>
      <c r="F316" s="6"/>
    </row>
    <row r="317" spans="5:6">
      <c r="E317" s="6"/>
      <c r="F317" s="6"/>
    </row>
    <row r="318" spans="5:6">
      <c r="E318" s="6"/>
      <c r="F318" s="6"/>
    </row>
    <row r="319" spans="5:6">
      <c r="E319" s="6"/>
      <c r="F319" s="6"/>
    </row>
    <row r="320" spans="5:6">
      <c r="E320" s="6"/>
      <c r="F320" s="6"/>
    </row>
    <row r="321" spans="5:6">
      <c r="E321" s="6"/>
      <c r="F321" s="6"/>
    </row>
    <row r="322" spans="5:6">
      <c r="E322" s="6"/>
      <c r="F322" s="6"/>
    </row>
    <row r="323" spans="5:6">
      <c r="E323" s="6"/>
      <c r="F323" s="6"/>
    </row>
    <row r="324" spans="5:6">
      <c r="E324" s="6"/>
      <c r="F324" s="6"/>
    </row>
    <row r="325" spans="5:6">
      <c r="E325" s="6"/>
      <c r="F325" s="6"/>
    </row>
    <row r="326" spans="5:6">
      <c r="E326" s="6"/>
      <c r="F326" s="6"/>
    </row>
    <row r="327" spans="5:6">
      <c r="E327" s="6"/>
      <c r="F327" s="6"/>
    </row>
    <row r="328" spans="5:6">
      <c r="E328" s="6"/>
      <c r="F328" s="6"/>
    </row>
    <row r="329" spans="5:6">
      <c r="E329" s="6"/>
      <c r="F329" s="6"/>
    </row>
    <row r="330" spans="5:6">
      <c r="E330" s="6"/>
      <c r="F330" s="6"/>
    </row>
    <row r="331" spans="5:6">
      <c r="E331" s="6"/>
      <c r="F331" s="6"/>
    </row>
    <row r="332" spans="5:6">
      <c r="E332" s="6"/>
      <c r="F332" s="6"/>
    </row>
    <row r="333" spans="5:6">
      <c r="E333" s="6"/>
      <c r="F333" s="6"/>
    </row>
    <row r="334" spans="5:6">
      <c r="E334" s="6"/>
      <c r="F334" s="6"/>
    </row>
    <row r="335" spans="5:6">
      <c r="E335" s="6"/>
      <c r="F335" s="6"/>
    </row>
    <row r="336" spans="5:6">
      <c r="E336" s="6"/>
      <c r="F336" s="6"/>
    </row>
    <row r="337" spans="5:6">
      <c r="E337" s="6"/>
      <c r="F337" s="6"/>
    </row>
    <row r="338" spans="5:6">
      <c r="E338" s="6"/>
      <c r="F338" s="6"/>
    </row>
    <row r="339" spans="5:6">
      <c r="E339" s="6"/>
      <c r="F339" s="6"/>
    </row>
    <row r="340" spans="5:6">
      <c r="E340" s="6"/>
      <c r="F340" s="6"/>
    </row>
    <row r="341" spans="5:6">
      <c r="E341" s="6"/>
      <c r="F341" s="6"/>
    </row>
    <row r="342" spans="5:6">
      <c r="E342" s="6"/>
      <c r="F342" s="6"/>
    </row>
    <row r="343" spans="5:6">
      <c r="E343" s="6"/>
      <c r="F343" s="6"/>
    </row>
    <row r="344" spans="5:6">
      <c r="E344" s="6"/>
      <c r="F344" s="6"/>
    </row>
    <row r="345" spans="5:6">
      <c r="E345" s="6"/>
      <c r="F345" s="6"/>
    </row>
    <row r="346" spans="5:6">
      <c r="E346" s="6"/>
      <c r="F346" s="6"/>
    </row>
    <row r="347" spans="5:6">
      <c r="E347" s="6"/>
      <c r="F347" s="6"/>
    </row>
    <row r="348" spans="5:6">
      <c r="E348" s="6"/>
      <c r="F348" s="6"/>
    </row>
    <row r="349" spans="5:6">
      <c r="E349" s="6"/>
      <c r="F349" s="6"/>
    </row>
    <row r="350" spans="5:6">
      <c r="E350" s="6"/>
      <c r="F350" s="6"/>
    </row>
    <row r="351" spans="5:6">
      <c r="E351" s="6"/>
      <c r="F351" s="6"/>
    </row>
    <row r="352" spans="5:6">
      <c r="E352" s="6"/>
      <c r="F352" s="6"/>
    </row>
    <row r="353" spans="5:6">
      <c r="E353" s="6"/>
      <c r="F353" s="6"/>
    </row>
    <row r="354" spans="5:6">
      <c r="E354" s="6"/>
      <c r="F354" s="6"/>
    </row>
    <row r="355" spans="5:6">
      <c r="E355" s="6"/>
      <c r="F355" s="6"/>
    </row>
    <row r="356" spans="5:6">
      <c r="E356" s="6"/>
      <c r="F356" s="6"/>
    </row>
    <row r="357" spans="5:6">
      <c r="E357" s="6"/>
      <c r="F357" s="6"/>
    </row>
    <row r="358" spans="5:6">
      <c r="E358" s="6"/>
      <c r="F358" s="6"/>
    </row>
    <row r="359" spans="5:6">
      <c r="E359" s="6"/>
      <c r="F359" s="6"/>
    </row>
    <row r="360" spans="5:6">
      <c r="E360" s="6"/>
      <c r="F360" s="6"/>
    </row>
    <row r="361" spans="5:6">
      <c r="E361" s="6"/>
      <c r="F361" s="6"/>
    </row>
    <row r="362" spans="5:6">
      <c r="E362" s="6"/>
      <c r="F362" s="6"/>
    </row>
    <row r="363" spans="5:6">
      <c r="E363" s="6"/>
      <c r="F363" s="6"/>
    </row>
    <row r="364" spans="5:6">
      <c r="E364" s="6"/>
      <c r="F364" s="6"/>
    </row>
    <row r="365" spans="5:6">
      <c r="E365" s="6"/>
      <c r="F365" s="6"/>
    </row>
    <row r="366" spans="5:6">
      <c r="E366" s="6"/>
      <c r="F366" s="6"/>
    </row>
    <row r="367" spans="5:6">
      <c r="E367" s="6"/>
      <c r="F367" s="6"/>
    </row>
    <row r="368" spans="5:6">
      <c r="E368" s="6"/>
      <c r="F368" s="6"/>
    </row>
    <row r="369" spans="5:6">
      <c r="E369" s="6"/>
      <c r="F369" s="6"/>
    </row>
    <row r="370" spans="5:6">
      <c r="E370" s="6"/>
      <c r="F370" s="6"/>
    </row>
    <row r="371" spans="5:6">
      <c r="E371" s="6"/>
      <c r="F371" s="6"/>
    </row>
    <row r="372" spans="5:6">
      <c r="E372" s="6"/>
      <c r="F372" s="6"/>
    </row>
    <row r="373" spans="5:6">
      <c r="E373" s="6"/>
      <c r="F373" s="6"/>
    </row>
    <row r="374" spans="5:6">
      <c r="E374" s="6"/>
      <c r="F374" s="6"/>
    </row>
    <row r="375" spans="5:6">
      <c r="E375" s="6"/>
      <c r="F375" s="6"/>
    </row>
    <row r="376" spans="5:6">
      <c r="E376" s="6"/>
      <c r="F376" s="6"/>
    </row>
    <row r="377" spans="5:6">
      <c r="E377" s="6"/>
      <c r="F377" s="6"/>
    </row>
    <row r="378" spans="5:6">
      <c r="E378" s="6"/>
      <c r="F378" s="6"/>
    </row>
    <row r="379" spans="5:6">
      <c r="E379" s="6"/>
      <c r="F379" s="6"/>
    </row>
    <row r="380" spans="5:6">
      <c r="E380" s="6"/>
      <c r="F380" s="6"/>
    </row>
    <row r="381" spans="5:6">
      <c r="E381" s="6"/>
      <c r="F381" s="6"/>
    </row>
    <row r="382" spans="5:6">
      <c r="E382" s="6"/>
      <c r="F382" s="6"/>
    </row>
    <row r="383" spans="5:6">
      <c r="E383" s="6"/>
      <c r="F383" s="6"/>
    </row>
    <row r="384" spans="5:6">
      <c r="E384" s="6"/>
      <c r="F384" s="6"/>
    </row>
    <row r="385" spans="5:6">
      <c r="E385" s="6"/>
      <c r="F385" s="6"/>
    </row>
    <row r="386" spans="5:6">
      <c r="E386" s="6"/>
      <c r="F386" s="6"/>
    </row>
    <row r="387" spans="5:6">
      <c r="E387" s="6"/>
      <c r="F387" s="6"/>
    </row>
    <row r="388" spans="5:6">
      <c r="E388" s="6"/>
      <c r="F388" s="6"/>
    </row>
    <row r="389" spans="5:6">
      <c r="E389" s="6"/>
      <c r="F389" s="6"/>
    </row>
    <row r="390" spans="5:6">
      <c r="E390" s="6"/>
      <c r="F390" s="6"/>
    </row>
    <row r="391" spans="5:6">
      <c r="E391" s="6"/>
      <c r="F391" s="6"/>
    </row>
    <row r="392" spans="5:6">
      <c r="E392" s="6"/>
      <c r="F392" s="6"/>
    </row>
    <row r="393" spans="5:6">
      <c r="E393" s="6"/>
      <c r="F393" s="6"/>
    </row>
    <row r="394" spans="5:6">
      <c r="E394" s="6"/>
      <c r="F394" s="6"/>
    </row>
    <row r="395" spans="5:6">
      <c r="E395" s="6"/>
      <c r="F395" s="6"/>
    </row>
    <row r="396" spans="5:6">
      <c r="E396" s="6"/>
      <c r="F396" s="6"/>
    </row>
    <row r="397" spans="5:6">
      <c r="E397" s="6"/>
      <c r="F397" s="6"/>
    </row>
    <row r="398" spans="5:6">
      <c r="E398" s="6"/>
      <c r="F398" s="6"/>
    </row>
    <row r="399" spans="5:6">
      <c r="E399" s="6"/>
      <c r="F399" s="6"/>
    </row>
    <row r="400" spans="5:6">
      <c r="E400" s="6"/>
      <c r="F400" s="6"/>
    </row>
    <row r="401" spans="5:6">
      <c r="E401" s="6"/>
      <c r="F401" s="6"/>
    </row>
    <row r="402" spans="5:6">
      <c r="E402" s="6"/>
      <c r="F402" s="6"/>
    </row>
    <row r="403" spans="5:6">
      <c r="E403" s="6"/>
      <c r="F403" s="6"/>
    </row>
    <row r="404" spans="5:6">
      <c r="E404" s="6"/>
      <c r="F404" s="6"/>
    </row>
    <row r="405" spans="5:6">
      <c r="E405" s="6"/>
      <c r="F405" s="6"/>
    </row>
    <row r="406" spans="5:6">
      <c r="E406" s="6"/>
      <c r="F406" s="6"/>
    </row>
    <row r="407" spans="5:6">
      <c r="E407" s="6"/>
      <c r="F407" s="6"/>
    </row>
    <row r="408" spans="5:6">
      <c r="E408" s="6"/>
      <c r="F408" s="6"/>
    </row>
    <row r="409" spans="5:6">
      <c r="E409" s="6"/>
      <c r="F409" s="6"/>
    </row>
    <row r="410" spans="5:6">
      <c r="E410" s="6"/>
      <c r="F410" s="6"/>
    </row>
    <row r="411" spans="5:6">
      <c r="E411" s="6"/>
      <c r="F411" s="6"/>
    </row>
    <row r="412" spans="5:6">
      <c r="E412" s="6"/>
      <c r="F412" s="6"/>
    </row>
    <row r="413" spans="5:6">
      <c r="E413" s="6"/>
      <c r="F413" s="6"/>
    </row>
    <row r="414" spans="5:6">
      <c r="E414" s="6"/>
      <c r="F414" s="6"/>
    </row>
    <row r="415" spans="5:6">
      <c r="E415" s="6"/>
      <c r="F415" s="6"/>
    </row>
    <row r="416" spans="5:6">
      <c r="E416" s="6"/>
      <c r="F416" s="6"/>
    </row>
    <row r="417" spans="5:6">
      <c r="E417" s="6"/>
      <c r="F417" s="6"/>
    </row>
    <row r="418" spans="5:6">
      <c r="E418" s="6"/>
      <c r="F418" s="6"/>
    </row>
    <row r="419" spans="5:6">
      <c r="E419" s="6"/>
      <c r="F419" s="6"/>
    </row>
    <row r="420" spans="5:6">
      <c r="E420" s="6"/>
      <c r="F420" s="6"/>
    </row>
    <row r="421" spans="5:6">
      <c r="E421" s="6"/>
      <c r="F421" s="6"/>
    </row>
    <row r="422" spans="5:6">
      <c r="E422" s="6"/>
      <c r="F422" s="6"/>
    </row>
    <row r="423" spans="5:6">
      <c r="E423" s="6"/>
      <c r="F423" s="6"/>
    </row>
    <row r="424" spans="5:6">
      <c r="E424" s="6"/>
      <c r="F424" s="6"/>
    </row>
    <row r="425" spans="5:6">
      <c r="E425" s="6"/>
      <c r="F425" s="6"/>
    </row>
    <row r="426" spans="5:6">
      <c r="E426" s="6"/>
      <c r="F426" s="6"/>
    </row>
    <row r="427" spans="5:6">
      <c r="E427" s="6"/>
      <c r="F427" s="6"/>
    </row>
    <row r="428" spans="5:6">
      <c r="E428" s="6"/>
      <c r="F428" s="6"/>
    </row>
    <row r="429" spans="5:6">
      <c r="E429" s="6"/>
      <c r="F429" s="6"/>
    </row>
    <row r="430" spans="5:6">
      <c r="E430" s="6"/>
      <c r="F430" s="6"/>
    </row>
    <row r="431" spans="5:6">
      <c r="E431" s="6"/>
      <c r="F431" s="6"/>
    </row>
    <row r="432" spans="5:6">
      <c r="E432" s="6"/>
      <c r="F432" s="6"/>
    </row>
    <row r="433" spans="5:6">
      <c r="E433" s="6"/>
      <c r="F433" s="6"/>
    </row>
    <row r="434" spans="5:6">
      <c r="E434" s="6"/>
      <c r="F434" s="6"/>
    </row>
    <row r="435" spans="5:6">
      <c r="E435" s="6"/>
      <c r="F435" s="6"/>
    </row>
    <row r="436" spans="5:6">
      <c r="E436" s="6"/>
      <c r="F436" s="6"/>
    </row>
    <row r="437" spans="5:6">
      <c r="E437" s="6"/>
      <c r="F437" s="6"/>
    </row>
    <row r="438" spans="5:6">
      <c r="E438" s="6"/>
      <c r="F438" s="6"/>
    </row>
    <row r="439" spans="5:6">
      <c r="E439" s="6"/>
      <c r="F439" s="6"/>
    </row>
    <row r="440" spans="5:6">
      <c r="E440" s="6"/>
      <c r="F440" s="6"/>
    </row>
    <row r="441" spans="5:6">
      <c r="E441" s="6"/>
      <c r="F441" s="6"/>
    </row>
    <row r="442" spans="5:6">
      <c r="E442" s="6"/>
      <c r="F442" s="6"/>
    </row>
    <row r="443" spans="5:6">
      <c r="E443" s="6"/>
      <c r="F443" s="6"/>
    </row>
    <row r="444" spans="5:6">
      <c r="E444" s="6"/>
      <c r="F444" s="6"/>
    </row>
    <row r="445" spans="5:6">
      <c r="E445" s="6"/>
      <c r="F445" s="6"/>
    </row>
    <row r="446" spans="5:6">
      <c r="E446" s="6"/>
      <c r="F446" s="6"/>
    </row>
    <row r="447" spans="5:6">
      <c r="E447" s="6"/>
      <c r="F447" s="6"/>
    </row>
    <row r="448" spans="5:6">
      <c r="E448" s="6"/>
      <c r="F448" s="6"/>
    </row>
    <row r="449" spans="5:6">
      <c r="E449" s="6"/>
      <c r="F449" s="6"/>
    </row>
    <row r="450" spans="5:6">
      <c r="E450" s="6"/>
      <c r="F450" s="6"/>
    </row>
    <row r="451" spans="5:6">
      <c r="E451" s="6"/>
      <c r="F451" s="6"/>
    </row>
    <row r="452" spans="5:6">
      <c r="E452" s="6"/>
      <c r="F452" s="6"/>
    </row>
    <row r="453" spans="5:6">
      <c r="E453" s="6"/>
      <c r="F453" s="6"/>
    </row>
    <row r="454" spans="5:6">
      <c r="E454" s="6"/>
      <c r="F454" s="6"/>
    </row>
    <row r="455" spans="5:6">
      <c r="E455" s="6"/>
      <c r="F455" s="6"/>
    </row>
    <row r="456" spans="5:6">
      <c r="E456" s="6"/>
      <c r="F456" s="6"/>
    </row>
    <row r="457" spans="5:6">
      <c r="E457" s="6"/>
      <c r="F457" s="6"/>
    </row>
    <row r="458" spans="5:6">
      <c r="E458" s="6"/>
      <c r="F458" s="6"/>
    </row>
    <row r="459" spans="5:6">
      <c r="E459" s="6"/>
      <c r="F459" s="6"/>
    </row>
    <row r="460" spans="5:6">
      <c r="E460" s="6"/>
      <c r="F460" s="6"/>
    </row>
    <row r="461" spans="5:6">
      <c r="E461" s="6"/>
      <c r="F461" s="6"/>
    </row>
    <row r="462" spans="5:6">
      <c r="E462" s="6"/>
      <c r="F462" s="6"/>
    </row>
    <row r="463" spans="5:6">
      <c r="E463" s="6"/>
      <c r="F463" s="6"/>
    </row>
    <row r="464" spans="5:6">
      <c r="E464" s="6"/>
      <c r="F464" s="6"/>
    </row>
    <row r="465" spans="5:6">
      <c r="E465" s="6"/>
      <c r="F465" s="6"/>
    </row>
    <row r="466" spans="5:6">
      <c r="E466" s="6"/>
      <c r="F466" s="6"/>
    </row>
    <row r="467" spans="5:6">
      <c r="E467" s="6"/>
      <c r="F467" s="6"/>
    </row>
    <row r="468" spans="5:6">
      <c r="E468" s="6"/>
      <c r="F468" s="6"/>
    </row>
    <row r="469" spans="5:6">
      <c r="E469" s="6"/>
      <c r="F469" s="6"/>
    </row>
    <row r="470" spans="5:6">
      <c r="E470" s="6"/>
      <c r="F470" s="6"/>
    </row>
    <row r="471" spans="5:6">
      <c r="E471" s="6"/>
      <c r="F471" s="6"/>
    </row>
    <row r="472" spans="5:6">
      <c r="E472" s="6"/>
      <c r="F472" s="6"/>
    </row>
    <row r="473" spans="5:6">
      <c r="E473" s="6"/>
      <c r="F473" s="6"/>
    </row>
    <row r="474" spans="5:6">
      <c r="E474" s="6"/>
      <c r="F474" s="6"/>
    </row>
    <row r="475" spans="5:6">
      <c r="E475" s="6"/>
      <c r="F475" s="6"/>
    </row>
    <row r="476" spans="5:6">
      <c r="E476" s="6"/>
      <c r="F476" s="6"/>
    </row>
    <row r="477" spans="5:6">
      <c r="E477" s="6"/>
      <c r="F477" s="6"/>
    </row>
    <row r="478" spans="5:6">
      <c r="E478" s="6"/>
      <c r="F478" s="6"/>
    </row>
    <row r="479" spans="5:6">
      <c r="E479" s="6"/>
      <c r="F479" s="6"/>
    </row>
    <row r="480" spans="5:6">
      <c r="E480" s="6"/>
      <c r="F480" s="6"/>
    </row>
    <row r="481" spans="5:6">
      <c r="E481" s="6"/>
      <c r="F481" s="6"/>
    </row>
    <row r="482" spans="5:6">
      <c r="E482" s="6"/>
      <c r="F482" s="6"/>
    </row>
    <row r="483" spans="5:6">
      <c r="E483" s="6"/>
      <c r="F483" s="6"/>
    </row>
    <row r="484" spans="5:6">
      <c r="E484" s="6"/>
      <c r="F484" s="6"/>
    </row>
    <row r="485" spans="5:6">
      <c r="E485" s="6"/>
      <c r="F485" s="6"/>
    </row>
    <row r="486" spans="5:6">
      <c r="E486" s="6"/>
      <c r="F486" s="6"/>
    </row>
    <row r="487" spans="5:6">
      <c r="E487" s="6"/>
      <c r="F487" s="6"/>
    </row>
    <row r="488" spans="5:6">
      <c r="E488" s="6"/>
      <c r="F488" s="6"/>
    </row>
    <row r="489" spans="5:6">
      <c r="E489" s="6"/>
      <c r="F489" s="6"/>
    </row>
    <row r="490" spans="5:6">
      <c r="E490" s="6"/>
      <c r="F490" s="6"/>
    </row>
    <row r="491" spans="5:6">
      <c r="E491" s="6"/>
      <c r="F491" s="6"/>
    </row>
    <row r="492" spans="5:6">
      <c r="E492" s="6"/>
      <c r="F492" s="6"/>
    </row>
    <row r="493" spans="5:6">
      <c r="E493" s="6"/>
      <c r="F493" s="6"/>
    </row>
    <row r="494" spans="5:6">
      <c r="E494" s="6"/>
      <c r="F494" s="6"/>
    </row>
    <row r="495" spans="5:6">
      <c r="E495" s="6"/>
      <c r="F495" s="6"/>
    </row>
    <row r="496" spans="5:6">
      <c r="E496" s="6"/>
      <c r="F496" s="6"/>
    </row>
    <row r="497" spans="5:6">
      <c r="E497" s="6"/>
      <c r="F497" s="6"/>
    </row>
    <row r="498" spans="5:6">
      <c r="E498" s="6"/>
      <c r="F498" s="6"/>
    </row>
    <row r="499" spans="5:6">
      <c r="E499" s="6"/>
      <c r="F499" s="6"/>
    </row>
    <row r="500" spans="5:6">
      <c r="E500" s="6"/>
      <c r="F500" s="6"/>
    </row>
    <row r="501" spans="5:6">
      <c r="E501" s="6"/>
      <c r="F501" s="6"/>
    </row>
    <row r="502" spans="5:6">
      <c r="E502" s="6"/>
      <c r="F502" s="6"/>
    </row>
    <row r="503" spans="5:6">
      <c r="E503" s="6"/>
      <c r="F503" s="6"/>
    </row>
    <row r="504" spans="5:6">
      <c r="E504" s="6"/>
      <c r="F504" s="6"/>
    </row>
    <row r="505" spans="5:6">
      <c r="E505" s="6"/>
      <c r="F505" s="6"/>
    </row>
    <row r="506" spans="5:6">
      <c r="E506" s="6"/>
      <c r="F506" s="6"/>
    </row>
    <row r="507" spans="5:6">
      <c r="E507" s="6"/>
      <c r="F507" s="6"/>
    </row>
    <row r="508" spans="5:6">
      <c r="E508" s="6"/>
      <c r="F508" s="6"/>
    </row>
    <row r="509" spans="5:6">
      <c r="E509" s="6"/>
      <c r="F509" s="6"/>
    </row>
    <row r="510" spans="5:6">
      <c r="E510" s="6"/>
      <c r="F510" s="6"/>
    </row>
    <row r="511" spans="5:6">
      <c r="E511" s="6"/>
      <c r="F511" s="6"/>
    </row>
    <row r="512" spans="5:6">
      <c r="E512" s="6"/>
      <c r="F512" s="6"/>
    </row>
    <row r="513" spans="5:6">
      <c r="E513" s="6"/>
      <c r="F513" s="6"/>
    </row>
    <row r="514" spans="5:6">
      <c r="E514" s="6"/>
      <c r="F514" s="6"/>
    </row>
    <row r="515" spans="5:6">
      <c r="E515" s="6"/>
      <c r="F515" s="6"/>
    </row>
    <row r="516" spans="5:6">
      <c r="E516" s="6"/>
      <c r="F516" s="6"/>
    </row>
    <row r="517" spans="5:6">
      <c r="E517" s="6"/>
      <c r="F517" s="6"/>
    </row>
    <row r="518" spans="5:6">
      <c r="E518" s="6"/>
      <c r="F518" s="6"/>
    </row>
    <row r="519" spans="5:6">
      <c r="E519" s="6"/>
      <c r="F519" s="6"/>
    </row>
    <row r="520" spans="5:6">
      <c r="E520" s="6"/>
      <c r="F520" s="6"/>
    </row>
    <row r="521" spans="5:6">
      <c r="E521" s="6"/>
      <c r="F521" s="6"/>
    </row>
    <row r="522" spans="5:6">
      <c r="E522" s="6"/>
      <c r="F522" s="6"/>
    </row>
    <row r="523" spans="5:6">
      <c r="E523" s="6"/>
      <c r="F523" s="6"/>
    </row>
    <row r="524" spans="5:6">
      <c r="E524" s="6"/>
      <c r="F524" s="6"/>
    </row>
    <row r="525" spans="5:6">
      <c r="E525" s="6"/>
      <c r="F525" s="6"/>
    </row>
    <row r="526" spans="5:6">
      <c r="E526" s="6"/>
      <c r="F526" s="6"/>
    </row>
    <row r="527" spans="5:6">
      <c r="E527" s="6"/>
      <c r="F527" s="6"/>
    </row>
    <row r="528" spans="5:6">
      <c r="E528" s="6"/>
      <c r="F528" s="6"/>
    </row>
    <row r="529" spans="5:6">
      <c r="E529" s="6"/>
      <c r="F529" s="6"/>
    </row>
    <row r="530" spans="5:6">
      <c r="E530" s="6"/>
      <c r="F530" s="6"/>
    </row>
    <row r="531" spans="5:6">
      <c r="E531" s="6"/>
      <c r="F531" s="6"/>
    </row>
    <row r="532" spans="5:6">
      <c r="E532" s="6"/>
      <c r="F532" s="6"/>
    </row>
    <row r="533" spans="5:6">
      <c r="E533" s="6"/>
      <c r="F533" s="6"/>
    </row>
    <row r="534" spans="5:6">
      <c r="E534" s="6"/>
      <c r="F534" s="6"/>
    </row>
    <row r="535" spans="5:6">
      <c r="E535" s="6"/>
      <c r="F535" s="6"/>
    </row>
    <row r="536" spans="5:6">
      <c r="E536" s="6"/>
      <c r="F536" s="6"/>
    </row>
    <row r="537" spans="5:6">
      <c r="E537" s="6"/>
      <c r="F537" s="6"/>
    </row>
    <row r="538" spans="5:6">
      <c r="E538" s="6"/>
      <c r="F538" s="6"/>
    </row>
    <row r="539" spans="5:6">
      <c r="E539" s="6"/>
      <c r="F539" s="6"/>
    </row>
    <row r="540" spans="5:6">
      <c r="E540" s="6"/>
      <c r="F540" s="6"/>
    </row>
    <row r="541" spans="5:6">
      <c r="E541" s="6"/>
      <c r="F541" s="6"/>
    </row>
    <row r="542" spans="5:6">
      <c r="E542" s="6"/>
      <c r="F542" s="6"/>
    </row>
    <row r="543" spans="5:6">
      <c r="E543" s="6"/>
      <c r="F543" s="6"/>
    </row>
    <row r="544" spans="5:6">
      <c r="E544" s="6"/>
      <c r="F544" s="6"/>
    </row>
    <row r="545" spans="5:6">
      <c r="E545" s="6"/>
      <c r="F545" s="6"/>
    </row>
    <row r="546" spans="5:6">
      <c r="E546" s="6"/>
      <c r="F546" s="6"/>
    </row>
    <row r="547" spans="5:6">
      <c r="E547" s="6"/>
      <c r="F547" s="6"/>
    </row>
    <row r="548" spans="5:6">
      <c r="E548" s="6"/>
      <c r="F548" s="6"/>
    </row>
    <row r="549" spans="5:6">
      <c r="E549" s="6"/>
      <c r="F549" s="6"/>
    </row>
    <row r="550" spans="5:6">
      <c r="E550" s="6"/>
      <c r="F550" s="6"/>
    </row>
    <row r="551" spans="5:6">
      <c r="E551" s="6"/>
      <c r="F551" s="6"/>
    </row>
    <row r="552" spans="5:6">
      <c r="E552" s="6"/>
      <c r="F552" s="6"/>
    </row>
    <row r="553" spans="5:6">
      <c r="E553" s="6"/>
      <c r="F553" s="6"/>
    </row>
    <row r="554" spans="5:6">
      <c r="E554" s="6"/>
      <c r="F554" s="6"/>
    </row>
    <row r="555" spans="5:6">
      <c r="E555" s="6"/>
      <c r="F555" s="6"/>
    </row>
    <row r="556" spans="5:6">
      <c r="E556" s="6"/>
      <c r="F556" s="6"/>
    </row>
    <row r="557" spans="5:6">
      <c r="E557" s="6"/>
      <c r="F557" s="6"/>
    </row>
    <row r="558" spans="5:6">
      <c r="E558" s="6"/>
      <c r="F558" s="6"/>
    </row>
    <row r="559" spans="5:6">
      <c r="E559" s="6"/>
      <c r="F559" s="6"/>
    </row>
    <row r="560" spans="5:6">
      <c r="E560" s="6"/>
      <c r="F560" s="6"/>
    </row>
    <row r="561" spans="5:6">
      <c r="E561" s="6"/>
      <c r="F561" s="6"/>
    </row>
    <row r="562" spans="5:6">
      <c r="E562" s="6"/>
      <c r="F562" s="6"/>
    </row>
    <row r="563" spans="5:6">
      <c r="E563" s="6"/>
      <c r="F563" s="6"/>
    </row>
    <row r="564" spans="5:6">
      <c r="E564" s="6"/>
      <c r="F564" s="6"/>
    </row>
    <row r="565" spans="5:6">
      <c r="E565" s="6"/>
      <c r="F565" s="6"/>
    </row>
    <row r="566" spans="5:6">
      <c r="E566" s="6"/>
      <c r="F566" s="6"/>
    </row>
    <row r="567" spans="5:6">
      <c r="E567" s="6"/>
      <c r="F567" s="6"/>
    </row>
    <row r="568" spans="5:6">
      <c r="E568" s="6"/>
      <c r="F568" s="6"/>
    </row>
    <row r="569" spans="5:6">
      <c r="E569" s="6"/>
      <c r="F569" s="6"/>
    </row>
    <row r="570" spans="5:6">
      <c r="E570" s="6"/>
      <c r="F570" s="6"/>
    </row>
    <row r="571" spans="5:6">
      <c r="E571" s="6"/>
      <c r="F571" s="6"/>
    </row>
    <row r="572" spans="5:6">
      <c r="E572" s="6"/>
      <c r="F572" s="6"/>
    </row>
    <row r="573" spans="5:6">
      <c r="E573" s="6"/>
      <c r="F573" s="6"/>
    </row>
    <row r="574" spans="5:6">
      <c r="E574" s="6"/>
      <c r="F574" s="6"/>
    </row>
    <row r="575" spans="5:6">
      <c r="E575" s="6"/>
      <c r="F575" s="6"/>
    </row>
    <row r="576" spans="5:6">
      <c r="E576" s="6"/>
      <c r="F576" s="6"/>
    </row>
    <row r="577" spans="5:6">
      <c r="E577" s="6"/>
      <c r="F577" s="6"/>
    </row>
    <row r="578" spans="5:6">
      <c r="E578" s="6"/>
      <c r="F578" s="6"/>
    </row>
    <row r="579" spans="5:6">
      <c r="E579" s="6"/>
      <c r="F579" s="6"/>
    </row>
    <row r="580" spans="5:6">
      <c r="E580" s="6"/>
      <c r="F580" s="6"/>
    </row>
    <row r="581" spans="5:6">
      <c r="E581" s="6"/>
      <c r="F581" s="6"/>
    </row>
    <row r="582" spans="5:6">
      <c r="E582" s="6"/>
      <c r="F582" s="6"/>
    </row>
    <row r="583" spans="5:6">
      <c r="E583" s="6"/>
      <c r="F583" s="6"/>
    </row>
    <row r="584" spans="5:6">
      <c r="E584" s="6"/>
      <c r="F584" s="6"/>
    </row>
    <row r="585" spans="5:6">
      <c r="E585" s="6"/>
      <c r="F585" s="6"/>
    </row>
    <row r="586" spans="5:6">
      <c r="E586" s="6"/>
      <c r="F586" s="6"/>
    </row>
    <row r="587" spans="5:6">
      <c r="E587" s="6"/>
      <c r="F587" s="6"/>
    </row>
    <row r="588" spans="5:6">
      <c r="E588" s="6"/>
      <c r="F588" s="6"/>
    </row>
    <row r="589" spans="5:6">
      <c r="E589" s="6"/>
      <c r="F589" s="6"/>
    </row>
    <row r="590" spans="5:6">
      <c r="E590" s="6"/>
      <c r="F590" s="6"/>
    </row>
    <row r="591" spans="5:6">
      <c r="E591" s="6"/>
      <c r="F591" s="6"/>
    </row>
    <row r="592" spans="5:6">
      <c r="E592" s="6"/>
      <c r="F592" s="6"/>
    </row>
    <row r="593" spans="5:6">
      <c r="E593" s="6"/>
      <c r="F593" s="6"/>
    </row>
    <row r="594" spans="5:6">
      <c r="E594" s="6"/>
      <c r="F594" s="6"/>
    </row>
    <row r="595" spans="5:6">
      <c r="E595" s="6"/>
      <c r="F595" s="6"/>
    </row>
    <row r="596" spans="5:6">
      <c r="E596" s="6"/>
      <c r="F596" s="6"/>
    </row>
    <row r="597" spans="5:6">
      <c r="E597" s="6"/>
      <c r="F597" s="6"/>
    </row>
    <row r="598" spans="5:6">
      <c r="E598" s="6"/>
      <c r="F598" s="6"/>
    </row>
    <row r="599" spans="5:6">
      <c r="E599" s="6"/>
      <c r="F599" s="6"/>
    </row>
    <row r="600" spans="5:6">
      <c r="E600" s="6"/>
      <c r="F600" s="6"/>
    </row>
    <row r="601" spans="5:6">
      <c r="E601" s="6"/>
      <c r="F601" s="6"/>
    </row>
    <row r="602" spans="5:6">
      <c r="E602" s="6"/>
      <c r="F602" s="6"/>
    </row>
    <row r="603" spans="5:6">
      <c r="E603" s="6"/>
      <c r="F603" s="6"/>
    </row>
    <row r="604" spans="5:6">
      <c r="E604" s="6"/>
      <c r="F604" s="6"/>
    </row>
    <row r="605" spans="5:6">
      <c r="E605" s="6"/>
      <c r="F605" s="6"/>
    </row>
    <row r="606" spans="5:6">
      <c r="E606" s="6"/>
      <c r="F606" s="6"/>
    </row>
    <row r="607" spans="5:6">
      <c r="E607" s="6"/>
      <c r="F607" s="6"/>
    </row>
    <row r="608" spans="5:6">
      <c r="E608" s="6"/>
      <c r="F608" s="6"/>
    </row>
    <row r="609" spans="5:6">
      <c r="E609" s="6"/>
      <c r="F609" s="6"/>
    </row>
    <row r="610" spans="5:6">
      <c r="E610" s="6"/>
      <c r="F610" s="6"/>
    </row>
    <row r="611" spans="5:6">
      <c r="E611" s="6"/>
      <c r="F611" s="6"/>
    </row>
    <row r="612" spans="5:6">
      <c r="E612" s="6"/>
      <c r="F612" s="6"/>
    </row>
    <row r="613" spans="5:6">
      <c r="E613" s="6"/>
      <c r="F613" s="6"/>
    </row>
    <row r="614" spans="5:6">
      <c r="E614" s="6"/>
      <c r="F614" s="6"/>
    </row>
    <row r="615" spans="5:6">
      <c r="E615" s="6"/>
      <c r="F615" s="6"/>
    </row>
    <row r="616" spans="5:6">
      <c r="E616" s="6"/>
      <c r="F616" s="6"/>
    </row>
    <row r="617" spans="5:6">
      <c r="E617" s="6"/>
      <c r="F617" s="6"/>
    </row>
    <row r="618" spans="5:6">
      <c r="E618" s="6"/>
      <c r="F618" s="6"/>
    </row>
    <row r="619" spans="5:6">
      <c r="E619" s="6"/>
      <c r="F619" s="6"/>
    </row>
    <row r="620" spans="5:6">
      <c r="E620" s="6"/>
      <c r="F620" s="6"/>
    </row>
    <row r="621" spans="5:6">
      <c r="E621" s="6"/>
      <c r="F621" s="6"/>
    </row>
    <row r="622" spans="5:6">
      <c r="E622" s="6"/>
      <c r="F622" s="6"/>
    </row>
    <row r="623" spans="5:6">
      <c r="E623" s="6"/>
      <c r="F623" s="6"/>
    </row>
    <row r="624" spans="5:6">
      <c r="E624" s="6"/>
      <c r="F624" s="6"/>
    </row>
    <row r="625" spans="5:6">
      <c r="E625" s="6"/>
      <c r="F625" s="6"/>
    </row>
    <row r="626" spans="5:6">
      <c r="E626" s="6"/>
      <c r="F626" s="6"/>
    </row>
    <row r="627" spans="5:6">
      <c r="E627" s="6"/>
      <c r="F627" s="6"/>
    </row>
    <row r="628" spans="5:6">
      <c r="E628" s="6"/>
      <c r="F628" s="6"/>
    </row>
    <row r="629" spans="5:6">
      <c r="E629" s="6"/>
      <c r="F629" s="6"/>
    </row>
    <row r="630" spans="5:6">
      <c r="E630" s="6"/>
      <c r="F630" s="6"/>
    </row>
    <row r="631" spans="5:6">
      <c r="E631" s="6"/>
      <c r="F631" s="6"/>
    </row>
    <row r="632" spans="5:6">
      <c r="E632" s="6"/>
      <c r="F632" s="6"/>
    </row>
    <row r="633" spans="5:6">
      <c r="E633" s="6"/>
      <c r="F633" s="6"/>
    </row>
    <row r="634" spans="5:6">
      <c r="E634" s="6"/>
      <c r="F634" s="6"/>
    </row>
    <row r="635" spans="5:6">
      <c r="E635" s="6"/>
      <c r="F635" s="6"/>
    </row>
    <row r="636" spans="5:6">
      <c r="E636" s="6"/>
      <c r="F636" s="6"/>
    </row>
    <row r="637" spans="5:6">
      <c r="E637" s="6"/>
      <c r="F637" s="6"/>
    </row>
    <row r="638" spans="5:6">
      <c r="E638" s="6"/>
      <c r="F638" s="6"/>
    </row>
    <row r="639" spans="5:6">
      <c r="E639" s="6"/>
      <c r="F639" s="6"/>
    </row>
    <row r="640" spans="5:6">
      <c r="E640" s="6"/>
      <c r="F640" s="6"/>
    </row>
    <row r="641" spans="5:6">
      <c r="E641" s="6"/>
      <c r="F641" s="6"/>
    </row>
    <row r="642" spans="5:6">
      <c r="E642" s="6"/>
      <c r="F642" s="6"/>
    </row>
    <row r="643" spans="5:6">
      <c r="E643" s="6"/>
      <c r="F643" s="6"/>
    </row>
    <row r="644" spans="5:6">
      <c r="E644" s="6"/>
      <c r="F644" s="6"/>
    </row>
    <row r="645" spans="5:6">
      <c r="E645" s="6"/>
      <c r="F645" s="6"/>
    </row>
    <row r="646" spans="5:6">
      <c r="E646" s="6"/>
      <c r="F646" s="6"/>
    </row>
    <row r="647" spans="5:6">
      <c r="E647" s="6"/>
      <c r="F647" s="6"/>
    </row>
    <row r="648" spans="5:6">
      <c r="E648" s="6"/>
      <c r="F648" s="6"/>
    </row>
    <row r="649" spans="5:6">
      <c r="E649" s="6"/>
      <c r="F649" s="6"/>
    </row>
    <row r="650" spans="5:6">
      <c r="E650" s="6"/>
      <c r="F650" s="6"/>
    </row>
    <row r="651" spans="5:6">
      <c r="E651" s="6"/>
      <c r="F651" s="6"/>
    </row>
    <row r="652" spans="5:6">
      <c r="E652" s="6"/>
      <c r="F652" s="6"/>
    </row>
    <row r="653" spans="5:6">
      <c r="E653" s="6"/>
      <c r="F653" s="6"/>
    </row>
    <row r="654" spans="5:6">
      <c r="E654" s="6"/>
      <c r="F654" s="6"/>
    </row>
    <row r="655" spans="5:6">
      <c r="E655" s="6"/>
      <c r="F655" s="6"/>
    </row>
    <row r="656" spans="5:6">
      <c r="E656" s="6"/>
      <c r="F656" s="6"/>
    </row>
    <row r="657" spans="5:6">
      <c r="E657" s="6"/>
      <c r="F657" s="6"/>
    </row>
    <row r="658" spans="5:6">
      <c r="E658" s="6"/>
      <c r="F658" s="6"/>
    </row>
    <row r="659" spans="5:6">
      <c r="E659" s="6"/>
      <c r="F659" s="6"/>
    </row>
    <row r="660" spans="5:6">
      <c r="E660" s="6"/>
      <c r="F660" s="6"/>
    </row>
    <row r="661" spans="5:6">
      <c r="E661" s="6"/>
      <c r="F661" s="6"/>
    </row>
    <row r="662" spans="5:6">
      <c r="E662" s="6"/>
      <c r="F662" s="6"/>
    </row>
    <row r="663" spans="5:6">
      <c r="E663" s="6"/>
      <c r="F663" s="6"/>
    </row>
    <row r="664" spans="5:6">
      <c r="E664" s="6"/>
      <c r="F664" s="6"/>
    </row>
    <row r="665" spans="5:6">
      <c r="E665" s="6"/>
      <c r="F665" s="6"/>
    </row>
    <row r="666" spans="5:6">
      <c r="E666" s="6"/>
      <c r="F666" s="6"/>
    </row>
    <row r="667" spans="5:6">
      <c r="E667" s="6"/>
      <c r="F667" s="6"/>
    </row>
    <row r="668" spans="5:6">
      <c r="E668" s="6"/>
      <c r="F668" s="6"/>
    </row>
    <row r="669" spans="5:6">
      <c r="E669" s="6"/>
      <c r="F669" s="6"/>
    </row>
    <row r="670" spans="5:6">
      <c r="E670" s="6"/>
      <c r="F670" s="6"/>
    </row>
    <row r="671" spans="5:6">
      <c r="E671" s="6"/>
      <c r="F671" s="6"/>
    </row>
    <row r="672" spans="5:6">
      <c r="E672" s="6"/>
      <c r="F672" s="6"/>
    </row>
    <row r="673" spans="5:6">
      <c r="E673" s="6"/>
      <c r="F673" s="6"/>
    </row>
    <row r="674" spans="5:6">
      <c r="E674" s="6"/>
      <c r="F674" s="6"/>
    </row>
    <row r="675" spans="5:6">
      <c r="E675" s="6"/>
      <c r="F675" s="6"/>
    </row>
    <row r="676" spans="5:6">
      <c r="E676" s="6"/>
      <c r="F676" s="6"/>
    </row>
    <row r="677" spans="5:6">
      <c r="E677" s="6"/>
      <c r="F677" s="6"/>
    </row>
    <row r="678" spans="5:6">
      <c r="E678" s="6"/>
      <c r="F678" s="6"/>
    </row>
    <row r="679" spans="5:6">
      <c r="E679" s="6"/>
      <c r="F679" s="6"/>
    </row>
    <row r="680" spans="5:6">
      <c r="E680" s="6"/>
      <c r="F680" s="6"/>
    </row>
    <row r="681" spans="5:6">
      <c r="E681" s="6"/>
      <c r="F681" s="6"/>
    </row>
    <row r="682" spans="5:6">
      <c r="E682" s="6"/>
      <c r="F682" s="6"/>
    </row>
    <row r="683" spans="5:6">
      <c r="E683" s="6"/>
      <c r="F683" s="6"/>
    </row>
    <row r="684" spans="5:6">
      <c r="E684" s="6"/>
      <c r="F684" s="6"/>
    </row>
    <row r="685" spans="5:6">
      <c r="E685" s="6"/>
      <c r="F685" s="6"/>
    </row>
    <row r="686" spans="5:6">
      <c r="E686" s="6"/>
      <c r="F686" s="6"/>
    </row>
    <row r="687" spans="5:6">
      <c r="E687" s="6"/>
      <c r="F687" s="6"/>
    </row>
    <row r="688" spans="5:6">
      <c r="E688" s="6"/>
      <c r="F688" s="6"/>
    </row>
    <row r="689" spans="5:6">
      <c r="E689" s="6"/>
      <c r="F689" s="6"/>
    </row>
    <row r="690" spans="5:6">
      <c r="E690" s="6"/>
      <c r="F690" s="6"/>
    </row>
    <row r="691" spans="5:6">
      <c r="E691" s="6"/>
      <c r="F691" s="6"/>
    </row>
    <row r="692" spans="5:6">
      <c r="E692" s="6"/>
      <c r="F692" s="6"/>
    </row>
    <row r="693" spans="5:6">
      <c r="E693" s="6"/>
      <c r="F693" s="6"/>
    </row>
    <row r="694" spans="5:6">
      <c r="E694" s="6"/>
      <c r="F694" s="6"/>
    </row>
    <row r="695" spans="5:6">
      <c r="E695" s="6"/>
      <c r="F695" s="6"/>
    </row>
    <row r="696" spans="5:6">
      <c r="E696" s="6"/>
      <c r="F696" s="6"/>
    </row>
    <row r="697" spans="5:6">
      <c r="E697" s="6"/>
      <c r="F697" s="6"/>
    </row>
    <row r="698" spans="5:6">
      <c r="E698" s="6"/>
      <c r="F698" s="6"/>
    </row>
    <row r="699" spans="5:6">
      <c r="E699" s="6"/>
      <c r="F699" s="6"/>
    </row>
    <row r="700" spans="5:6">
      <c r="E700" s="6"/>
      <c r="F700" s="6"/>
    </row>
    <row r="701" spans="5:6">
      <c r="E701" s="6"/>
      <c r="F701" s="6"/>
    </row>
    <row r="702" spans="5:6">
      <c r="E702" s="6"/>
      <c r="F702" s="6"/>
    </row>
    <row r="703" spans="5:6">
      <c r="E703" s="6"/>
      <c r="F703" s="6"/>
    </row>
    <row r="704" spans="5:6">
      <c r="E704" s="6"/>
      <c r="F704" s="6"/>
    </row>
    <row r="705" spans="5:6">
      <c r="E705" s="6"/>
      <c r="F705" s="6"/>
    </row>
    <row r="706" spans="5:6">
      <c r="E706" s="6"/>
      <c r="F706" s="6"/>
    </row>
    <row r="707" spans="5:6">
      <c r="E707" s="6"/>
      <c r="F707" s="6"/>
    </row>
    <row r="708" spans="5:6">
      <c r="E708" s="6"/>
      <c r="F708" s="6"/>
    </row>
    <row r="709" spans="5:6">
      <c r="E709" s="6"/>
      <c r="F709" s="6"/>
    </row>
    <row r="710" spans="5:6">
      <c r="E710" s="6"/>
      <c r="F710" s="6"/>
    </row>
    <row r="711" spans="5:6">
      <c r="E711" s="6"/>
      <c r="F711" s="6"/>
    </row>
    <row r="712" spans="5:6">
      <c r="E712" s="6"/>
      <c r="F712" s="6"/>
    </row>
    <row r="713" spans="5:6">
      <c r="E713" s="6"/>
      <c r="F713" s="6"/>
    </row>
    <row r="714" spans="5:6">
      <c r="E714" s="6"/>
      <c r="F714" s="6"/>
    </row>
    <row r="715" spans="5:6">
      <c r="E715" s="6"/>
      <c r="F715" s="6"/>
    </row>
    <row r="716" spans="5:6">
      <c r="E716" s="6"/>
      <c r="F716" s="6"/>
    </row>
    <row r="717" spans="5:6">
      <c r="E717" s="6"/>
      <c r="F717" s="6"/>
    </row>
    <row r="718" spans="5:6">
      <c r="E718" s="6"/>
      <c r="F718" s="6"/>
    </row>
    <row r="719" spans="5:6">
      <c r="E719" s="6"/>
      <c r="F719" s="6"/>
    </row>
    <row r="720" spans="5:6">
      <c r="E720" s="6"/>
      <c r="F720" s="6"/>
    </row>
    <row r="721" spans="5:6">
      <c r="E721" s="6"/>
      <c r="F721" s="6"/>
    </row>
    <row r="722" spans="5:6">
      <c r="E722" s="6"/>
      <c r="F722" s="6"/>
    </row>
    <row r="723" spans="5:6">
      <c r="E723" s="6"/>
      <c r="F723" s="6"/>
    </row>
    <row r="724" spans="5:6">
      <c r="E724" s="6"/>
      <c r="F724" s="6"/>
    </row>
    <row r="725" spans="5:6">
      <c r="E725" s="6"/>
      <c r="F725" s="6"/>
    </row>
    <row r="726" spans="5:6">
      <c r="E726" s="6"/>
      <c r="F726" s="6"/>
    </row>
    <row r="727" spans="5:6">
      <c r="E727" s="6"/>
      <c r="F727" s="6"/>
    </row>
    <row r="728" spans="5:6">
      <c r="E728" s="6"/>
      <c r="F728" s="6"/>
    </row>
    <row r="729" spans="5:6">
      <c r="E729" s="6"/>
      <c r="F729" s="6"/>
    </row>
    <row r="730" spans="5:6">
      <c r="E730" s="6"/>
      <c r="F730" s="6"/>
    </row>
    <row r="731" spans="5:6">
      <c r="E731" s="6"/>
      <c r="F731" s="6"/>
    </row>
    <row r="732" spans="5:6">
      <c r="E732" s="6"/>
      <c r="F732" s="6"/>
    </row>
    <row r="733" spans="5:6">
      <c r="E733" s="6"/>
      <c r="F733" s="6"/>
    </row>
    <row r="734" spans="5:6">
      <c r="E734" s="6"/>
      <c r="F734" s="6"/>
    </row>
    <row r="735" spans="5:6">
      <c r="E735" s="6"/>
      <c r="F735" s="6"/>
    </row>
    <row r="736" spans="5:6">
      <c r="E736" s="6"/>
      <c r="F736" s="6"/>
    </row>
    <row r="737" spans="5:6">
      <c r="E737" s="6"/>
      <c r="F737" s="6"/>
    </row>
    <row r="738" spans="5:6">
      <c r="E738" s="6"/>
      <c r="F738" s="6"/>
    </row>
    <row r="739" spans="5:6">
      <c r="E739" s="6"/>
      <c r="F739" s="6"/>
    </row>
    <row r="740" spans="5:6">
      <c r="E740" s="6"/>
      <c r="F740" s="6"/>
    </row>
    <row r="741" spans="5:6">
      <c r="E741" s="6"/>
      <c r="F741" s="6"/>
    </row>
    <row r="742" spans="5:6">
      <c r="E742" s="6"/>
      <c r="F742" s="6"/>
    </row>
    <row r="743" spans="5:6">
      <c r="E743" s="6"/>
      <c r="F743" s="6"/>
    </row>
    <row r="744" spans="5:6">
      <c r="E744" s="6"/>
      <c r="F744" s="6"/>
    </row>
    <row r="745" spans="5:6">
      <c r="E745" s="6"/>
      <c r="F745" s="6"/>
    </row>
    <row r="746" spans="5:6">
      <c r="E746" s="6"/>
      <c r="F746" s="6"/>
    </row>
    <row r="747" spans="5:6">
      <c r="E747" s="6"/>
      <c r="F747" s="6"/>
    </row>
    <row r="748" spans="5:6">
      <c r="E748" s="6"/>
      <c r="F748" s="6"/>
    </row>
    <row r="749" spans="5:6">
      <c r="E749" s="6"/>
      <c r="F749" s="6"/>
    </row>
    <row r="750" spans="5:6">
      <c r="E750" s="6"/>
      <c r="F750" s="6"/>
    </row>
    <row r="751" spans="5:6">
      <c r="E751" s="6"/>
      <c r="F751" s="6"/>
    </row>
    <row r="752" spans="5:6">
      <c r="E752" s="6"/>
      <c r="F752" s="6"/>
    </row>
    <row r="753" spans="5:6">
      <c r="E753" s="6"/>
      <c r="F753" s="6"/>
    </row>
    <row r="754" spans="5:6">
      <c r="E754" s="6"/>
      <c r="F754" s="6"/>
    </row>
    <row r="755" spans="5:6">
      <c r="E755" s="6"/>
      <c r="F755" s="6"/>
    </row>
    <row r="756" spans="5:6">
      <c r="E756" s="6"/>
      <c r="F756" s="6"/>
    </row>
    <row r="757" spans="5:6">
      <c r="E757" s="6"/>
      <c r="F757" s="6"/>
    </row>
    <row r="758" spans="5:6">
      <c r="E758" s="6"/>
      <c r="F758" s="6"/>
    </row>
    <row r="759" spans="5:6">
      <c r="E759" s="6"/>
      <c r="F759" s="6"/>
    </row>
    <row r="760" spans="5:6">
      <c r="E760" s="6"/>
      <c r="F760" s="6"/>
    </row>
    <row r="761" spans="5:6">
      <c r="E761" s="6"/>
      <c r="F761" s="6"/>
    </row>
    <row r="762" spans="5:6">
      <c r="E762" s="6"/>
      <c r="F762" s="6"/>
    </row>
    <row r="763" spans="5:6">
      <c r="E763" s="6"/>
      <c r="F763" s="6"/>
    </row>
    <row r="764" spans="5:6">
      <c r="E764" s="6"/>
      <c r="F764" s="6"/>
    </row>
    <row r="765" spans="5:6">
      <c r="E765" s="6"/>
      <c r="F765" s="6"/>
    </row>
    <row r="766" spans="5:6">
      <c r="E766" s="6"/>
      <c r="F766" s="6"/>
    </row>
    <row r="767" spans="5:6">
      <c r="E767" s="6"/>
      <c r="F767" s="6"/>
    </row>
    <row r="768" spans="5:6">
      <c r="E768" s="6"/>
      <c r="F768" s="6"/>
    </row>
    <row r="769" spans="5:6">
      <c r="E769" s="6"/>
      <c r="F769" s="6"/>
    </row>
    <row r="770" spans="5:6">
      <c r="E770" s="6"/>
      <c r="F770" s="6"/>
    </row>
    <row r="771" spans="5:6">
      <c r="E771" s="6"/>
      <c r="F771" s="6"/>
    </row>
    <row r="772" spans="5:6">
      <c r="E772" s="6"/>
      <c r="F772" s="6"/>
    </row>
    <row r="773" spans="5:6">
      <c r="E773" s="6"/>
      <c r="F773" s="6"/>
    </row>
    <row r="774" spans="5:6">
      <c r="E774" s="6"/>
      <c r="F774" s="6"/>
    </row>
    <row r="775" spans="5:6">
      <c r="E775" s="6"/>
      <c r="F775" s="6"/>
    </row>
    <row r="776" spans="5:6">
      <c r="E776" s="6"/>
      <c r="F776" s="6"/>
    </row>
    <row r="777" spans="5:6">
      <c r="E777" s="6"/>
      <c r="F777" s="6"/>
    </row>
    <row r="778" spans="5:6">
      <c r="E778" s="6"/>
      <c r="F778" s="6"/>
    </row>
    <row r="779" spans="5:6">
      <c r="E779" s="6"/>
      <c r="F779" s="6"/>
    </row>
    <row r="780" spans="5:6">
      <c r="E780" s="6"/>
      <c r="F780" s="6"/>
    </row>
    <row r="781" spans="5:6">
      <c r="E781" s="6"/>
      <c r="F781" s="6"/>
    </row>
    <row r="782" spans="5:6">
      <c r="E782" s="6"/>
      <c r="F782" s="6"/>
    </row>
    <row r="783" spans="5:6">
      <c r="E783" s="6"/>
      <c r="F783" s="6"/>
    </row>
    <row r="784" spans="5:6">
      <c r="E784" s="6"/>
      <c r="F784" s="6"/>
    </row>
    <row r="785" spans="5:6">
      <c r="E785" s="6"/>
      <c r="F785" s="6"/>
    </row>
    <row r="786" spans="5:6">
      <c r="E786" s="6"/>
      <c r="F786" s="6"/>
    </row>
    <row r="787" spans="5:6">
      <c r="E787" s="6"/>
      <c r="F787" s="6"/>
    </row>
    <row r="788" spans="5:6">
      <c r="E788" s="6"/>
      <c r="F788" s="6"/>
    </row>
    <row r="789" spans="5:6">
      <c r="E789" s="6"/>
      <c r="F789" s="6"/>
    </row>
    <row r="790" spans="5:6">
      <c r="E790" s="6"/>
      <c r="F790" s="6"/>
    </row>
    <row r="791" spans="5:6">
      <c r="E791" s="6"/>
      <c r="F791" s="6"/>
    </row>
    <row r="792" spans="5:6">
      <c r="E792" s="6"/>
      <c r="F792" s="6"/>
    </row>
    <row r="793" spans="5:6">
      <c r="E793" s="6"/>
      <c r="F793" s="6"/>
    </row>
    <row r="794" spans="5:6">
      <c r="E794" s="6"/>
      <c r="F794" s="6"/>
    </row>
    <row r="795" spans="5:6">
      <c r="E795" s="6"/>
      <c r="F795" s="6"/>
    </row>
    <row r="796" spans="5:6">
      <c r="E796" s="6"/>
      <c r="F796" s="6"/>
    </row>
    <row r="797" spans="5:6">
      <c r="E797" s="6"/>
      <c r="F797" s="6"/>
    </row>
    <row r="798" spans="5:6">
      <c r="E798" s="6"/>
      <c r="F798" s="6"/>
    </row>
    <row r="799" spans="5:6">
      <c r="E799" s="6"/>
      <c r="F799" s="6"/>
    </row>
    <row r="800" spans="5:6">
      <c r="E800" s="6"/>
      <c r="F800" s="6"/>
    </row>
    <row r="801" spans="5:6">
      <c r="E801" s="6"/>
      <c r="F801" s="6"/>
    </row>
    <row r="802" spans="5:6">
      <c r="E802" s="6"/>
      <c r="F802" s="6"/>
    </row>
    <row r="803" spans="5:6">
      <c r="E803" s="6"/>
      <c r="F803" s="6"/>
    </row>
    <row r="804" spans="5:6">
      <c r="E804" s="6"/>
      <c r="F804" s="6"/>
    </row>
    <row r="805" spans="5:6">
      <c r="E805" s="6"/>
      <c r="F805" s="6"/>
    </row>
    <row r="806" spans="5:6">
      <c r="E806" s="6"/>
      <c r="F806" s="6"/>
    </row>
    <row r="807" spans="5:6">
      <c r="E807" s="6"/>
      <c r="F807" s="6"/>
    </row>
    <row r="808" spans="5:6">
      <c r="E808" s="6"/>
      <c r="F808" s="6"/>
    </row>
    <row r="809" spans="5:6">
      <c r="E809" s="6"/>
      <c r="F809" s="6"/>
    </row>
    <row r="810" spans="5:6">
      <c r="E810" s="6"/>
      <c r="F810" s="6"/>
    </row>
    <row r="811" spans="5:6">
      <c r="E811" s="6"/>
      <c r="F811" s="6"/>
    </row>
    <row r="812" spans="5:6">
      <c r="E812" s="6"/>
      <c r="F812" s="6"/>
    </row>
    <row r="813" spans="5:6">
      <c r="E813" s="6"/>
      <c r="F813" s="6"/>
    </row>
    <row r="814" spans="5:6">
      <c r="E814" s="6"/>
      <c r="F814" s="6"/>
    </row>
    <row r="815" spans="5:6">
      <c r="E815" s="6"/>
      <c r="F815" s="6"/>
    </row>
    <row r="816" spans="5:6">
      <c r="E816" s="6"/>
      <c r="F816" s="6"/>
    </row>
    <row r="817" spans="5:6">
      <c r="E817" s="6"/>
      <c r="F817" s="6"/>
    </row>
    <row r="818" spans="5:6">
      <c r="E818" s="6"/>
      <c r="F818" s="6"/>
    </row>
    <row r="819" spans="5:6">
      <c r="E819" s="6"/>
      <c r="F819" s="6"/>
    </row>
    <row r="820" spans="5:6">
      <c r="E820" s="6"/>
      <c r="F820" s="6"/>
    </row>
    <row r="821" spans="5:6">
      <c r="E821" s="6"/>
      <c r="F821" s="6"/>
    </row>
    <row r="822" spans="5:6">
      <c r="E822" s="6"/>
      <c r="F822" s="6"/>
    </row>
    <row r="823" spans="5:6">
      <c r="E823" s="6"/>
      <c r="F823" s="6"/>
    </row>
    <row r="824" spans="5:6">
      <c r="E824" s="6"/>
      <c r="F824" s="6"/>
    </row>
    <row r="825" spans="5:6">
      <c r="E825" s="6"/>
      <c r="F825" s="6"/>
    </row>
    <row r="826" spans="5:6">
      <c r="E826" s="6"/>
      <c r="F826" s="6"/>
    </row>
    <row r="827" spans="5:6">
      <c r="E827" s="6"/>
      <c r="F827" s="6"/>
    </row>
    <row r="828" spans="5:6">
      <c r="E828" s="6"/>
      <c r="F828" s="6"/>
    </row>
    <row r="829" spans="5:6">
      <c r="E829" s="6"/>
      <c r="F829" s="6"/>
    </row>
    <row r="830" spans="5:6">
      <c r="E830" s="6"/>
      <c r="F830" s="6"/>
    </row>
    <row r="831" spans="5:6">
      <c r="E831" s="6"/>
      <c r="F831" s="6"/>
    </row>
    <row r="832" spans="5:6">
      <c r="E832" s="6"/>
      <c r="F832" s="6"/>
    </row>
    <row r="833" spans="5:6">
      <c r="E833" s="6"/>
      <c r="F833" s="6"/>
    </row>
    <row r="834" spans="5:6">
      <c r="E834" s="6"/>
      <c r="F834" s="6"/>
    </row>
    <row r="835" spans="5:6">
      <c r="E835" s="6"/>
      <c r="F835" s="6"/>
    </row>
    <row r="836" spans="5:6">
      <c r="E836" s="6"/>
      <c r="F836" s="6"/>
    </row>
    <row r="837" spans="5:6">
      <c r="E837" s="6"/>
      <c r="F837" s="6"/>
    </row>
    <row r="838" spans="5:6">
      <c r="E838" s="6"/>
      <c r="F838" s="6"/>
    </row>
    <row r="839" spans="5:6">
      <c r="E839" s="6"/>
      <c r="F839" s="6"/>
    </row>
    <row r="840" spans="5:6">
      <c r="E840" s="6"/>
      <c r="F840" s="6"/>
    </row>
    <row r="841" spans="5:6">
      <c r="E841" s="6"/>
      <c r="F841" s="6"/>
    </row>
    <row r="842" spans="5:6">
      <c r="E842" s="6"/>
      <c r="F842" s="6"/>
    </row>
    <row r="843" spans="5:6">
      <c r="E843" s="6"/>
      <c r="F843" s="6"/>
    </row>
    <row r="844" spans="5:6">
      <c r="E844" s="6"/>
      <c r="F844" s="6"/>
    </row>
    <row r="845" spans="5:6">
      <c r="E845" s="6"/>
      <c r="F845" s="6"/>
    </row>
    <row r="846" spans="5:6">
      <c r="E846" s="6"/>
      <c r="F846" s="6"/>
    </row>
    <row r="847" spans="5:6">
      <c r="E847" s="6"/>
      <c r="F847" s="6"/>
    </row>
    <row r="848" spans="5:6">
      <c r="E848" s="6"/>
      <c r="F848" s="6"/>
    </row>
    <row r="849" spans="5:6">
      <c r="E849" s="6"/>
      <c r="F849" s="6"/>
    </row>
    <row r="850" spans="5:6">
      <c r="E850" s="6"/>
      <c r="F850" s="6"/>
    </row>
    <row r="851" spans="5:6">
      <c r="E851" s="6"/>
      <c r="F851" s="6"/>
    </row>
    <row r="852" spans="5:6">
      <c r="E852" s="6"/>
      <c r="F852" s="6"/>
    </row>
    <row r="853" spans="5:6">
      <c r="E853" s="6"/>
      <c r="F853" s="6"/>
    </row>
    <row r="854" spans="5:6">
      <c r="E854" s="6"/>
      <c r="F854" s="6"/>
    </row>
    <row r="855" spans="5:6">
      <c r="E855" s="6"/>
      <c r="F855" s="6"/>
    </row>
    <row r="856" spans="5:6">
      <c r="E856" s="6"/>
      <c r="F856" s="6"/>
    </row>
    <row r="857" spans="5:6">
      <c r="E857" s="6"/>
      <c r="F857" s="6"/>
    </row>
    <row r="858" spans="5:6">
      <c r="E858" s="6"/>
      <c r="F858" s="6"/>
    </row>
    <row r="859" spans="5:6">
      <c r="E859" s="6"/>
      <c r="F859" s="6"/>
    </row>
    <row r="860" spans="5:6">
      <c r="E860" s="6"/>
      <c r="F860" s="6"/>
    </row>
    <row r="861" spans="5:6">
      <c r="E861" s="6"/>
      <c r="F861" s="6"/>
    </row>
    <row r="862" spans="5:6">
      <c r="E862" s="6"/>
      <c r="F862" s="6"/>
    </row>
    <row r="863" spans="5:6">
      <c r="E863" s="6"/>
      <c r="F863" s="6"/>
    </row>
    <row r="864" spans="5:6">
      <c r="E864" s="6"/>
      <c r="F864" s="6"/>
    </row>
    <row r="865" spans="5:6">
      <c r="E865" s="6"/>
      <c r="F865" s="6"/>
    </row>
    <row r="866" spans="5:6">
      <c r="E866" s="6"/>
      <c r="F866" s="6"/>
    </row>
    <row r="867" spans="5:6">
      <c r="E867" s="6"/>
      <c r="F867" s="6"/>
    </row>
    <row r="868" spans="5:6">
      <c r="E868" s="6"/>
      <c r="F868" s="6"/>
    </row>
    <row r="869" spans="5:6">
      <c r="E869" s="6"/>
      <c r="F869" s="6"/>
    </row>
    <row r="870" spans="5:6">
      <c r="E870" s="6"/>
      <c r="F870" s="6"/>
    </row>
    <row r="871" spans="5:6">
      <c r="E871" s="6"/>
      <c r="F871" s="6"/>
    </row>
    <row r="872" spans="5:6">
      <c r="E872" s="6"/>
      <c r="F872" s="6"/>
    </row>
    <row r="873" spans="5:6">
      <c r="E873" s="6"/>
      <c r="F873" s="6"/>
    </row>
    <row r="874" spans="5:6">
      <c r="E874" s="6"/>
      <c r="F874" s="6"/>
    </row>
    <row r="875" spans="5:6">
      <c r="E875" s="6"/>
      <c r="F875" s="6"/>
    </row>
    <row r="876" spans="5:6">
      <c r="E876" s="6"/>
      <c r="F876" s="6"/>
    </row>
    <row r="877" spans="5:6">
      <c r="E877" s="6"/>
      <c r="F877" s="6"/>
    </row>
    <row r="878" spans="5:6">
      <c r="E878" s="6"/>
      <c r="F878" s="6"/>
    </row>
    <row r="879" spans="5:6">
      <c r="E879" s="6"/>
      <c r="F879" s="6"/>
    </row>
    <row r="880" spans="5:6">
      <c r="E880" s="6"/>
      <c r="F880" s="6"/>
    </row>
    <row r="881" spans="5:6">
      <c r="E881" s="6"/>
      <c r="F881" s="6"/>
    </row>
    <row r="882" spans="5:6">
      <c r="E882" s="6"/>
      <c r="F882" s="6"/>
    </row>
    <row r="883" spans="5:6">
      <c r="E883" s="6"/>
      <c r="F883" s="6"/>
    </row>
    <row r="884" spans="5:6">
      <c r="E884" s="6"/>
      <c r="F884" s="6"/>
    </row>
    <row r="885" spans="5:6">
      <c r="E885" s="6"/>
      <c r="F885" s="6"/>
    </row>
    <row r="886" spans="5:6">
      <c r="E886" s="6"/>
      <c r="F886" s="6"/>
    </row>
    <row r="887" spans="5:6">
      <c r="E887" s="6"/>
      <c r="F887" s="6"/>
    </row>
    <row r="888" spans="5:6">
      <c r="E888" s="6"/>
      <c r="F888" s="6"/>
    </row>
    <row r="889" spans="5:6">
      <c r="E889" s="6"/>
      <c r="F889" s="6"/>
    </row>
    <row r="890" spans="5:6">
      <c r="E890" s="6"/>
      <c r="F890" s="6"/>
    </row>
    <row r="891" spans="5:6">
      <c r="E891" s="6"/>
      <c r="F891" s="6"/>
    </row>
    <row r="892" spans="5:6">
      <c r="E892" s="6"/>
      <c r="F892" s="6"/>
    </row>
    <row r="893" spans="5:6">
      <c r="E893" s="6"/>
      <c r="F893" s="6"/>
    </row>
    <row r="894" spans="5:6">
      <c r="E894" s="6"/>
      <c r="F894" s="6"/>
    </row>
    <row r="895" spans="5:6">
      <c r="E895" s="6"/>
      <c r="F895" s="6"/>
    </row>
    <row r="896" spans="5:6">
      <c r="E896" s="6"/>
      <c r="F896" s="6"/>
    </row>
    <row r="897" spans="5:6">
      <c r="E897" s="6"/>
      <c r="F897" s="6"/>
    </row>
    <row r="898" spans="5:6">
      <c r="E898" s="6"/>
      <c r="F898" s="6"/>
    </row>
    <row r="899" spans="5:6">
      <c r="E899" s="6"/>
      <c r="F899" s="6"/>
    </row>
    <row r="900" spans="5:6">
      <c r="E900" s="6"/>
      <c r="F900" s="6"/>
    </row>
    <row r="901" spans="5:6">
      <c r="E901" s="6"/>
      <c r="F901" s="6"/>
    </row>
    <row r="902" spans="5:6">
      <c r="E902" s="6"/>
      <c r="F902" s="6"/>
    </row>
    <row r="903" spans="5:6">
      <c r="E903" s="6"/>
      <c r="F903" s="6"/>
    </row>
    <row r="904" spans="5:6">
      <c r="E904" s="6"/>
      <c r="F904" s="6"/>
    </row>
    <row r="905" spans="5:6">
      <c r="E905" s="6"/>
      <c r="F905" s="6"/>
    </row>
    <row r="906" spans="5:6">
      <c r="E906" s="6"/>
      <c r="F906" s="6"/>
    </row>
    <row r="907" spans="5:6">
      <c r="E907" s="6"/>
      <c r="F907" s="6"/>
    </row>
    <row r="908" spans="5:6">
      <c r="E908" s="6"/>
      <c r="F908" s="6"/>
    </row>
    <row r="909" spans="5:6">
      <c r="E909" s="6"/>
      <c r="F909" s="6"/>
    </row>
    <row r="910" spans="5:6">
      <c r="E910" s="6"/>
      <c r="F910" s="6"/>
    </row>
    <row r="911" spans="5:6">
      <c r="E911" s="6"/>
      <c r="F911" s="6"/>
    </row>
    <row r="912" spans="5:6">
      <c r="E912" s="6"/>
      <c r="F912" s="6"/>
    </row>
    <row r="913" spans="5:6">
      <c r="E913" s="6"/>
      <c r="F913" s="6"/>
    </row>
    <row r="914" spans="5:6">
      <c r="E914" s="6"/>
      <c r="F914" s="6"/>
    </row>
    <row r="915" spans="5:6">
      <c r="E915" s="6"/>
      <c r="F915" s="6"/>
    </row>
    <row r="916" spans="5:6">
      <c r="E916" s="6"/>
      <c r="F916" s="6"/>
    </row>
    <row r="917" spans="5:6">
      <c r="E917" s="6"/>
      <c r="F917" s="6"/>
    </row>
    <row r="918" spans="5:6">
      <c r="E918" s="6"/>
      <c r="F918" s="6"/>
    </row>
    <row r="919" spans="5:6">
      <c r="E919" s="6"/>
      <c r="F919" s="6"/>
    </row>
    <row r="920" spans="5:6">
      <c r="E920" s="6"/>
      <c r="F920" s="6"/>
    </row>
    <row r="921" spans="5:6">
      <c r="E921" s="6"/>
      <c r="F921" s="6"/>
    </row>
    <row r="922" spans="5:6">
      <c r="E922" s="6"/>
      <c r="F922" s="6"/>
    </row>
    <row r="923" spans="5:6">
      <c r="E923" s="6"/>
      <c r="F923" s="6"/>
    </row>
    <row r="924" spans="5:6">
      <c r="E924" s="6"/>
      <c r="F924" s="6"/>
    </row>
    <row r="925" spans="5:6">
      <c r="E925" s="6"/>
      <c r="F925" s="6"/>
    </row>
    <row r="926" spans="5:6">
      <c r="E926" s="6"/>
      <c r="F926" s="6"/>
    </row>
    <row r="927" spans="5:6">
      <c r="E927" s="6"/>
      <c r="F927" s="6"/>
    </row>
    <row r="928" spans="5:6">
      <c r="E928" s="6"/>
      <c r="F928" s="6"/>
    </row>
    <row r="929" spans="5:6">
      <c r="E929" s="6"/>
      <c r="F929" s="6"/>
    </row>
    <row r="930" spans="5:6">
      <c r="E930" s="6"/>
      <c r="F930" s="6"/>
    </row>
    <row r="931" spans="5:6">
      <c r="E931" s="6"/>
      <c r="F931" s="6"/>
    </row>
    <row r="932" spans="5:6">
      <c r="E932" s="6"/>
      <c r="F932" s="6"/>
    </row>
    <row r="933" spans="5:6">
      <c r="E933" s="6"/>
      <c r="F933" s="6"/>
    </row>
    <row r="934" spans="5:6">
      <c r="E934" s="6"/>
      <c r="F934" s="6"/>
    </row>
    <row r="935" spans="5:6">
      <c r="E935" s="6"/>
      <c r="F935" s="6"/>
    </row>
    <row r="936" spans="5:6">
      <c r="E936" s="6"/>
      <c r="F936" s="6"/>
    </row>
    <row r="937" spans="5:6">
      <c r="E937" s="6"/>
      <c r="F937" s="6"/>
    </row>
    <row r="938" spans="5:6">
      <c r="E938" s="6"/>
      <c r="F938" s="6"/>
    </row>
    <row r="939" spans="5:6">
      <c r="E939" s="6"/>
      <c r="F939" s="6"/>
    </row>
    <row r="940" spans="5:6">
      <c r="E940" s="6"/>
      <c r="F940" s="6"/>
    </row>
    <row r="941" spans="5:6">
      <c r="E941" s="6"/>
      <c r="F941" s="6"/>
    </row>
    <row r="942" spans="5:6">
      <c r="E942" s="6"/>
      <c r="F942" s="6"/>
    </row>
    <row r="943" spans="5:6">
      <c r="E943" s="6"/>
      <c r="F943" s="6"/>
    </row>
    <row r="944" spans="5:6">
      <c r="E944" s="6"/>
      <c r="F944" s="6"/>
    </row>
    <row r="945" spans="5:6">
      <c r="E945" s="6"/>
      <c r="F945" s="6"/>
    </row>
    <row r="946" spans="5:6">
      <c r="E946" s="6"/>
      <c r="F946" s="6"/>
    </row>
    <row r="947" spans="5:6">
      <c r="E947" s="6"/>
      <c r="F947" s="6"/>
    </row>
    <row r="948" spans="5:6">
      <c r="E948" s="6"/>
      <c r="F948" s="6"/>
    </row>
    <row r="949" spans="5:6">
      <c r="E949" s="6"/>
      <c r="F949" s="6"/>
    </row>
    <row r="950" spans="5:6">
      <c r="E950" s="6"/>
      <c r="F950" s="6"/>
    </row>
    <row r="951" spans="5:6">
      <c r="E951" s="6"/>
      <c r="F951" s="6"/>
    </row>
    <row r="952" spans="5:6">
      <c r="E952" s="6"/>
      <c r="F952" s="6"/>
    </row>
    <row r="953" spans="5:6">
      <c r="E953" s="6"/>
      <c r="F953" s="6"/>
    </row>
    <row r="954" spans="5:6">
      <c r="E954" s="6"/>
      <c r="F954" s="6"/>
    </row>
    <row r="955" spans="5:6">
      <c r="E955" s="6"/>
      <c r="F955" s="6"/>
    </row>
    <row r="956" spans="5:6">
      <c r="E956" s="6"/>
      <c r="F956" s="6"/>
    </row>
    <row r="957" spans="5:6">
      <c r="E957" s="6"/>
      <c r="F957" s="6"/>
    </row>
    <row r="958" spans="5:6">
      <c r="E958" s="6"/>
      <c r="F958" s="6"/>
    </row>
    <row r="959" spans="5:6">
      <c r="E959" s="6"/>
      <c r="F959" s="6"/>
    </row>
    <row r="960" spans="5:6">
      <c r="E960" s="6"/>
      <c r="F960" s="6"/>
    </row>
    <row r="961" spans="5:6">
      <c r="E961" s="6"/>
      <c r="F961" s="6"/>
    </row>
    <row r="962" spans="5:6">
      <c r="E962" s="6"/>
      <c r="F962" s="6"/>
    </row>
    <row r="963" spans="5:6">
      <c r="E963" s="6"/>
      <c r="F963" s="6"/>
    </row>
    <row r="964" spans="5:6">
      <c r="E964" s="6"/>
      <c r="F964" s="6"/>
    </row>
    <row r="965" spans="5:6">
      <c r="E965" s="6"/>
      <c r="F965" s="6"/>
    </row>
    <row r="966" spans="5:6">
      <c r="E966" s="6"/>
      <c r="F966" s="6"/>
    </row>
    <row r="967" spans="5:6">
      <c r="E967" s="6"/>
      <c r="F967" s="6"/>
    </row>
    <row r="968" spans="5:6">
      <c r="E968" s="6"/>
      <c r="F968" s="6"/>
    </row>
    <row r="969" spans="5:6">
      <c r="E969" s="6"/>
      <c r="F969" s="6"/>
    </row>
    <row r="970" spans="5:6">
      <c r="E970" s="6"/>
      <c r="F970" s="6"/>
    </row>
    <row r="971" spans="5:6">
      <c r="E971" s="6"/>
      <c r="F971" s="6"/>
    </row>
    <row r="972" spans="5:6">
      <c r="E972" s="6"/>
      <c r="F972" s="6"/>
    </row>
    <row r="973" spans="5:6">
      <c r="E973" s="6"/>
      <c r="F973" s="6"/>
    </row>
    <row r="974" spans="5:6">
      <c r="E974" s="6"/>
      <c r="F974" s="6"/>
    </row>
    <row r="975" spans="5:6">
      <c r="E975" s="6"/>
      <c r="F975" s="6"/>
    </row>
    <row r="976" spans="5:6">
      <c r="E976" s="6"/>
      <c r="F976" s="6"/>
    </row>
    <row r="977" spans="5:6">
      <c r="E977" s="6"/>
      <c r="F977" s="6"/>
    </row>
    <row r="978" spans="5:6">
      <c r="E978" s="6"/>
      <c r="F978" s="6"/>
    </row>
    <row r="979" spans="5:6">
      <c r="E979" s="6"/>
      <c r="F979" s="6"/>
    </row>
    <row r="980" spans="5:6">
      <c r="E980" s="6"/>
      <c r="F980" s="6"/>
    </row>
    <row r="981" spans="5:6">
      <c r="E981" s="6"/>
      <c r="F981" s="6"/>
    </row>
    <row r="982" spans="5:6">
      <c r="E982" s="6"/>
      <c r="F982" s="6"/>
    </row>
    <row r="983" spans="5:6">
      <c r="E983" s="6"/>
      <c r="F983" s="6"/>
    </row>
    <row r="984" spans="5:6">
      <c r="E984" s="6"/>
      <c r="F984" s="6"/>
    </row>
    <row r="985" spans="5:6">
      <c r="E985" s="6"/>
      <c r="F985" s="6"/>
    </row>
    <row r="986" spans="5:6">
      <c r="E986" s="6"/>
      <c r="F986" s="6"/>
    </row>
    <row r="987" spans="5:6">
      <c r="E987" s="6"/>
      <c r="F987" s="6"/>
    </row>
    <row r="988" spans="5:6">
      <c r="E988" s="6"/>
      <c r="F988" s="6"/>
    </row>
    <row r="989" spans="5:6">
      <c r="E989" s="6"/>
      <c r="F989" s="6"/>
    </row>
    <row r="990" spans="5:6">
      <c r="E990" s="6"/>
      <c r="F990" s="6"/>
    </row>
    <row r="991" spans="5:6">
      <c r="E991" s="6"/>
      <c r="F991" s="6"/>
    </row>
    <row r="992" spans="5:6">
      <c r="E992" s="6"/>
      <c r="F992" s="6"/>
    </row>
    <row r="993" spans="5:6">
      <c r="E993" s="6"/>
      <c r="F993" s="6"/>
    </row>
    <row r="994" spans="5:6">
      <c r="E994" s="6"/>
      <c r="F994" s="6"/>
    </row>
    <row r="995" spans="5:6">
      <c r="E995" s="6"/>
      <c r="F995" s="6"/>
    </row>
    <row r="996" spans="5:6">
      <c r="E996" s="6"/>
      <c r="F996" s="6"/>
    </row>
    <row r="997" spans="5:6">
      <c r="E997" s="6"/>
      <c r="F997" s="6"/>
    </row>
    <row r="998" spans="5:6">
      <c r="E998" s="6"/>
      <c r="F998" s="6"/>
    </row>
    <row r="999" spans="5:6">
      <c r="E999" s="6"/>
      <c r="F999" s="6"/>
    </row>
    <row r="1000" spans="5:6">
      <c r="E1000" s="6"/>
      <c r="F1000" s="6"/>
    </row>
  </sheetData>
  <mergeCells count="7">
    <mergeCell ref="D22:D25"/>
    <mergeCell ref="D26:D28"/>
    <mergeCell ref="D2:D5"/>
    <mergeCell ref="D6:D9"/>
    <mergeCell ref="D10:D13"/>
    <mergeCell ref="D14:D17"/>
    <mergeCell ref="D18:D21"/>
  </mergeCells>
  <phoneticPr fontId="30" type="noConversion"/>
  <hyperlinks>
    <hyperlink ref="F2" r:id="rId1" display="https://programmers.co.kr/learn/courses/30/lessons/17682" xr:uid="{00000000-0004-0000-0000-000000000000}"/>
    <hyperlink ref="F3" r:id="rId2" display="https://programmers.co.kr/learn/courses/30/lessons/17681" xr:uid="{00000000-0004-0000-0000-000001000000}"/>
    <hyperlink ref="F4" r:id="rId3" display="https://programmers.co.kr/learn/courses/30/lessons/81301" xr:uid="{00000000-0004-0000-0000-000002000000}"/>
    <hyperlink ref="F5" r:id="rId4" display="https://programmers.co.kr/learn/courses/30/lessons/92334" xr:uid="{00000000-0004-0000-0000-000003000000}"/>
    <hyperlink ref="F6" r:id="rId5" display="https://programmers.co.kr/learn/courses/30/lessons/72410" xr:uid="{00000000-0004-0000-0000-000004000000}"/>
    <hyperlink ref="F7" r:id="rId6" display="https://programmers.co.kr/learn/courses/30/lessons/42889" xr:uid="{00000000-0004-0000-0000-000005000000}"/>
    <hyperlink ref="F8" r:id="rId7" display="https://programmers.co.kr/learn/courses/30/lessons/64061" xr:uid="{00000000-0004-0000-0000-000006000000}"/>
    <hyperlink ref="F9" r:id="rId8" display="https://programmers.co.kr/learn/courses/30/lessons/67256" xr:uid="{00000000-0004-0000-0000-000007000000}"/>
    <hyperlink ref="F10" r:id="rId9" display="https://programmers.co.kr/learn/courses/30/lessons/17677" xr:uid="{00000000-0004-0000-0000-000008000000}"/>
    <hyperlink ref="F11" r:id="rId10" display="https://programmers.co.kr/learn/courses/30/lessons/17680" xr:uid="{00000000-0004-0000-0000-000009000000}"/>
    <hyperlink ref="F12" r:id="rId11" display="https://programmers.co.kr/learn/courses/30/lessons/17679" xr:uid="{00000000-0004-0000-0000-00000A000000}"/>
    <hyperlink ref="F13" r:id="rId12" display="https://programmers.co.kr/learn/courses/30/lessons/17687" xr:uid="{00000000-0004-0000-0000-00000B000000}"/>
    <hyperlink ref="F14" r:id="rId13" display="https://programmers.co.kr/learn/courses/30/lessons/17683" xr:uid="{00000000-0004-0000-0000-00000C000000}"/>
    <hyperlink ref="F15" r:id="rId14" display="https://programmers.co.kr/learn/courses/30/lessons/17684" xr:uid="{00000000-0004-0000-0000-00000D000000}"/>
    <hyperlink ref="F16" r:id="rId15" display="https://programmers.co.kr/learn/courses/30/lessons/17686" xr:uid="{00000000-0004-0000-0000-00000E000000}"/>
    <hyperlink ref="F17" r:id="rId16" display="https://programmers.co.kr/learn/courses/30/lessons/92335" xr:uid="{00000000-0004-0000-0000-00000F000000}"/>
    <hyperlink ref="F18" r:id="rId17" display="https://programmers.co.kr/learn/courses/30/lessons/81302" xr:uid="{00000000-0004-0000-0000-000010000000}"/>
    <hyperlink ref="F19" r:id="rId18" display="https://programmers.co.kr/learn/courses/30/lessons/60058" xr:uid="{00000000-0004-0000-0000-000011000000}"/>
    <hyperlink ref="F20" r:id="rId19" display="https://programmers.co.kr/learn/courses/30/lessons/1835" xr:uid="{00000000-0004-0000-0000-000012000000}"/>
    <hyperlink ref="F21" r:id="rId20" display="https://programmers.co.kr/learn/courses/30/lessons/72411" xr:uid="{00000000-0004-0000-0000-000013000000}"/>
    <hyperlink ref="F22" r:id="rId21" display="https://programmers.co.kr/learn/courses/30/lessons/60057" xr:uid="{00000000-0004-0000-0000-000014000000}"/>
    <hyperlink ref="F23" r:id="rId22" display="https://programmers.co.kr/learn/courses/30/lessons/67257" xr:uid="{00000000-0004-0000-0000-000015000000}"/>
    <hyperlink ref="F24" r:id="rId23" display="https://programmers.co.kr/learn/courses/30/lessons/72412" xr:uid="{00000000-0004-0000-0000-000016000000}"/>
    <hyperlink ref="F25" r:id="rId24" display="https://programmers.co.kr/learn/courses/30/lessons/92342" xr:uid="{00000000-0004-0000-0000-000017000000}"/>
    <hyperlink ref="F26" r:id="rId25" display="https://programmers.co.kr/learn/courses/30/lessons/42888" xr:uid="{00000000-0004-0000-0000-000018000000}"/>
    <hyperlink ref="F27" r:id="rId26" display="https://programmers.co.kr/learn/courses/30/lessons/92341" xr:uid="{00000000-0004-0000-0000-000019000000}"/>
    <hyperlink ref="F28" r:id="rId27" display="https://programmers.co.kr/learn/courses/30/lessons/1829" xr:uid="{00000000-0004-0000-0000-00001A000000}"/>
    <hyperlink ref="F29" r:id="rId28" display="https://programmers.co.kr/learn/courses/30/lessons/64065" xr:uid="{00000000-0004-0000-0000-00001B000000}"/>
    <hyperlink ref="F30" r:id="rId29" display="https://programmers.co.kr/learn/courses/30/lessons/42890" xr:uid="{00000000-0004-0000-0000-00001C000000}"/>
    <hyperlink ref="F31" r:id="rId30" display="https://programmers.co.kr/learn/courses/30/lessons/17678" xr:uid="{00000000-0004-0000-0000-00001D000000}"/>
    <hyperlink ref="F32" r:id="rId31" display="https://programmers.co.kr/learn/courses/30/lessons/17676" xr:uid="{00000000-0004-0000-0000-00001E000000}"/>
    <hyperlink ref="F33" r:id="rId32" display="https://programmers.co.kr/learn/courses/30/lessons/1837" xr:uid="{00000000-0004-0000-0000-00001F000000}"/>
    <hyperlink ref="F34" r:id="rId33" display="https://programmers.co.kr/learn/courses/30/lessons/67259" xr:uid="{00000000-0004-0000-0000-000020000000}"/>
    <hyperlink ref="F35" r:id="rId34" display="https://programmers.co.kr/learn/courses/30/lessons/72414" xr:uid="{00000000-0004-0000-0000-000021000000}"/>
    <hyperlink ref="F36" r:id="rId35" display="https://programmers.co.kr/learn/courses/30/lessons/60061" xr:uid="{00000000-0004-0000-0000-000022000000}"/>
    <hyperlink ref="F37" r:id="rId36" display="https://programmers.co.kr/learn/courses/30/lessons/42892" xr:uid="{00000000-0004-0000-0000-000023000000}"/>
    <hyperlink ref="F38" r:id="rId37" display="https://programmers.co.kr/learn/courses/30/lessons/1836" xr:uid="{00000000-0004-0000-0000-000024000000}"/>
    <hyperlink ref="F39" r:id="rId38" display="https://programmers.co.kr/learn/courses/30/lessons/42893" xr:uid="{00000000-0004-0000-0000-000025000000}"/>
    <hyperlink ref="F40" r:id="rId39" display="https://programmers.co.kr/learn/courses/30/lessons/1838" xr:uid="{00000000-0004-0000-0000-000026000000}"/>
    <hyperlink ref="F41" r:id="rId40" display="https://programmers.co.kr/learn/courses/30/lessons/67258" xr:uid="{00000000-0004-0000-0000-000027000000}"/>
    <hyperlink ref="F42" r:id="rId41" display="https://programmers.co.kr/learn/courses/30/lessons/1832" xr:uid="{00000000-0004-0000-0000-000028000000}"/>
    <hyperlink ref="F43" r:id="rId42" display="https://programmers.co.kr/learn/courses/30/lessons/64064" xr:uid="{00000000-0004-0000-0000-000029000000}"/>
    <hyperlink ref="F44" r:id="rId43" display="https://programmers.co.kr/learn/courses/30/lessons/1830" xr:uid="{00000000-0004-0000-0000-00002A000000}"/>
    <hyperlink ref="F45" r:id="rId44" display="https://programmers.co.kr/learn/courses/30/lessons/60063" xr:uid="{00000000-0004-0000-0000-00002B000000}"/>
    <hyperlink ref="F46" r:id="rId45" display="https://programmers.co.kr/learn/courses/30/lessons/92345" xr:uid="{00000000-0004-0000-0000-00002C000000}"/>
    <hyperlink ref="F47" r:id="rId46" display="https://programmers.co.kr/learn/courses/30/lessons/92343" xr:uid="{00000000-0004-0000-0000-00002D000000}"/>
    <hyperlink ref="F48" r:id="rId47" display="https://programmers.co.kr/learn/courses/30/lessons/60062" xr:uid="{00000000-0004-0000-0000-00002E000000}"/>
    <hyperlink ref="F49" r:id="rId48" display="https://programmers.co.kr/learn/courses/30/lessons/60059" xr:uid="{00000000-0004-0000-0000-00002F000000}"/>
    <hyperlink ref="F50" r:id="rId49" display="https://programmers.co.kr/learn/courses/30/lessons/64062" xr:uid="{00000000-0004-0000-0000-000030000000}"/>
    <hyperlink ref="F51" r:id="rId50" display="https://programmers.co.kr/learn/courses/30/lessons/72415" xr:uid="{00000000-0004-0000-0000-000031000000}"/>
    <hyperlink ref="F52" r:id="rId51" display="https://programmers.co.kr/learn/courses/30/lessons/1833" xr:uid="{00000000-0004-0000-0000-000032000000}"/>
    <hyperlink ref="F53" r:id="rId52" display="https://programmers.co.kr/learn/courses/30/lessons/92344" xr:uid="{00000000-0004-0000-0000-000033000000}"/>
    <hyperlink ref="F54" r:id="rId53" display="https://programmers.co.kr/learn/courses/30/lessons/81303" xr:uid="{00000000-0004-0000-0000-000034000000}"/>
    <hyperlink ref="F55" r:id="rId54" display="https://programmers.co.kr/learn/courses/30/lessons/72413" xr:uid="{00000000-0004-0000-0000-000035000000}"/>
    <hyperlink ref="F56" r:id="rId55" display="https://programmers.co.kr/learn/courses/30/lessons/17685" xr:uid="{00000000-0004-0000-0000-000036000000}"/>
    <hyperlink ref="F57" r:id="rId56" display="https://programmers.co.kr/learn/courses/30/lessons/1831" xr:uid="{00000000-0004-0000-0000-000037000000}"/>
    <hyperlink ref="F58" r:id="rId57" display="https://programmers.co.kr/learn/courses/30/lessons/60060" xr:uid="{00000000-0004-0000-0000-000038000000}"/>
    <hyperlink ref="F59" r:id="rId58" display="https://programmers.co.kr/learn/courses/30/lessons/67260" xr:uid="{00000000-0004-0000-0000-000039000000}"/>
    <hyperlink ref="F60" r:id="rId59" display="https://programmers.co.kr/learn/courses/30/lessons/72416" xr:uid="{00000000-0004-0000-0000-00003A000000}"/>
    <hyperlink ref="F61" r:id="rId60" display="https://programmers.co.kr/learn/courses/30/lessons/42891" xr:uid="{00000000-0004-0000-0000-00003B000000}"/>
    <hyperlink ref="F62" r:id="rId61" display="https://programmers.co.kr/learn/courses/30/lessons/81304" xr:uid="{00000000-0004-0000-0000-00003C000000}"/>
    <hyperlink ref="F63" r:id="rId62" display="https://programmers.co.kr/learn/courses/30/lessons/42894" xr:uid="{00000000-0004-0000-0000-00003D000000}"/>
    <hyperlink ref="F64" r:id="rId63" display="https://programmers.co.kr/learn/courses/30/lessons/1839" xr:uid="{00000000-0004-0000-0000-00003E000000}"/>
    <hyperlink ref="F65" r:id="rId64" display="https://programmers.co.kr/learn/courses/30/lessons/64063" xr:uid="{00000000-0004-0000-0000-00003F000000}"/>
    <hyperlink ref="F66" r:id="rId65" display="https://programmers.co.kr/learn/courses/30/lessons/1841" xr:uid="{00000000-0004-0000-0000-000040000000}"/>
    <hyperlink ref="F67" r:id="rId66" display="https://programmers.co.kr/learn/courses/30/lessons/1842" xr:uid="{00000000-0004-0000-0000-000041000000}"/>
    <hyperlink ref="F68" r:id="rId67" display="https://programmers.co.kr/learn/courses/30/lessons/1840" xr:uid="{00000000-0004-0000-0000-000042000000}"/>
    <hyperlink ref="F69" r:id="rId68" display="https://programmers.co.kr/learn/courses/30/lessons/81305" xr:uid="{00000000-0004-0000-0000-000043000000}"/>
    <hyperlink ref="F70" r:id="rId69" display="https://programmers.co.kr/learn/courses/30/lessons/1834" xr:uid="{00000000-0004-0000-0000-000044000000}"/>
    <hyperlink ref="F71" r:id="rId70" display="https://programmers.co.kr/learn/courses/30/lessons/86052" xr:uid="{00000000-0004-0000-0000-000045000000}"/>
    <hyperlink ref="F72" r:id="rId71" display="https://programmers.co.kr/learn/courses/30/lessons/86053" xr:uid="{00000000-0004-0000-0000-000046000000}"/>
    <hyperlink ref="F73" r:id="rId72" display="https://programmers.co.kr/learn/courses/30/lessons/87390" xr:uid="{00000000-0004-0000-0000-000047000000}"/>
    <hyperlink ref="F74" r:id="rId73" display="https://programmers.co.kr/learn/courses/30/lessons/87391" xr:uid="{00000000-0004-0000-0000-000048000000}"/>
    <hyperlink ref="F75" r:id="rId74" display="https://programmers.co.kr/learn/courses/30/lessons/76502" xr:uid="{00000000-0004-0000-0000-000049000000}"/>
    <hyperlink ref="F76" r:id="rId75" display="https://programmers.co.kr/learn/courses/30/lessons/77885" xr:uid="{00000000-0004-0000-0000-00004A000000}"/>
    <hyperlink ref="F77" r:id="rId76" display="https://programmers.co.kr/learn/courses/30/lessons/76503" xr:uid="{00000000-0004-0000-0000-00004B000000}"/>
    <hyperlink ref="F78" r:id="rId77" display="https://programmers.co.kr/learn/courses/30/lessons/77886" xr:uid="{00000000-0004-0000-0000-00004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8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sheetData>
    <row r="1" spans="1:12">
      <c r="A1" s="1" t="s">
        <v>0</v>
      </c>
      <c r="B1" s="2" t="s">
        <v>1</v>
      </c>
      <c r="C1" s="2" t="s">
        <v>2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</row>
    <row r="2" spans="1:12">
      <c r="A2" s="4">
        <v>44731</v>
      </c>
      <c r="B2" s="5">
        <v>10</v>
      </c>
      <c r="C2" s="5">
        <v>50</v>
      </c>
      <c r="E2" s="9">
        <v>1</v>
      </c>
      <c r="I2" s="9">
        <v>1</v>
      </c>
      <c r="K2" s="9">
        <v>2</v>
      </c>
      <c r="L2" s="9">
        <v>2</v>
      </c>
    </row>
    <row r="3" spans="1:12">
      <c r="A3" s="4">
        <v>44732</v>
      </c>
      <c r="B3" s="5">
        <v>2</v>
      </c>
      <c r="C3" s="5">
        <v>72</v>
      </c>
    </row>
    <row r="4" spans="1:12">
      <c r="A4" s="4">
        <v>44733</v>
      </c>
      <c r="B4" s="5">
        <v>27</v>
      </c>
      <c r="C4" s="5">
        <v>71</v>
      </c>
    </row>
    <row r="5" spans="1:12">
      <c r="A5" s="4">
        <v>44734</v>
      </c>
      <c r="B5" s="5">
        <v>23</v>
      </c>
      <c r="C5" s="5">
        <v>47</v>
      </c>
    </row>
    <row r="6" spans="1:12">
      <c r="A6" s="4">
        <v>44735</v>
      </c>
      <c r="B6" s="5">
        <v>1</v>
      </c>
      <c r="C6" s="5">
        <v>35</v>
      </c>
    </row>
    <row r="7" spans="1:12">
      <c r="A7" s="4">
        <v>44736</v>
      </c>
      <c r="B7" s="5">
        <v>21</v>
      </c>
      <c r="C7" s="5">
        <v>44</v>
      </c>
    </row>
    <row r="8" spans="1:12">
      <c r="A8" s="4">
        <v>44737</v>
      </c>
      <c r="B8" s="5">
        <v>12</v>
      </c>
      <c r="C8" s="5">
        <v>52</v>
      </c>
    </row>
    <row r="9" spans="1:12">
      <c r="A9" s="4">
        <v>44738</v>
      </c>
      <c r="B9" s="5">
        <v>11</v>
      </c>
      <c r="C9" s="5">
        <v>70</v>
      </c>
    </row>
    <row r="10" spans="1:12">
      <c r="A10" s="4">
        <v>44739</v>
      </c>
      <c r="B10" s="5">
        <v>17</v>
      </c>
      <c r="C10" s="5">
        <v>49</v>
      </c>
    </row>
    <row r="11" spans="1:12">
      <c r="A11" s="4">
        <v>44740</v>
      </c>
      <c r="B11" s="5">
        <v>19</v>
      </c>
      <c r="C11" s="5">
        <v>31</v>
      </c>
    </row>
    <row r="12" spans="1:12">
      <c r="A12" s="4">
        <v>44741</v>
      </c>
      <c r="B12" s="5">
        <v>22</v>
      </c>
      <c r="C12" s="5">
        <v>76</v>
      </c>
    </row>
    <row r="13" spans="1:12">
      <c r="A13" s="4">
        <v>44742</v>
      </c>
      <c r="B13" s="5">
        <v>13</v>
      </c>
      <c r="C13" s="5">
        <v>48</v>
      </c>
    </row>
    <row r="14" spans="1:12">
      <c r="A14" s="4">
        <v>44743</v>
      </c>
      <c r="B14" s="5">
        <v>8</v>
      </c>
      <c r="C14" s="5">
        <v>46</v>
      </c>
    </row>
    <row r="15" spans="1:12">
      <c r="A15" s="4">
        <v>44744</v>
      </c>
      <c r="B15" s="5">
        <v>14</v>
      </c>
      <c r="C15" s="5">
        <v>33</v>
      </c>
    </row>
    <row r="16" spans="1:12">
      <c r="A16" s="4">
        <v>44745</v>
      </c>
      <c r="B16" s="5">
        <v>5</v>
      </c>
      <c r="C16" s="5">
        <v>34</v>
      </c>
    </row>
    <row r="17" spans="1:3">
      <c r="A17" s="4">
        <v>44746</v>
      </c>
      <c r="B17" s="5">
        <v>3</v>
      </c>
      <c r="C17" s="5">
        <v>36</v>
      </c>
    </row>
    <row r="18" spans="1:3">
      <c r="A18" s="4">
        <v>44747</v>
      </c>
      <c r="B18" s="5">
        <v>7</v>
      </c>
      <c r="C18" s="5">
        <v>30</v>
      </c>
    </row>
    <row r="19" spans="1:3">
      <c r="A19" s="4">
        <v>44748</v>
      </c>
      <c r="B19" s="5">
        <v>26</v>
      </c>
      <c r="C19" s="5">
        <v>73</v>
      </c>
    </row>
    <row r="20" spans="1:3">
      <c r="A20" s="4">
        <v>44749</v>
      </c>
      <c r="B20" s="5">
        <v>24</v>
      </c>
      <c r="C20" s="5">
        <v>40</v>
      </c>
    </row>
    <row r="21" spans="1:3">
      <c r="A21" s="4">
        <v>44750</v>
      </c>
      <c r="B21" s="5">
        <v>25</v>
      </c>
      <c r="C21" s="5">
        <v>29</v>
      </c>
    </row>
    <row r="22" spans="1:3">
      <c r="A22" s="4">
        <v>44751</v>
      </c>
      <c r="B22" s="5">
        <v>18</v>
      </c>
      <c r="C22" s="5">
        <v>77</v>
      </c>
    </row>
    <row r="23" spans="1:3">
      <c r="A23" s="4">
        <v>44752</v>
      </c>
      <c r="B23" s="5">
        <v>15</v>
      </c>
      <c r="C23" s="5">
        <v>41</v>
      </c>
    </row>
    <row r="24" spans="1:3">
      <c r="A24" s="4">
        <v>44753</v>
      </c>
      <c r="B24" s="5">
        <v>16</v>
      </c>
      <c r="C24" s="5">
        <v>42</v>
      </c>
    </row>
    <row r="25" spans="1:3">
      <c r="A25" s="4">
        <v>44754</v>
      </c>
      <c r="B25" s="5">
        <v>9</v>
      </c>
      <c r="C25" s="5">
        <v>53</v>
      </c>
    </row>
    <row r="26" spans="1:3">
      <c r="A26" s="4">
        <v>44755</v>
      </c>
      <c r="B26" s="5">
        <v>4</v>
      </c>
      <c r="C26" s="5">
        <v>54</v>
      </c>
    </row>
    <row r="27" spans="1:3">
      <c r="A27" s="4">
        <v>44756</v>
      </c>
      <c r="B27" s="5">
        <v>20</v>
      </c>
      <c r="C27" s="5">
        <v>28</v>
      </c>
    </row>
    <row r="28" spans="1:3">
      <c r="A28" s="4">
        <v>44757</v>
      </c>
      <c r="B28" s="5">
        <v>6</v>
      </c>
      <c r="C28" s="5">
        <v>38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7"/>
  <sheetViews>
    <sheetView workbookViewId="0"/>
  </sheetViews>
  <sheetFormatPr defaultColWidth="12.5546875" defaultRowHeight="15.75" customHeight="1"/>
  <sheetData>
    <row r="1" spans="1:2">
      <c r="A1" s="9">
        <v>1</v>
      </c>
      <c r="B1" s="10" t="s">
        <v>16</v>
      </c>
    </row>
    <row r="2" spans="1:2">
      <c r="A2" s="9">
        <v>2</v>
      </c>
      <c r="B2" s="10" t="s">
        <v>17</v>
      </c>
    </row>
    <row r="3" spans="1:2">
      <c r="A3" s="9">
        <v>3</v>
      </c>
      <c r="B3" s="10" t="s">
        <v>18</v>
      </c>
    </row>
    <row r="4" spans="1:2">
      <c r="A4" s="9">
        <v>4</v>
      </c>
      <c r="B4" s="11" t="s">
        <v>19</v>
      </c>
    </row>
    <row r="5" spans="1:2">
      <c r="A5" s="9">
        <v>5</v>
      </c>
      <c r="B5" s="10" t="s">
        <v>20</v>
      </c>
    </row>
    <row r="6" spans="1:2">
      <c r="A6" s="9">
        <v>6</v>
      </c>
      <c r="B6" s="10" t="s">
        <v>21</v>
      </c>
    </row>
    <row r="7" spans="1:2">
      <c r="A7" s="9">
        <v>7</v>
      </c>
      <c r="B7" s="10" t="s">
        <v>22</v>
      </c>
    </row>
    <row r="8" spans="1:2">
      <c r="A8" s="9">
        <v>8</v>
      </c>
      <c r="B8" s="10" t="s">
        <v>23</v>
      </c>
    </row>
    <row r="9" spans="1:2">
      <c r="A9" s="9">
        <v>9</v>
      </c>
      <c r="B9" s="10" t="s">
        <v>24</v>
      </c>
    </row>
    <row r="10" spans="1:2">
      <c r="A10" s="9">
        <v>10</v>
      </c>
      <c r="B10" s="11" t="s">
        <v>25</v>
      </c>
    </row>
    <row r="11" spans="1:2">
      <c r="A11" s="9">
        <v>11</v>
      </c>
      <c r="B11" s="10" t="s">
        <v>26</v>
      </c>
    </row>
    <row r="12" spans="1:2">
      <c r="A12" s="9">
        <v>12</v>
      </c>
      <c r="B12" s="10" t="s">
        <v>27</v>
      </c>
    </row>
    <row r="13" spans="1:2">
      <c r="A13" s="9">
        <v>13</v>
      </c>
      <c r="B13" s="10" t="s">
        <v>28</v>
      </c>
    </row>
    <row r="14" spans="1:2">
      <c r="A14" s="9">
        <v>14</v>
      </c>
      <c r="B14" s="12" t="s">
        <v>29</v>
      </c>
    </row>
    <row r="15" spans="1:2">
      <c r="A15" s="9">
        <v>15</v>
      </c>
      <c r="B15" s="10" t="s">
        <v>30</v>
      </c>
    </row>
    <row r="16" spans="1:2">
      <c r="A16" s="9">
        <v>16</v>
      </c>
      <c r="B16" s="10" t="s">
        <v>31</v>
      </c>
    </row>
    <row r="17" spans="1:26">
      <c r="A17" s="9">
        <v>17</v>
      </c>
      <c r="B17" s="10" t="s">
        <v>32</v>
      </c>
    </row>
    <row r="18" spans="1:26">
      <c r="A18" s="9">
        <v>18</v>
      </c>
      <c r="B18" s="10" t="s">
        <v>33</v>
      </c>
    </row>
    <row r="19" spans="1:26">
      <c r="A19" s="9">
        <v>19</v>
      </c>
      <c r="B19" s="10" t="s">
        <v>34</v>
      </c>
    </row>
    <row r="20" spans="1:26">
      <c r="A20" s="9">
        <v>20</v>
      </c>
      <c r="B20" s="10" t="s">
        <v>35</v>
      </c>
    </row>
    <row r="21" spans="1:26">
      <c r="A21" s="9">
        <v>21</v>
      </c>
      <c r="B21" s="10" t="s">
        <v>36</v>
      </c>
    </row>
    <row r="22" spans="1:26">
      <c r="A22" s="9">
        <v>22</v>
      </c>
      <c r="B22" s="10" t="s">
        <v>37</v>
      </c>
    </row>
    <row r="23" spans="1:26">
      <c r="A23" s="9">
        <v>23</v>
      </c>
      <c r="B23" s="12" t="s">
        <v>38</v>
      </c>
    </row>
    <row r="24" spans="1:26">
      <c r="A24" s="9">
        <v>24</v>
      </c>
      <c r="B24" s="10" t="s">
        <v>39</v>
      </c>
    </row>
    <row r="25" spans="1:26">
      <c r="A25" s="9">
        <v>25</v>
      </c>
      <c r="B25" s="10" t="s">
        <v>40</v>
      </c>
    </row>
    <row r="26" spans="1:26">
      <c r="A26" s="9">
        <v>26</v>
      </c>
      <c r="B26" s="10" t="s">
        <v>41</v>
      </c>
    </row>
    <row r="27" spans="1:26">
      <c r="A27" s="9">
        <v>27</v>
      </c>
      <c r="B27" s="10" t="s">
        <v>42</v>
      </c>
    </row>
    <row r="28" spans="1:26">
      <c r="A28" s="9">
        <v>28</v>
      </c>
      <c r="B28" s="10" t="s">
        <v>43</v>
      </c>
    </row>
    <row r="29" spans="1:26">
      <c r="A29" s="9">
        <v>29</v>
      </c>
      <c r="B29" s="10" t="s">
        <v>44</v>
      </c>
    </row>
    <row r="30" spans="1:26">
      <c r="A30" s="9">
        <v>30</v>
      </c>
      <c r="B30" s="10" t="s">
        <v>45</v>
      </c>
    </row>
    <row r="31" spans="1:26">
      <c r="A31" s="9">
        <v>31</v>
      </c>
      <c r="B31" s="10" t="s">
        <v>46</v>
      </c>
    </row>
    <row r="32" spans="1:26">
      <c r="A32" s="13">
        <v>32</v>
      </c>
      <c r="B32" s="14" t="s">
        <v>47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9">
        <v>33</v>
      </c>
      <c r="B33" s="10" t="s">
        <v>48</v>
      </c>
    </row>
    <row r="34" spans="1:26">
      <c r="A34" s="9">
        <v>34</v>
      </c>
      <c r="B34" s="10" t="s">
        <v>49</v>
      </c>
    </row>
    <row r="35" spans="1:26">
      <c r="A35" s="9">
        <v>35</v>
      </c>
      <c r="B35" s="10" t="s">
        <v>50</v>
      </c>
    </row>
    <row r="36" spans="1:26">
      <c r="A36" s="9">
        <v>36</v>
      </c>
      <c r="B36" s="12" t="s">
        <v>51</v>
      </c>
    </row>
    <row r="37" spans="1:26">
      <c r="A37" s="9">
        <v>37</v>
      </c>
      <c r="B37" s="10" t="s">
        <v>52</v>
      </c>
    </row>
    <row r="38" spans="1:26">
      <c r="A38" s="9">
        <v>38</v>
      </c>
      <c r="B38" s="10" t="s">
        <v>53</v>
      </c>
    </row>
    <row r="39" spans="1:26">
      <c r="A39" s="9">
        <v>39</v>
      </c>
      <c r="B39" s="10" t="s">
        <v>54</v>
      </c>
    </row>
    <row r="40" spans="1:26">
      <c r="A40" s="9">
        <v>40</v>
      </c>
      <c r="B40" s="10" t="s">
        <v>55</v>
      </c>
    </row>
    <row r="41" spans="1:26">
      <c r="A41" s="9">
        <v>41</v>
      </c>
      <c r="B41" s="10" t="s">
        <v>56</v>
      </c>
    </row>
    <row r="42" spans="1:26">
      <c r="A42" s="9">
        <v>42</v>
      </c>
      <c r="B42" s="10" t="s">
        <v>57</v>
      </c>
    </row>
    <row r="43" spans="1:26">
      <c r="A43" s="13">
        <v>43</v>
      </c>
      <c r="B43" s="14" t="s">
        <v>58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9">
        <v>44</v>
      </c>
      <c r="B44" s="10" t="s">
        <v>59</v>
      </c>
    </row>
    <row r="45" spans="1:26">
      <c r="A45" s="13">
        <v>45</v>
      </c>
      <c r="B45" s="16" t="s">
        <v>60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9">
        <v>46</v>
      </c>
      <c r="B46" s="10" t="s">
        <v>61</v>
      </c>
    </row>
    <row r="47" spans="1:26">
      <c r="A47" s="9">
        <v>47</v>
      </c>
      <c r="B47" s="10" t="s">
        <v>62</v>
      </c>
    </row>
    <row r="48" spans="1:26">
      <c r="A48" s="9">
        <v>48</v>
      </c>
      <c r="B48" s="11" t="s">
        <v>63</v>
      </c>
    </row>
    <row r="49" spans="1:26">
      <c r="A49" s="9">
        <v>49</v>
      </c>
      <c r="B49" s="10" t="s">
        <v>64</v>
      </c>
    </row>
    <row r="50" spans="1:26">
      <c r="A50" s="9">
        <v>50</v>
      </c>
      <c r="B50" s="10" t="s">
        <v>65</v>
      </c>
    </row>
    <row r="51" spans="1:26">
      <c r="A51" s="13">
        <v>51</v>
      </c>
      <c r="B51" s="14" t="s">
        <v>66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9">
        <v>52</v>
      </c>
      <c r="B52" s="10" t="s">
        <v>67</v>
      </c>
    </row>
    <row r="53" spans="1:26">
      <c r="A53" s="9">
        <v>53</v>
      </c>
      <c r="B53" s="10" t="s">
        <v>68</v>
      </c>
    </row>
    <row r="54" spans="1:26">
      <c r="A54" s="17">
        <v>54</v>
      </c>
      <c r="B54" s="18" t="s">
        <v>69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9">
        <v>55</v>
      </c>
      <c r="B55" s="11" t="s">
        <v>70</v>
      </c>
    </row>
    <row r="56" spans="1:26">
      <c r="A56" s="9">
        <v>56</v>
      </c>
      <c r="B56" s="10" t="s">
        <v>71</v>
      </c>
    </row>
    <row r="57" spans="1:26">
      <c r="A57" s="20">
        <v>57</v>
      </c>
      <c r="B57" s="21" t="s">
        <v>72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>
      <c r="A58" s="23">
        <v>58</v>
      </c>
      <c r="B58" s="24" t="s">
        <v>73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>
      <c r="A59" s="23">
        <v>59</v>
      </c>
      <c r="B59" s="24" t="s">
        <v>74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>
      <c r="A60" s="20">
        <v>60</v>
      </c>
      <c r="B60" s="21" t="s">
        <v>75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>
      <c r="A61" s="23">
        <v>61</v>
      </c>
      <c r="B61" s="24" t="s">
        <v>76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>
      <c r="A62" s="9">
        <v>62</v>
      </c>
      <c r="B62" s="21" t="s">
        <v>77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>
      <c r="A63" s="9">
        <v>63</v>
      </c>
      <c r="B63" s="10" t="s">
        <v>78</v>
      </c>
    </row>
    <row r="64" spans="1:26">
      <c r="A64" s="20">
        <v>64</v>
      </c>
      <c r="B64" s="21" t="s">
        <v>79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>
      <c r="A65" s="9">
        <v>65</v>
      </c>
      <c r="B65" s="10" t="s">
        <v>80</v>
      </c>
    </row>
    <row r="66" spans="1:26">
      <c r="A66" s="9">
        <v>66</v>
      </c>
      <c r="B66" s="10" t="s">
        <v>81</v>
      </c>
    </row>
    <row r="67" spans="1:26">
      <c r="A67" s="9">
        <v>67</v>
      </c>
      <c r="B67" s="10" t="s">
        <v>82</v>
      </c>
    </row>
    <row r="68" spans="1:26">
      <c r="A68" s="23">
        <v>68</v>
      </c>
      <c r="B68" s="24" t="s">
        <v>83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>
      <c r="A69" s="9">
        <v>69</v>
      </c>
      <c r="B69" s="10" t="s">
        <v>84</v>
      </c>
    </row>
    <row r="70" spans="1:26">
      <c r="A70" s="9">
        <v>70</v>
      </c>
      <c r="B70" s="11" t="s">
        <v>85</v>
      </c>
      <c r="C70" s="26"/>
    </row>
    <row r="71" spans="1:26">
      <c r="A71" s="9">
        <v>71</v>
      </c>
      <c r="B71" s="10" t="s">
        <v>86</v>
      </c>
      <c r="C71" s="26"/>
    </row>
    <row r="72" spans="1:26">
      <c r="A72" s="27">
        <v>72</v>
      </c>
      <c r="B72" s="28" t="s">
        <v>87</v>
      </c>
      <c r="C72" s="29"/>
      <c r="D72" s="30"/>
      <c r="E72" s="30"/>
    </row>
    <row r="73" spans="1:26">
      <c r="A73" s="9">
        <v>73</v>
      </c>
      <c r="B73" s="10" t="s">
        <v>88</v>
      </c>
      <c r="C73" s="26"/>
    </row>
    <row r="74" spans="1:26">
      <c r="A74" s="9">
        <v>74</v>
      </c>
      <c r="B74" s="11" t="s">
        <v>89</v>
      </c>
      <c r="C74" s="26"/>
    </row>
    <row r="75" spans="1:26">
      <c r="A75" s="9">
        <v>75</v>
      </c>
      <c r="B75" s="10" t="s">
        <v>90</v>
      </c>
      <c r="C75" s="26"/>
    </row>
    <row r="76" spans="1:26">
      <c r="A76" s="27">
        <v>76</v>
      </c>
      <c r="B76" s="28" t="s">
        <v>91</v>
      </c>
      <c r="C76" s="29"/>
      <c r="D76" s="30"/>
      <c r="E76" s="30"/>
    </row>
    <row r="77" spans="1:26">
      <c r="A77" s="17">
        <v>77</v>
      </c>
      <c r="B77" s="18" t="s">
        <v>92</v>
      </c>
      <c r="C77" s="31"/>
      <c r="D77" s="19"/>
      <c r="E77" s="19"/>
    </row>
  </sheetData>
  <phoneticPr fontId="30" type="noConversion"/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B6" r:id="rId6" xr:uid="{00000000-0004-0000-0200-000005000000}"/>
    <hyperlink ref="B7" r:id="rId7" xr:uid="{00000000-0004-0000-0200-000006000000}"/>
    <hyperlink ref="B8" r:id="rId8" xr:uid="{00000000-0004-0000-0200-000007000000}"/>
    <hyperlink ref="B9" r:id="rId9" xr:uid="{00000000-0004-0000-0200-000008000000}"/>
    <hyperlink ref="B10" r:id="rId10" xr:uid="{00000000-0004-0000-0200-000009000000}"/>
    <hyperlink ref="B11" r:id="rId11" xr:uid="{00000000-0004-0000-0200-00000A000000}"/>
    <hyperlink ref="B12" r:id="rId12" xr:uid="{00000000-0004-0000-0200-00000B000000}"/>
    <hyperlink ref="B13" r:id="rId13" xr:uid="{00000000-0004-0000-0200-00000C000000}"/>
    <hyperlink ref="B14" r:id="rId14" xr:uid="{00000000-0004-0000-0200-00000D000000}"/>
    <hyperlink ref="B15" r:id="rId15" xr:uid="{00000000-0004-0000-0200-00000E000000}"/>
    <hyperlink ref="B16" r:id="rId16" xr:uid="{00000000-0004-0000-0200-00000F000000}"/>
    <hyperlink ref="B17" r:id="rId17" xr:uid="{00000000-0004-0000-0200-000010000000}"/>
    <hyperlink ref="B18" r:id="rId18" xr:uid="{00000000-0004-0000-0200-000011000000}"/>
    <hyperlink ref="B19" r:id="rId19" xr:uid="{00000000-0004-0000-0200-000012000000}"/>
    <hyperlink ref="B20" r:id="rId20" xr:uid="{00000000-0004-0000-0200-000013000000}"/>
    <hyperlink ref="B21" r:id="rId21" xr:uid="{00000000-0004-0000-0200-000014000000}"/>
    <hyperlink ref="B22" r:id="rId22" xr:uid="{00000000-0004-0000-0200-000015000000}"/>
    <hyperlink ref="B23" r:id="rId23" xr:uid="{00000000-0004-0000-0200-000016000000}"/>
    <hyperlink ref="B24" r:id="rId24" xr:uid="{00000000-0004-0000-0200-000017000000}"/>
    <hyperlink ref="B25" r:id="rId25" xr:uid="{00000000-0004-0000-0200-000018000000}"/>
    <hyperlink ref="B26" r:id="rId26" xr:uid="{00000000-0004-0000-0200-000019000000}"/>
    <hyperlink ref="B27" r:id="rId27" xr:uid="{00000000-0004-0000-0200-00001A000000}"/>
    <hyperlink ref="B28" r:id="rId28" xr:uid="{00000000-0004-0000-0200-00001B000000}"/>
    <hyperlink ref="B29" r:id="rId29" xr:uid="{00000000-0004-0000-0200-00001C000000}"/>
    <hyperlink ref="B30" r:id="rId30" xr:uid="{00000000-0004-0000-0200-00001D000000}"/>
    <hyperlink ref="B31" r:id="rId31" xr:uid="{00000000-0004-0000-0200-00001E000000}"/>
    <hyperlink ref="B32" r:id="rId32" xr:uid="{00000000-0004-0000-0200-00001F000000}"/>
    <hyperlink ref="B33" r:id="rId33" xr:uid="{00000000-0004-0000-0200-000020000000}"/>
    <hyperlink ref="B34" r:id="rId34" xr:uid="{00000000-0004-0000-0200-000021000000}"/>
    <hyperlink ref="B35" r:id="rId35" xr:uid="{00000000-0004-0000-0200-000022000000}"/>
    <hyperlink ref="B36" r:id="rId36" xr:uid="{00000000-0004-0000-0200-000023000000}"/>
    <hyperlink ref="B37" r:id="rId37" xr:uid="{00000000-0004-0000-0200-000024000000}"/>
    <hyperlink ref="B38" r:id="rId38" xr:uid="{00000000-0004-0000-0200-000025000000}"/>
    <hyperlink ref="B39" r:id="rId39" xr:uid="{00000000-0004-0000-0200-000026000000}"/>
    <hyperlink ref="B40" r:id="rId40" xr:uid="{00000000-0004-0000-0200-000027000000}"/>
    <hyperlink ref="B41" r:id="rId41" xr:uid="{00000000-0004-0000-0200-000028000000}"/>
    <hyperlink ref="B42" r:id="rId42" xr:uid="{00000000-0004-0000-0200-000029000000}"/>
    <hyperlink ref="B43" r:id="rId43" xr:uid="{00000000-0004-0000-0200-00002A000000}"/>
    <hyperlink ref="B44" r:id="rId44" xr:uid="{00000000-0004-0000-0200-00002B000000}"/>
    <hyperlink ref="B45" r:id="rId45" xr:uid="{00000000-0004-0000-0200-00002C000000}"/>
    <hyperlink ref="B46" r:id="rId46" xr:uid="{00000000-0004-0000-0200-00002D000000}"/>
    <hyperlink ref="B47" r:id="rId47" xr:uid="{00000000-0004-0000-0200-00002E000000}"/>
    <hyperlink ref="B48" r:id="rId48" xr:uid="{00000000-0004-0000-0200-00002F000000}"/>
    <hyperlink ref="B49" r:id="rId49" xr:uid="{00000000-0004-0000-0200-000030000000}"/>
    <hyperlink ref="B50" r:id="rId50" xr:uid="{00000000-0004-0000-0200-000031000000}"/>
    <hyperlink ref="B51" r:id="rId51" xr:uid="{00000000-0004-0000-0200-000032000000}"/>
    <hyperlink ref="B52" r:id="rId52" xr:uid="{00000000-0004-0000-0200-000033000000}"/>
    <hyperlink ref="B53" r:id="rId53" xr:uid="{00000000-0004-0000-0200-000034000000}"/>
    <hyperlink ref="B54" r:id="rId54" xr:uid="{00000000-0004-0000-0200-000035000000}"/>
    <hyperlink ref="B55" r:id="rId55" xr:uid="{00000000-0004-0000-0200-000036000000}"/>
    <hyperlink ref="B56" r:id="rId56" xr:uid="{00000000-0004-0000-0200-000037000000}"/>
    <hyperlink ref="B57" r:id="rId57" xr:uid="{00000000-0004-0000-0200-000038000000}"/>
    <hyperlink ref="B58" r:id="rId58" xr:uid="{00000000-0004-0000-0200-000039000000}"/>
    <hyperlink ref="B59" r:id="rId59" xr:uid="{00000000-0004-0000-0200-00003A000000}"/>
    <hyperlink ref="B60" r:id="rId60" xr:uid="{00000000-0004-0000-0200-00003B000000}"/>
    <hyperlink ref="B61" r:id="rId61" xr:uid="{00000000-0004-0000-0200-00003C000000}"/>
    <hyperlink ref="B62" r:id="rId62" xr:uid="{00000000-0004-0000-0200-00003D000000}"/>
    <hyperlink ref="B63" r:id="rId63" xr:uid="{00000000-0004-0000-0200-00003E000000}"/>
    <hyperlink ref="B64" r:id="rId64" xr:uid="{00000000-0004-0000-0200-00003F000000}"/>
    <hyperlink ref="B65" r:id="rId65" xr:uid="{00000000-0004-0000-0200-000040000000}"/>
    <hyperlink ref="B66" r:id="rId66" xr:uid="{00000000-0004-0000-0200-000041000000}"/>
    <hyperlink ref="B67" r:id="rId67" xr:uid="{00000000-0004-0000-0200-000042000000}"/>
    <hyperlink ref="B68" r:id="rId68" xr:uid="{00000000-0004-0000-0200-000043000000}"/>
    <hyperlink ref="B69" r:id="rId69" xr:uid="{00000000-0004-0000-0200-000044000000}"/>
    <hyperlink ref="B70" r:id="rId70" xr:uid="{00000000-0004-0000-0200-000045000000}"/>
    <hyperlink ref="B71" r:id="rId71" xr:uid="{00000000-0004-0000-0200-000046000000}"/>
    <hyperlink ref="B72" r:id="rId72" xr:uid="{00000000-0004-0000-0200-000047000000}"/>
    <hyperlink ref="B73" r:id="rId73" xr:uid="{00000000-0004-0000-0200-000048000000}"/>
    <hyperlink ref="B74" r:id="rId74" xr:uid="{00000000-0004-0000-0200-000049000000}"/>
    <hyperlink ref="B75" r:id="rId75" xr:uid="{00000000-0004-0000-0200-00004A000000}"/>
    <hyperlink ref="B76" r:id="rId76" xr:uid="{00000000-0004-0000-0200-00004B000000}"/>
    <hyperlink ref="B77" r:id="rId77" xr:uid="{00000000-0004-0000-0200-00004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8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sheetData>
    <row r="1" spans="1:2">
      <c r="B1" s="32" t="s">
        <v>93</v>
      </c>
    </row>
    <row r="2" spans="1:2">
      <c r="A2" s="9">
        <v>1</v>
      </c>
      <c r="B2" s="33" t="s">
        <v>94</v>
      </c>
    </row>
    <row r="3" spans="1:2">
      <c r="A3" s="9">
        <v>2</v>
      </c>
      <c r="B3" s="33" t="s">
        <v>95</v>
      </c>
    </row>
    <row r="4" spans="1:2">
      <c r="A4" s="9">
        <v>3</v>
      </c>
      <c r="B4" s="33" t="s">
        <v>96</v>
      </c>
    </row>
    <row r="5" spans="1:2">
      <c r="A5" s="9">
        <v>4</v>
      </c>
      <c r="B5" s="34" t="s">
        <v>97</v>
      </c>
    </row>
    <row r="6" spans="1:2">
      <c r="A6" s="9">
        <v>5</v>
      </c>
      <c r="B6" s="33" t="s">
        <v>98</v>
      </c>
    </row>
    <row r="7" spans="1:2">
      <c r="A7" s="9">
        <v>6</v>
      </c>
      <c r="B7" s="33" t="s">
        <v>99</v>
      </c>
    </row>
    <row r="8" spans="1:2">
      <c r="A8" s="9">
        <v>7</v>
      </c>
      <c r="B8" s="33" t="s">
        <v>100</v>
      </c>
    </row>
    <row r="9" spans="1:2">
      <c r="A9" s="9">
        <v>8</v>
      </c>
      <c r="B9" s="33" t="s">
        <v>101</v>
      </c>
    </row>
    <row r="10" spans="1:2">
      <c r="A10" s="9">
        <v>9</v>
      </c>
      <c r="B10" s="33" t="s">
        <v>102</v>
      </c>
    </row>
    <row r="11" spans="1:2">
      <c r="A11" s="9">
        <v>10</v>
      </c>
      <c r="B11" s="34" t="s">
        <v>103</v>
      </c>
    </row>
    <row r="12" spans="1:2">
      <c r="A12" s="9">
        <v>11</v>
      </c>
      <c r="B12" s="33" t="s">
        <v>104</v>
      </c>
    </row>
    <row r="13" spans="1:2">
      <c r="A13" s="9">
        <v>12</v>
      </c>
      <c r="B13" s="33" t="s">
        <v>105</v>
      </c>
    </row>
    <row r="14" spans="1:2">
      <c r="A14" s="9">
        <v>13</v>
      </c>
      <c r="B14" s="33" t="s">
        <v>106</v>
      </c>
    </row>
    <row r="15" spans="1:2">
      <c r="A15" s="9">
        <v>14</v>
      </c>
      <c r="B15" s="35" t="s">
        <v>107</v>
      </c>
    </row>
    <row r="16" spans="1:2">
      <c r="A16" s="9">
        <v>15</v>
      </c>
      <c r="B16" s="33" t="s">
        <v>108</v>
      </c>
    </row>
    <row r="17" spans="1:2">
      <c r="A17" s="9">
        <v>16</v>
      </c>
      <c r="B17" s="33" t="s">
        <v>109</v>
      </c>
    </row>
    <row r="18" spans="1:2">
      <c r="A18" s="9">
        <v>17</v>
      </c>
      <c r="B18" s="33" t="s">
        <v>110</v>
      </c>
    </row>
    <row r="19" spans="1:2">
      <c r="A19" s="9">
        <v>18</v>
      </c>
      <c r="B19" s="33" t="s">
        <v>111</v>
      </c>
    </row>
    <row r="20" spans="1:2">
      <c r="A20" s="9">
        <v>19</v>
      </c>
      <c r="B20" s="33" t="s">
        <v>112</v>
      </c>
    </row>
    <row r="21" spans="1:2">
      <c r="A21" s="9">
        <v>20</v>
      </c>
      <c r="B21" s="33" t="s">
        <v>113</v>
      </c>
    </row>
    <row r="22" spans="1:2">
      <c r="A22" s="9">
        <v>21</v>
      </c>
      <c r="B22" s="33" t="s">
        <v>114</v>
      </c>
    </row>
    <row r="23" spans="1:2">
      <c r="A23" s="9">
        <v>22</v>
      </c>
      <c r="B23" s="33" t="s">
        <v>115</v>
      </c>
    </row>
    <row r="24" spans="1:2">
      <c r="A24" s="9">
        <v>23</v>
      </c>
      <c r="B24" s="35" t="s">
        <v>116</v>
      </c>
    </row>
    <row r="25" spans="1:2">
      <c r="A25" s="9">
        <v>24</v>
      </c>
      <c r="B25" s="33" t="s">
        <v>117</v>
      </c>
    </row>
    <row r="26" spans="1:2">
      <c r="A26" s="9">
        <v>25</v>
      </c>
      <c r="B26" s="33" t="s">
        <v>118</v>
      </c>
    </row>
    <row r="27" spans="1:2">
      <c r="A27" s="9">
        <v>26</v>
      </c>
      <c r="B27" s="33" t="s">
        <v>119</v>
      </c>
    </row>
    <row r="28" spans="1:2">
      <c r="A28" s="9">
        <v>27</v>
      </c>
      <c r="B28" s="33" t="s">
        <v>120</v>
      </c>
    </row>
    <row r="29" spans="1:2">
      <c r="A29" s="9">
        <v>28</v>
      </c>
      <c r="B29" s="33" t="s">
        <v>121</v>
      </c>
    </row>
    <row r="30" spans="1:2">
      <c r="A30" s="9">
        <v>29</v>
      </c>
      <c r="B30" s="33" t="s">
        <v>122</v>
      </c>
    </row>
    <row r="31" spans="1:2">
      <c r="A31" s="9">
        <v>30</v>
      </c>
      <c r="B31" s="33" t="s">
        <v>123</v>
      </c>
    </row>
    <row r="32" spans="1:2">
      <c r="A32" s="9">
        <v>31</v>
      </c>
      <c r="B32" s="33" t="s">
        <v>124</v>
      </c>
    </row>
    <row r="33" spans="1:26">
      <c r="A33" s="13">
        <v>32</v>
      </c>
      <c r="B33" s="36" t="s">
        <v>125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9">
        <v>33</v>
      </c>
      <c r="B34" s="33" t="s">
        <v>126</v>
      </c>
    </row>
    <row r="35" spans="1:26">
      <c r="A35" s="9">
        <v>34</v>
      </c>
      <c r="B35" s="33" t="s">
        <v>127</v>
      </c>
    </row>
    <row r="36" spans="1:26">
      <c r="A36" s="9">
        <v>35</v>
      </c>
      <c r="B36" s="33" t="s">
        <v>128</v>
      </c>
    </row>
    <row r="37" spans="1:26">
      <c r="A37" s="9">
        <v>36</v>
      </c>
      <c r="B37" s="35" t="s">
        <v>129</v>
      </c>
    </row>
    <row r="38" spans="1:26">
      <c r="A38" s="13">
        <v>37</v>
      </c>
      <c r="B38" s="36" t="s">
        <v>130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9">
        <v>38</v>
      </c>
      <c r="B39" s="33" t="s">
        <v>131</v>
      </c>
    </row>
    <row r="40" spans="1:26">
      <c r="A40" s="13">
        <v>39</v>
      </c>
      <c r="B40" s="36" t="s">
        <v>132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9">
        <v>40</v>
      </c>
      <c r="B41" s="33" t="s">
        <v>133</v>
      </c>
    </row>
    <row r="42" spans="1:26">
      <c r="A42" s="9">
        <v>41</v>
      </c>
      <c r="B42" s="33" t="s">
        <v>134</v>
      </c>
    </row>
    <row r="43" spans="1:26">
      <c r="A43" s="9">
        <v>42</v>
      </c>
      <c r="B43" s="33" t="s">
        <v>135</v>
      </c>
    </row>
    <row r="44" spans="1:26">
      <c r="A44" s="13">
        <v>43</v>
      </c>
      <c r="B44" s="36" t="s">
        <v>136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9">
        <v>44</v>
      </c>
      <c r="B45" s="33" t="s">
        <v>137</v>
      </c>
    </row>
    <row r="46" spans="1:26">
      <c r="A46" s="13">
        <v>45</v>
      </c>
      <c r="B46" s="37" t="s">
        <v>138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9">
        <v>46</v>
      </c>
      <c r="B47" s="33" t="s">
        <v>139</v>
      </c>
    </row>
    <row r="48" spans="1:26">
      <c r="A48" s="9">
        <v>47</v>
      </c>
      <c r="B48" s="33" t="s">
        <v>140</v>
      </c>
    </row>
    <row r="49" spans="1:26">
      <c r="A49" s="9">
        <v>48</v>
      </c>
      <c r="B49" s="34" t="s">
        <v>141</v>
      </c>
    </row>
    <row r="50" spans="1:26">
      <c r="A50" s="9">
        <v>49</v>
      </c>
      <c r="B50" s="33" t="s">
        <v>142</v>
      </c>
    </row>
    <row r="51" spans="1:26">
      <c r="A51" s="9">
        <v>50</v>
      </c>
      <c r="B51" s="33" t="s">
        <v>143</v>
      </c>
    </row>
    <row r="52" spans="1:26">
      <c r="A52" s="13">
        <v>51</v>
      </c>
      <c r="B52" s="36" t="s">
        <v>144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9">
        <v>52</v>
      </c>
      <c r="B53" s="33" t="s">
        <v>145</v>
      </c>
    </row>
    <row r="54" spans="1:26">
      <c r="A54" s="9">
        <v>53</v>
      </c>
      <c r="B54" s="33" t="s">
        <v>146</v>
      </c>
    </row>
    <row r="55" spans="1:26">
      <c r="A55" s="17">
        <v>54</v>
      </c>
      <c r="B55" s="38" t="s">
        <v>147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9">
        <v>55</v>
      </c>
      <c r="B56" s="34" t="s">
        <v>148</v>
      </c>
    </row>
    <row r="57" spans="1:26">
      <c r="A57" s="9">
        <v>56</v>
      </c>
      <c r="B57" s="33" t="s">
        <v>149</v>
      </c>
    </row>
    <row r="58" spans="1:26">
      <c r="A58" s="39">
        <v>57</v>
      </c>
      <c r="B58" s="40" t="s">
        <v>150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>
      <c r="A59" s="23">
        <v>58</v>
      </c>
      <c r="B59" s="42" t="s">
        <v>151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>
      <c r="A60" s="23">
        <v>59</v>
      </c>
      <c r="B60" s="42" t="s">
        <v>152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>
      <c r="A61" s="39">
        <v>60</v>
      </c>
      <c r="B61" s="40" t="s">
        <v>153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>
      <c r="A62" s="23">
        <v>61</v>
      </c>
      <c r="B62" s="42" t="s">
        <v>154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>
      <c r="A63" s="9">
        <v>62</v>
      </c>
      <c r="B63" s="43" t="s">
        <v>155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>
      <c r="A64" s="9">
        <v>63</v>
      </c>
      <c r="B64" s="33" t="s">
        <v>156</v>
      </c>
    </row>
    <row r="65" spans="1:26">
      <c r="A65" s="39">
        <v>64</v>
      </c>
      <c r="B65" s="40" t="s">
        <v>157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>
      <c r="A66" s="9">
        <v>65</v>
      </c>
      <c r="B66" s="33" t="s">
        <v>158</v>
      </c>
    </row>
    <row r="67" spans="1:26">
      <c r="A67" s="9">
        <v>66</v>
      </c>
      <c r="B67" s="33" t="s">
        <v>159</v>
      </c>
    </row>
    <row r="68" spans="1:26">
      <c r="A68" s="9">
        <v>67</v>
      </c>
      <c r="B68" s="33" t="s">
        <v>160</v>
      </c>
    </row>
    <row r="69" spans="1:26">
      <c r="A69" s="23">
        <v>68</v>
      </c>
      <c r="B69" s="42" t="s">
        <v>161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>
      <c r="A70" s="17">
        <v>69</v>
      </c>
      <c r="B70" s="38" t="s">
        <v>162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9">
        <v>70</v>
      </c>
      <c r="B71" s="34" t="s">
        <v>163</v>
      </c>
      <c r="C71" s="26"/>
    </row>
    <row r="72" spans="1:26">
      <c r="A72" s="9">
        <v>71</v>
      </c>
      <c r="B72" s="33" t="s">
        <v>164</v>
      </c>
      <c r="C72" s="26"/>
    </row>
    <row r="73" spans="1:26">
      <c r="A73" s="27">
        <v>72</v>
      </c>
      <c r="B73" s="44" t="s">
        <v>165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>
      <c r="A74" s="9">
        <v>73</v>
      </c>
      <c r="B74" s="33" t="s">
        <v>166</v>
      </c>
      <c r="C74" s="26"/>
    </row>
    <row r="75" spans="1:26">
      <c r="A75" s="9">
        <v>74</v>
      </c>
      <c r="B75" s="34" t="s">
        <v>167</v>
      </c>
      <c r="C75" s="26"/>
    </row>
    <row r="76" spans="1:26">
      <c r="A76" s="9">
        <v>75</v>
      </c>
      <c r="B76" s="33" t="s">
        <v>168</v>
      </c>
      <c r="C76" s="26"/>
    </row>
    <row r="77" spans="1:26">
      <c r="A77" s="27">
        <v>76</v>
      </c>
      <c r="B77" s="44" t="s">
        <v>169</v>
      </c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>
      <c r="A78" s="17">
        <v>77</v>
      </c>
      <c r="B78" s="38" t="s">
        <v>170</v>
      </c>
      <c r="C78" s="31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</sheetData>
  <phoneticPr fontId="30" type="noConversion"/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</hyperlinks>
  <pageMargins left="0.7" right="0.7" top="0.75" bottom="0.75" header="0.3" footer="0.3"/>
  <pageSetup paperSize="9" orientation="portrait" horizontalDpi="4294967292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설명자</vt:lpstr>
      <vt:lpstr>NO_LEVEL</vt:lpstr>
      <vt:lpstr>카카오_프로그래머스_원본리스트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Sunah Min</cp:lastModifiedBy>
  <dcterms:modified xsi:type="dcterms:W3CDTF">2022-08-01T14:19:17Z</dcterms:modified>
</cp:coreProperties>
</file>