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7" i="1" l="1"/>
  <c r="K347" i="1"/>
  <c r="U347" i="1"/>
  <c r="S347" i="1" l="1"/>
  <c r="T347" i="1"/>
  <c r="V347" i="1"/>
  <c r="W347" i="1"/>
  <c r="X347" i="1"/>
  <c r="R347" i="1"/>
  <c r="O347" i="1"/>
  <c r="N347" i="1"/>
  <c r="M347" i="1"/>
  <c r="Q333" i="1"/>
  <c r="P333" i="1"/>
  <c r="Q322" i="1"/>
  <c r="P322" i="1"/>
  <c r="Q307" i="1"/>
  <c r="P307" i="1"/>
  <c r="Q276" i="1"/>
  <c r="P276" i="1"/>
  <c r="Q268" i="1"/>
  <c r="P268" i="1"/>
  <c r="Q258" i="1"/>
  <c r="P258" i="1"/>
  <c r="Q248" i="1"/>
  <c r="P248" i="1"/>
  <c r="Q236" i="1"/>
  <c r="P236" i="1"/>
  <c r="Q225" i="1"/>
  <c r="P225" i="1"/>
  <c r="Q212" i="1"/>
  <c r="P212" i="1"/>
  <c r="Q198" i="1"/>
  <c r="P198" i="1"/>
  <c r="Q170" i="1"/>
  <c r="P170" i="1"/>
  <c r="Q146" i="1"/>
  <c r="P146" i="1"/>
  <c r="Q123" i="1"/>
  <c r="P123" i="1"/>
  <c r="Q111" i="1"/>
  <c r="P111" i="1"/>
  <c r="Q99" i="1"/>
  <c r="P99" i="1"/>
  <c r="Q86" i="1"/>
  <c r="P86" i="1"/>
  <c r="Q73" i="1"/>
  <c r="P73" i="1"/>
  <c r="Q60" i="1"/>
  <c r="P60" i="1"/>
  <c r="Q31" i="1"/>
  <c r="P31" i="1"/>
  <c r="F347" i="1"/>
  <c r="E347" i="1"/>
  <c r="D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2" i="1"/>
  <c r="H331" i="1"/>
  <c r="H330" i="1"/>
  <c r="H329" i="1"/>
  <c r="H328" i="1"/>
  <c r="H327" i="1"/>
  <c r="H326" i="1"/>
  <c r="H325" i="1"/>
  <c r="H324" i="1"/>
  <c r="H323" i="1"/>
  <c r="H321" i="1"/>
  <c r="H320" i="1"/>
  <c r="H319" i="1"/>
  <c r="H318" i="1"/>
  <c r="H317" i="1"/>
  <c r="H316" i="1"/>
  <c r="H314" i="1"/>
  <c r="H313" i="1"/>
  <c r="H312" i="1"/>
  <c r="H311" i="1"/>
  <c r="H310" i="1"/>
  <c r="H309" i="1"/>
  <c r="H308" i="1"/>
  <c r="H306" i="1"/>
  <c r="H305" i="1"/>
  <c r="H304" i="1"/>
  <c r="H303" i="1"/>
  <c r="H302" i="1"/>
  <c r="H301" i="1"/>
  <c r="H300" i="1"/>
  <c r="H298" i="1"/>
  <c r="H297" i="1"/>
  <c r="H296" i="1"/>
  <c r="H295" i="1"/>
  <c r="H294" i="1"/>
  <c r="H293" i="1"/>
  <c r="H292" i="1"/>
  <c r="H291" i="1"/>
  <c r="H290" i="1"/>
  <c r="H289" i="1"/>
  <c r="H287" i="1"/>
  <c r="H286" i="1"/>
  <c r="H285" i="1"/>
  <c r="H284" i="1"/>
  <c r="H283" i="1"/>
  <c r="H282" i="1"/>
  <c r="H281" i="1"/>
  <c r="H280" i="1"/>
  <c r="H279" i="1"/>
  <c r="H278" i="1"/>
  <c r="H277" i="1"/>
  <c r="H275" i="1"/>
  <c r="H274" i="1"/>
  <c r="H273" i="1"/>
  <c r="H272" i="1"/>
  <c r="H271" i="1"/>
  <c r="H270" i="1"/>
  <c r="H269" i="1"/>
  <c r="H267" i="1"/>
  <c r="H266" i="1"/>
  <c r="H265" i="1"/>
  <c r="H264" i="1"/>
  <c r="H263" i="1"/>
  <c r="H262" i="1"/>
  <c r="H261" i="1"/>
  <c r="H260" i="1"/>
  <c r="H259" i="1"/>
  <c r="H257" i="1"/>
  <c r="H256" i="1"/>
  <c r="H255" i="1"/>
  <c r="H254" i="1"/>
  <c r="H253" i="1"/>
  <c r="H252" i="1"/>
  <c r="H251" i="1"/>
  <c r="H250" i="1"/>
  <c r="H249" i="1"/>
  <c r="H247" i="1"/>
  <c r="H246" i="1"/>
  <c r="H245" i="1"/>
  <c r="H244" i="1"/>
  <c r="H243" i="1"/>
  <c r="H242" i="1"/>
  <c r="H241" i="1"/>
  <c r="H240" i="1"/>
  <c r="H239" i="1"/>
  <c r="H238" i="1"/>
  <c r="H237" i="1"/>
  <c r="H235" i="1"/>
  <c r="H234" i="1"/>
  <c r="H233" i="1"/>
  <c r="H232" i="1"/>
  <c r="H231" i="1"/>
  <c r="H230" i="1"/>
  <c r="H229" i="1"/>
  <c r="H228" i="1"/>
  <c r="H227" i="1"/>
  <c r="H226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7" i="1"/>
  <c r="H196" i="1"/>
  <c r="H195" i="1"/>
  <c r="H194" i="1"/>
  <c r="H193" i="1"/>
  <c r="H192" i="1"/>
  <c r="H191" i="1"/>
  <c r="H190" i="1"/>
  <c r="H189" i="1"/>
  <c r="H188" i="1"/>
  <c r="H187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69" i="1"/>
  <c r="H168" i="1"/>
  <c r="H167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2" i="1"/>
  <c r="H131" i="1"/>
  <c r="H130" i="1"/>
  <c r="H129" i="1"/>
  <c r="H128" i="1"/>
  <c r="H127" i="1"/>
  <c r="H126" i="1"/>
  <c r="H125" i="1"/>
  <c r="H124" i="1"/>
  <c r="H122" i="1"/>
  <c r="H121" i="1"/>
  <c r="H120" i="1"/>
  <c r="H119" i="1"/>
  <c r="H118" i="1"/>
  <c r="H117" i="1"/>
  <c r="H116" i="1"/>
  <c r="H115" i="1"/>
  <c r="H114" i="1"/>
  <c r="H113" i="1"/>
  <c r="H112" i="1"/>
  <c r="H110" i="1"/>
  <c r="H109" i="1"/>
  <c r="H108" i="1"/>
  <c r="H107" i="1"/>
  <c r="H106" i="1"/>
  <c r="H105" i="1"/>
  <c r="H104" i="1"/>
  <c r="H103" i="1"/>
  <c r="H102" i="1"/>
  <c r="H101" i="1"/>
  <c r="H100" i="1"/>
  <c r="H98" i="1"/>
  <c r="H97" i="1"/>
  <c r="H96" i="1"/>
  <c r="H95" i="1"/>
  <c r="H94" i="1"/>
  <c r="H93" i="1"/>
  <c r="H92" i="1"/>
  <c r="H91" i="1"/>
  <c r="H90" i="1"/>
  <c r="H89" i="1"/>
  <c r="H88" i="1"/>
  <c r="H87" i="1"/>
  <c r="H85" i="1"/>
  <c r="H84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3" i="1"/>
  <c r="H22" i="1"/>
  <c r="H21" i="1"/>
  <c r="H20" i="1"/>
  <c r="H19" i="1"/>
  <c r="H18" i="1"/>
  <c r="H16" i="1"/>
  <c r="H15" i="1"/>
  <c r="H14" i="1"/>
  <c r="H13" i="1"/>
  <c r="H12" i="1"/>
  <c r="H10" i="1"/>
  <c r="H9" i="1"/>
  <c r="H8" i="1"/>
  <c r="H7" i="1"/>
  <c r="H6" i="1"/>
  <c r="P347" i="1" l="1"/>
  <c r="Q347" i="1"/>
  <c r="H347" i="1"/>
</calcChain>
</file>

<file path=xl/sharedStrings.xml><?xml version="1.0" encoding="utf-8"?>
<sst xmlns="http://schemas.openxmlformats.org/spreadsheetml/2006/main" count="1691" uniqueCount="903">
  <si>
    <t>클래스</t>
    <phoneticPr fontId="1" type="noConversion"/>
  </si>
  <si>
    <t>객체 번호</t>
  </si>
  <si>
    <t>객체 이름</t>
  </si>
  <si>
    <t># 이미지</t>
    <phoneticPr fontId="1" type="noConversion"/>
  </si>
  <si>
    <t>3D 모델</t>
  </si>
  <si>
    <t># 구축 건수</t>
    <phoneticPr fontId="1" type="noConversion"/>
  </si>
  <si>
    <t>대용량</t>
    <phoneticPr fontId="1" type="noConversion"/>
  </si>
  <si>
    <t>0101</t>
    <phoneticPr fontId="1" type="noConversion"/>
  </si>
  <si>
    <t>010101</t>
  </si>
  <si>
    <t>20대남자</t>
  </si>
  <si>
    <t>ssu03</t>
  </si>
  <si>
    <t>010102</t>
  </si>
  <si>
    <t>30대남자</t>
  </si>
  <si>
    <t>ssu04</t>
  </si>
  <si>
    <t>010103</t>
  </si>
  <si>
    <t>40대남자</t>
  </si>
  <si>
    <t>ssu05</t>
  </si>
  <si>
    <t>010104</t>
  </si>
  <si>
    <t>50대남자</t>
  </si>
  <si>
    <t>ssu06</t>
  </si>
  <si>
    <t>010105</t>
  </si>
  <si>
    <t>60대이상남자</t>
  </si>
  <si>
    <t>ssu10</t>
  </si>
  <si>
    <t>0102</t>
    <phoneticPr fontId="1" type="noConversion"/>
  </si>
  <si>
    <t>010201</t>
  </si>
  <si>
    <t>20대여자</t>
  </si>
  <si>
    <t>ssu11</t>
  </si>
  <si>
    <t>010202</t>
  </si>
  <si>
    <t>30대여자</t>
  </si>
  <si>
    <t>ssu12</t>
  </si>
  <si>
    <t>010203</t>
  </si>
  <si>
    <t>40대여자</t>
  </si>
  <si>
    <t>ssu13</t>
  </si>
  <si>
    <t>010204</t>
  </si>
  <si>
    <t>50대여자</t>
  </si>
  <si>
    <t>ssu14</t>
  </si>
  <si>
    <t>010205</t>
  </si>
  <si>
    <t>60대이상여자</t>
  </si>
  <si>
    <t>ssu15</t>
  </si>
  <si>
    <t>0301</t>
    <phoneticPr fontId="1" type="noConversion"/>
  </si>
  <si>
    <t>030101</t>
  </si>
  <si>
    <t>로봇청소기</t>
  </si>
  <si>
    <t>030102</t>
  </si>
  <si>
    <t>쉐이커</t>
  </si>
  <si>
    <t>vip00</t>
    <phoneticPr fontId="1" type="noConversion"/>
  </si>
  <si>
    <t>030103</t>
  </si>
  <si>
    <t>스팀다리미</t>
  </si>
  <si>
    <t>ssu18</t>
  </si>
  <si>
    <t>030105</t>
  </si>
  <si>
    <t>선풍기</t>
  </si>
  <si>
    <t>030106</t>
  </si>
  <si>
    <t>가습기</t>
  </si>
  <si>
    <t>030107</t>
  </si>
  <si>
    <t>공기청정기</t>
  </si>
  <si>
    <t>0302</t>
    <phoneticPr fontId="1" type="noConversion"/>
  </si>
  <si>
    <t>030201</t>
  </si>
  <si>
    <t>게임컨트롤러</t>
  </si>
  <si>
    <t>ssu19</t>
  </si>
  <si>
    <t>030203</t>
  </si>
  <si>
    <t>마우스</t>
  </si>
  <si>
    <t>030204</t>
  </si>
  <si>
    <t>키보드</t>
  </si>
  <si>
    <t>ssu33</t>
  </si>
  <si>
    <t>030205</t>
  </si>
  <si>
    <t>외장하드</t>
  </si>
  <si>
    <t>030206</t>
  </si>
  <si>
    <t>인터넷공유기</t>
  </si>
  <si>
    <t>vip03</t>
  </si>
  <si>
    <t>030209</t>
  </si>
  <si>
    <t>스캐너</t>
  </si>
  <si>
    <t>0303</t>
    <phoneticPr fontId="1" type="noConversion"/>
  </si>
  <si>
    <t>030301</t>
  </si>
  <si>
    <t>마이크</t>
  </si>
  <si>
    <t>ssu20</t>
  </si>
  <si>
    <t>030302</t>
  </si>
  <si>
    <t>헤드셋</t>
  </si>
  <si>
    <t>ssu34</t>
  </si>
  <si>
    <t>030303</t>
  </si>
  <si>
    <t>디지털펜</t>
  </si>
  <si>
    <t>030304</t>
  </si>
  <si>
    <t>멀티탭</t>
  </si>
  <si>
    <t>030305</t>
  </si>
  <si>
    <t>스피커</t>
  </si>
  <si>
    <t>ssu21</t>
  </si>
  <si>
    <t>030306</t>
  </si>
  <si>
    <t>블루투스 스피커</t>
  </si>
  <si>
    <t>030307</t>
  </si>
  <si>
    <t>핸드폰보조배터리</t>
  </si>
  <si>
    <t>030308</t>
  </si>
  <si>
    <t>휴대폰충전기</t>
  </si>
  <si>
    <t>ssu35</t>
  </si>
  <si>
    <t>030309</t>
  </si>
  <si>
    <t>휴대폰</t>
  </si>
  <si>
    <t>0403</t>
    <phoneticPr fontId="1" type="noConversion"/>
  </si>
  <si>
    <t>040301</t>
  </si>
  <si>
    <t>로퍼</t>
  </si>
  <si>
    <t>040302</t>
  </si>
  <si>
    <t>남성운동화</t>
  </si>
  <si>
    <t>ssu36</t>
  </si>
  <si>
    <t>040303</t>
  </si>
  <si>
    <t>남성단화</t>
  </si>
  <si>
    <t>ssu31</t>
  </si>
  <si>
    <t>040304</t>
  </si>
  <si>
    <t>여성슬리퍼</t>
  </si>
  <si>
    <t>ssu22</t>
  </si>
  <si>
    <t>040305</t>
  </si>
  <si>
    <t>욕실슬리퍼</t>
  </si>
  <si>
    <t>040306</t>
  </si>
  <si>
    <t>크록스</t>
  </si>
  <si>
    <t>040307</t>
  </si>
  <si>
    <t>슬리퍼</t>
  </si>
  <si>
    <t>ssu16</t>
  </si>
  <si>
    <t>040308</t>
  </si>
  <si>
    <t>실내화</t>
  </si>
  <si>
    <t>040309</t>
  </si>
  <si>
    <t>골프화</t>
  </si>
  <si>
    <t>ssu37</t>
  </si>
  <si>
    <t>040310</t>
  </si>
  <si>
    <t>아동고무신</t>
  </si>
  <si>
    <t>040311</t>
  </si>
  <si>
    <t>거실화</t>
  </si>
  <si>
    <t>0404</t>
    <phoneticPr fontId="1" type="noConversion"/>
  </si>
  <si>
    <t>040402</t>
  </si>
  <si>
    <t>중절모</t>
  </si>
  <si>
    <t>ssu30</t>
  </si>
  <si>
    <t>040403</t>
  </si>
  <si>
    <t>썬캡</t>
  </si>
  <si>
    <t>ssu17</t>
  </si>
  <si>
    <t>040404</t>
  </si>
  <si>
    <t>야구모자</t>
  </si>
  <si>
    <t>040407</t>
  </si>
  <si>
    <t>자전거헬멧</t>
  </si>
  <si>
    <t>040408</t>
  </si>
  <si>
    <t>밀짚모자</t>
  </si>
  <si>
    <t>040409</t>
  </si>
  <si>
    <t>안전모</t>
  </si>
  <si>
    <t>0501</t>
    <phoneticPr fontId="1" type="noConversion"/>
  </si>
  <si>
    <t>050101</t>
  </si>
  <si>
    <t>럭비공</t>
  </si>
  <si>
    <t>050102</t>
  </si>
  <si>
    <t>셔틀콕</t>
  </si>
  <si>
    <t>050103</t>
  </si>
  <si>
    <t>야구배트</t>
  </si>
  <si>
    <t>ssu40</t>
  </si>
  <si>
    <t>050104</t>
  </si>
  <si>
    <t>권투글러브</t>
  </si>
  <si>
    <t>050105</t>
  </si>
  <si>
    <t>탁구채</t>
  </si>
  <si>
    <t>ssu23</t>
  </si>
  <si>
    <t>050106</t>
  </si>
  <si>
    <t>탁구공</t>
  </si>
  <si>
    <t>050107</t>
  </si>
  <si>
    <t>축구공</t>
  </si>
  <si>
    <t>vip01</t>
  </si>
  <si>
    <t>050108</t>
  </si>
  <si>
    <t>야구공</t>
  </si>
  <si>
    <t>050109</t>
  </si>
  <si>
    <t>볼링핀</t>
  </si>
  <si>
    <t>050110</t>
  </si>
  <si>
    <t>테니스공</t>
  </si>
  <si>
    <t>050111</t>
  </si>
  <si>
    <t>정강이보호대</t>
  </si>
  <si>
    <t>ssu24</t>
  </si>
  <si>
    <t>050112</t>
  </si>
  <si>
    <t>탱탱볼</t>
  </si>
  <si>
    <t>ssu25</t>
  </si>
  <si>
    <t>0502</t>
    <phoneticPr fontId="1" type="noConversion"/>
  </si>
  <si>
    <t>050201</t>
  </si>
  <si>
    <t>부탄가스</t>
  </si>
  <si>
    <t>050202</t>
  </si>
  <si>
    <t>코펠</t>
  </si>
  <si>
    <t>050203</t>
  </si>
  <si>
    <t>토치</t>
  </si>
  <si>
    <t>ssu32</t>
  </si>
  <si>
    <t>050204</t>
  </si>
  <si>
    <t>접이식등산컵</t>
  </si>
  <si>
    <t>ssu26</t>
  </si>
  <si>
    <t>050205</t>
  </si>
  <si>
    <t>돗자리</t>
  </si>
  <si>
    <t>050206</t>
  </si>
  <si>
    <t>피크닉바구니</t>
  </si>
  <si>
    <t>ssu28</t>
  </si>
  <si>
    <t>050207</t>
  </si>
  <si>
    <t>로프</t>
  </si>
  <si>
    <t>050208</t>
  </si>
  <si>
    <t>아이스박스</t>
  </si>
  <si>
    <t>050209</t>
  </si>
  <si>
    <t>등산용방석</t>
  </si>
  <si>
    <t>ssu27</t>
  </si>
  <si>
    <t>050210</t>
  </si>
  <si>
    <t>망원경</t>
  </si>
  <si>
    <t>050211</t>
  </si>
  <si>
    <t>모기향</t>
  </si>
  <si>
    <t>050212</t>
  </si>
  <si>
    <t>반합</t>
  </si>
  <si>
    <t>0503</t>
    <phoneticPr fontId="1" type="noConversion"/>
  </si>
  <si>
    <t>050301</t>
  </si>
  <si>
    <t>밸런스보드</t>
  </si>
  <si>
    <t>050302</t>
  </si>
  <si>
    <t>육각덤벨</t>
  </si>
  <si>
    <t>050303</t>
  </si>
  <si>
    <t>원형덤벨</t>
  </si>
  <si>
    <t>050304</t>
  </si>
  <si>
    <t>요가링</t>
  </si>
  <si>
    <t>050305</t>
  </si>
  <si>
    <t>케틀벨</t>
  </si>
  <si>
    <t>050306</t>
  </si>
  <si>
    <t>무게원판</t>
  </si>
  <si>
    <t>050307</t>
  </si>
  <si>
    <t>슬라이더</t>
  </si>
  <si>
    <t>050308</t>
  </si>
  <si>
    <t>만보기</t>
  </si>
  <si>
    <t>050309</t>
  </si>
  <si>
    <t>악력기</t>
  </si>
  <si>
    <t>050310</t>
  </si>
  <si>
    <t>폼롤러</t>
  </si>
  <si>
    <t>050311</t>
  </si>
  <si>
    <t>마사지용공</t>
  </si>
  <si>
    <t>050312</t>
  </si>
  <si>
    <t>푸시업바</t>
  </si>
  <si>
    <t>0601</t>
    <phoneticPr fontId="1" type="noConversion"/>
  </si>
  <si>
    <t>060102</t>
  </si>
  <si>
    <t>석류</t>
  </si>
  <si>
    <t>060103</t>
  </si>
  <si>
    <t>참외</t>
  </si>
  <si>
    <t>060104</t>
  </si>
  <si>
    <t>오렌지</t>
  </si>
  <si>
    <t>vip07</t>
  </si>
  <si>
    <t>060105</t>
  </si>
  <si>
    <t>바나나</t>
  </si>
  <si>
    <t>ssu38</t>
  </si>
  <si>
    <t>060106</t>
  </si>
  <si>
    <t>망고스틴</t>
  </si>
  <si>
    <t>060107</t>
  </si>
  <si>
    <t>키위</t>
  </si>
  <si>
    <t>ssu01</t>
  </si>
  <si>
    <t>060108</t>
  </si>
  <si>
    <t>토마토</t>
  </si>
  <si>
    <t>060109</t>
  </si>
  <si>
    <t>사과</t>
  </si>
  <si>
    <t>060110</t>
  </si>
  <si>
    <t>감</t>
  </si>
  <si>
    <t>060111</t>
  </si>
  <si>
    <t>배</t>
  </si>
  <si>
    <t>060112</t>
  </si>
  <si>
    <t>복숭아</t>
  </si>
  <si>
    <t>vip02</t>
  </si>
  <si>
    <t>0602</t>
    <phoneticPr fontId="1" type="noConversion"/>
  </si>
  <si>
    <t>060201</t>
  </si>
  <si>
    <t>무우</t>
  </si>
  <si>
    <t>060203</t>
  </si>
  <si>
    <t>고추</t>
  </si>
  <si>
    <t>060204</t>
  </si>
  <si>
    <t>단호박</t>
  </si>
  <si>
    <t>060205</t>
  </si>
  <si>
    <t>양파</t>
  </si>
  <si>
    <t>060206</t>
  </si>
  <si>
    <t>감자</t>
  </si>
  <si>
    <t>060207</t>
  </si>
  <si>
    <t>당근</t>
  </si>
  <si>
    <t>060208</t>
  </si>
  <si>
    <t>피망</t>
  </si>
  <si>
    <t>060209</t>
  </si>
  <si>
    <t>버섯</t>
  </si>
  <si>
    <t>060210</t>
  </si>
  <si>
    <t>옥수수</t>
  </si>
  <si>
    <t>060211</t>
  </si>
  <si>
    <t>고구마</t>
  </si>
  <si>
    <t>060212</t>
  </si>
  <si>
    <t>가지</t>
  </si>
  <si>
    <t>0603</t>
    <phoneticPr fontId="1" type="noConversion"/>
  </si>
  <si>
    <t>060301</t>
  </si>
  <si>
    <t>마카롱</t>
  </si>
  <si>
    <t>060302</t>
  </si>
  <si>
    <t>모닝빵</t>
  </si>
  <si>
    <t>060303</t>
  </si>
  <si>
    <t>바게트</t>
  </si>
  <si>
    <t>060304</t>
  </si>
  <si>
    <t>샌드위치</t>
  </si>
  <si>
    <t>060305</t>
  </si>
  <si>
    <t>크림빵</t>
  </si>
  <si>
    <t>060306</t>
  </si>
  <si>
    <t>식빵</t>
  </si>
  <si>
    <t>060307</t>
  </si>
  <si>
    <t>크로와상</t>
  </si>
  <si>
    <t>060308</t>
  </si>
  <si>
    <t>베이글</t>
  </si>
  <si>
    <t>060309</t>
  </si>
  <si>
    <t>조각케이크</t>
  </si>
  <si>
    <t>0701</t>
    <phoneticPr fontId="1" type="noConversion"/>
  </si>
  <si>
    <t>070101</t>
  </si>
  <si>
    <t>장난감자동차</t>
  </si>
  <si>
    <t>070102</t>
  </si>
  <si>
    <t>유아변기커버</t>
  </si>
  <si>
    <t>070103</t>
  </si>
  <si>
    <t>젖병</t>
  </si>
  <si>
    <t>070105</t>
  </si>
  <si>
    <t>비눗방울총</t>
  </si>
  <si>
    <t>070106</t>
  </si>
  <si>
    <t>유아용식판</t>
  </si>
  <si>
    <t>070107</t>
  </si>
  <si>
    <t>딸랑이</t>
  </si>
  <si>
    <t>070108</t>
  </si>
  <si>
    <t>블록</t>
  </si>
  <si>
    <t>070109</t>
  </si>
  <si>
    <t>인형</t>
  </si>
  <si>
    <t>070110</t>
  </si>
  <si>
    <t>유아용물총</t>
  </si>
  <si>
    <t>070111</t>
  </si>
  <si>
    <t>치아발육기</t>
  </si>
  <si>
    <t>070112</t>
  </si>
  <si>
    <t>젖병세척솔</t>
  </si>
  <si>
    <t>vip06</t>
  </si>
  <si>
    <t>070113</t>
  </si>
  <si>
    <t>유아용빨대컵</t>
  </si>
  <si>
    <t>0702</t>
    <phoneticPr fontId="1" type="noConversion"/>
  </si>
  <si>
    <t>070201</t>
  </si>
  <si>
    <t>식칼</t>
  </si>
  <si>
    <t>070202</t>
  </si>
  <si>
    <t>도마</t>
  </si>
  <si>
    <t>070203</t>
  </si>
  <si>
    <t>접시</t>
  </si>
  <si>
    <t>070204</t>
  </si>
  <si>
    <t>국그릇</t>
  </si>
  <si>
    <t>070205</t>
  </si>
  <si>
    <t>물컵</t>
  </si>
  <si>
    <t>070206</t>
  </si>
  <si>
    <t>수동착즙기</t>
  </si>
  <si>
    <t>070207</t>
  </si>
  <si>
    <t>냄비</t>
  </si>
  <si>
    <t>vip08</t>
  </si>
  <si>
    <t>070208</t>
  </si>
  <si>
    <t>프라이팬</t>
  </si>
  <si>
    <t>070209</t>
  </si>
  <si>
    <t>뒤집개</t>
  </si>
  <si>
    <t>070210</t>
  </si>
  <si>
    <t>커피포트</t>
  </si>
  <si>
    <t>070212</t>
  </si>
  <si>
    <t>얼음틀</t>
  </si>
  <si>
    <t>070213</t>
  </si>
  <si>
    <t>전자레인지용기</t>
  </si>
  <si>
    <t>vip09</t>
  </si>
  <si>
    <t>0703</t>
    <phoneticPr fontId="1" type="noConversion"/>
  </si>
  <si>
    <t>070302</t>
  </si>
  <si>
    <t>분무기</t>
  </si>
  <si>
    <t>070303</t>
  </si>
  <si>
    <t>대야</t>
  </si>
  <si>
    <t>070304</t>
  </si>
  <si>
    <t>바가지</t>
  </si>
  <si>
    <t>070305</t>
  </si>
  <si>
    <t>돌돌이</t>
  </si>
  <si>
    <t>070306</t>
  </si>
  <si>
    <t>쓰레받기</t>
  </si>
  <si>
    <t>070307</t>
  </si>
  <si>
    <t>양동이</t>
  </si>
  <si>
    <t>070308</t>
  </si>
  <si>
    <t>물조리개</t>
  </si>
  <si>
    <t>070309</t>
  </si>
  <si>
    <t>청소솔</t>
  </si>
  <si>
    <t>ssu29</t>
  </si>
  <si>
    <t>070312</t>
  </si>
  <si>
    <t>변기솔</t>
  </si>
  <si>
    <t>070313</t>
  </si>
  <si>
    <t>소형빗자루</t>
  </si>
  <si>
    <t>0704</t>
    <phoneticPr fontId="1" type="noConversion"/>
  </si>
  <si>
    <t>070401</t>
  </si>
  <si>
    <t>헤어드라이어</t>
  </si>
  <si>
    <t>070402</t>
  </si>
  <si>
    <t>고데기</t>
  </si>
  <si>
    <t>070403</t>
  </si>
  <si>
    <t>입욕제</t>
  </si>
  <si>
    <t>070404</t>
  </si>
  <si>
    <t>화장용브러쉬</t>
  </si>
  <si>
    <t>070405</t>
  </si>
  <si>
    <t>뷰러</t>
  </si>
  <si>
    <t>070406</t>
  </si>
  <si>
    <t>토너패드</t>
  </si>
  <si>
    <t>070407</t>
  </si>
  <si>
    <t>샴푸</t>
  </si>
  <si>
    <t>070408</t>
  </si>
  <si>
    <t>미용비누</t>
  </si>
  <si>
    <t>070409</t>
  </si>
  <si>
    <t>립밤</t>
  </si>
  <si>
    <t>070410</t>
  </si>
  <si>
    <t>폼클렌저</t>
  </si>
  <si>
    <t>070411</t>
  </si>
  <si>
    <t>렌즈세척액</t>
  </si>
  <si>
    <t>070413</t>
  </si>
  <si>
    <t>왁스</t>
  </si>
  <si>
    <t>070414</t>
  </si>
  <si>
    <t>썬크림</t>
  </si>
  <si>
    <t>070415</t>
  </si>
  <si>
    <t>핸드크림</t>
  </si>
  <si>
    <t>070416</t>
  </si>
  <si>
    <t>매니큐어</t>
  </si>
  <si>
    <t>0705</t>
    <phoneticPr fontId="1" type="noConversion"/>
  </si>
  <si>
    <t>070501</t>
  </si>
  <si>
    <t>전선탈피기</t>
  </si>
  <si>
    <t>070502</t>
  </si>
  <si>
    <t>니퍼</t>
  </si>
  <si>
    <t>070503</t>
  </si>
  <si>
    <t>스패너</t>
  </si>
  <si>
    <t>070504</t>
  </si>
  <si>
    <t>건타카</t>
  </si>
  <si>
    <t>070506</t>
  </si>
  <si>
    <t>망치</t>
  </si>
  <si>
    <t>070507</t>
  </si>
  <si>
    <t>방청윤활제</t>
  </si>
  <si>
    <t>070508</t>
  </si>
  <si>
    <t>톱</t>
  </si>
  <si>
    <t>070509</t>
  </si>
  <si>
    <t>줄자</t>
  </si>
  <si>
    <t>070510</t>
  </si>
  <si>
    <t>펜치</t>
  </si>
  <si>
    <t>070511</t>
  </si>
  <si>
    <t>글루건</t>
  </si>
  <si>
    <t>070512</t>
  </si>
  <si>
    <t>건전지</t>
  </si>
  <si>
    <t>0706</t>
    <phoneticPr fontId="1" type="noConversion"/>
  </si>
  <si>
    <t>070601</t>
  </si>
  <si>
    <t>일반면도기</t>
  </si>
  <si>
    <t>070602</t>
  </si>
  <si>
    <t>핸드워시</t>
  </si>
  <si>
    <t>070603</t>
  </si>
  <si>
    <t>칫솔</t>
  </si>
  <si>
    <t>070604</t>
  </si>
  <si>
    <t>치약</t>
  </si>
  <si>
    <t>070605</t>
  </si>
  <si>
    <t>손소독제</t>
  </si>
  <si>
    <t>070606</t>
  </si>
  <si>
    <t>혀클리너</t>
  </si>
  <si>
    <t>070607</t>
  </si>
  <si>
    <t>롤화장지</t>
  </si>
  <si>
    <t>070608</t>
  </si>
  <si>
    <t>각티슈</t>
  </si>
  <si>
    <t>070609</t>
  </si>
  <si>
    <t>키친타올</t>
  </si>
  <si>
    <t>070610</t>
  </si>
  <si>
    <t>구강청정제</t>
  </si>
  <si>
    <t>070611</t>
  </si>
  <si>
    <t>락스</t>
  </si>
  <si>
    <t>070612</t>
  </si>
  <si>
    <t>치실</t>
  </si>
  <si>
    <t>070613</t>
  </si>
  <si>
    <t>면도크림</t>
  </si>
  <si>
    <t>0707</t>
    <phoneticPr fontId="1" type="noConversion"/>
  </si>
  <si>
    <t>070701</t>
  </si>
  <si>
    <t>옷걸이</t>
  </si>
  <si>
    <t>070702</t>
  </si>
  <si>
    <t>라이터</t>
  </si>
  <si>
    <t>070703</t>
  </si>
  <si>
    <t>탈취제</t>
  </si>
  <si>
    <t>070704</t>
  </si>
  <si>
    <t>살충제</t>
  </si>
  <si>
    <t>070705</t>
  </si>
  <si>
    <t>휴대폰거치대</t>
  </si>
  <si>
    <t>070706</t>
  </si>
  <si>
    <t>종이컵</t>
  </si>
  <si>
    <t>070707</t>
  </si>
  <si>
    <t>여행용멀티어댑터</t>
  </si>
  <si>
    <t>070708</t>
  </si>
  <si>
    <t>휴지통</t>
  </si>
  <si>
    <t>070709</t>
  </si>
  <si>
    <t>안경집</t>
  </si>
  <si>
    <t>070710</t>
  </si>
  <si>
    <t>향초</t>
  </si>
  <si>
    <t>070711</t>
  </si>
  <si>
    <t>구두약</t>
  </si>
  <si>
    <t>070712</t>
  </si>
  <si>
    <t>섬유탈취제</t>
  </si>
  <si>
    <t>0708</t>
    <phoneticPr fontId="1" type="noConversion"/>
  </si>
  <si>
    <t>070801</t>
  </si>
  <si>
    <t>애완용밥그릇</t>
  </si>
  <si>
    <t>070802</t>
  </si>
  <si>
    <t>ssu39</t>
  </si>
  <si>
    <t>070803</t>
  </si>
  <si>
    <t>애완용배변봉투케이스</t>
  </si>
  <si>
    <t>070804</t>
  </si>
  <si>
    <t>애완용발톱깎이</t>
  </si>
  <si>
    <t>vip02</t>
    <phoneticPr fontId="1" type="noConversion"/>
  </si>
  <si>
    <t>070805</t>
  </si>
  <si>
    <t>애완용간식통조림</t>
  </si>
  <si>
    <t>070806</t>
  </si>
  <si>
    <t>애완용장난감삑삑이</t>
  </si>
  <si>
    <t>070807</t>
  </si>
  <si>
    <t>고양이스크래쳐</t>
  </si>
  <si>
    <t>070808</t>
  </si>
  <si>
    <t>애완용목욕브러쉬</t>
  </si>
  <si>
    <t>070809</t>
  </si>
  <si>
    <t>애완용목줄</t>
  </si>
  <si>
    <t>070810</t>
  </si>
  <si>
    <t>애완용배변판</t>
  </si>
  <si>
    <t>0709</t>
    <phoneticPr fontId="1" type="noConversion"/>
  </si>
  <si>
    <t>070901</t>
  </si>
  <si>
    <t>소화기</t>
  </si>
  <si>
    <t>070902</t>
  </si>
  <si>
    <t>차량용청소용솔</t>
  </si>
  <si>
    <t>070903</t>
  </si>
  <si>
    <t>목쿠션</t>
  </si>
  <si>
    <t>070904</t>
  </si>
  <si>
    <t>차량용휴대폰거치대</t>
  </si>
  <si>
    <t>070906</t>
  </si>
  <si>
    <t>차량용청소기</t>
  </si>
  <si>
    <t>070907</t>
  </si>
  <si>
    <t>주차고깔</t>
  </si>
  <si>
    <t>070909</t>
  </si>
  <si>
    <t>차량용방향제</t>
  </si>
  <si>
    <t>070910</t>
  </si>
  <si>
    <t>차량용USB소켓</t>
  </si>
  <si>
    <t>070911</t>
  </si>
  <si>
    <t>차량용도어가드</t>
  </si>
  <si>
    <t>070912</t>
  </si>
  <si>
    <t>차량용안전망치</t>
  </si>
  <si>
    <t>ssu02</t>
  </si>
  <si>
    <t>070913</t>
  </si>
  <si>
    <t>엔진오일</t>
  </si>
  <si>
    <t>0710</t>
    <phoneticPr fontId="1" type="noConversion"/>
  </si>
  <si>
    <t>071001</t>
  </si>
  <si>
    <t>가루세제</t>
  </si>
  <si>
    <t>vip03</t>
    <phoneticPr fontId="1" type="noConversion"/>
  </si>
  <si>
    <t>071002</t>
  </si>
  <si>
    <t>액체세제</t>
  </si>
  <si>
    <t>071003</t>
  </si>
  <si>
    <t>빨래비누</t>
  </si>
  <si>
    <t>071004</t>
  </si>
  <si>
    <t>소매용다리미판</t>
  </si>
  <si>
    <t>071005</t>
  </si>
  <si>
    <t>빨래집게</t>
  </si>
  <si>
    <t>071006</t>
  </si>
  <si>
    <t>찌든때용세제</t>
  </si>
  <si>
    <t>071008</t>
  </si>
  <si>
    <t>세제계량스푼</t>
  </si>
  <si>
    <t>071009</t>
  </si>
  <si>
    <t>빨래방망이</t>
  </si>
  <si>
    <t>071010</t>
  </si>
  <si>
    <t>의류먼지제거기</t>
  </si>
  <si>
    <t>0801</t>
    <phoneticPr fontId="1" type="noConversion"/>
  </si>
  <si>
    <t>080101</t>
  </si>
  <si>
    <t>컵라면</t>
  </si>
  <si>
    <t>080102</t>
  </si>
  <si>
    <t>스팸</t>
  </si>
  <si>
    <t>080103</t>
  </si>
  <si>
    <t>통조림</t>
  </si>
  <si>
    <t>080104</t>
  </si>
  <si>
    <t>즉석짜장</t>
  </si>
  <si>
    <t>080105</t>
  </si>
  <si>
    <t>즉석밥</t>
  </si>
  <si>
    <t>080106</t>
  </si>
  <si>
    <t>즉석죽</t>
  </si>
  <si>
    <t>080107</t>
  </si>
  <si>
    <t>시리얼</t>
  </si>
  <si>
    <t>080108</t>
  </si>
  <si>
    <t>간편미소국</t>
  </si>
  <si>
    <t>080109</t>
  </si>
  <si>
    <t>참치캔</t>
  </si>
  <si>
    <t>0901</t>
    <phoneticPr fontId="1" type="noConversion"/>
  </si>
  <si>
    <t>090103</t>
  </si>
  <si>
    <t>다이어리</t>
  </si>
  <si>
    <t>090104</t>
  </si>
  <si>
    <t>바인더</t>
  </si>
  <si>
    <t>090105</t>
  </si>
  <si>
    <t>딱풀</t>
  </si>
  <si>
    <t>090107</t>
  </si>
  <si>
    <t>가위</t>
  </si>
  <si>
    <t>090109</t>
  </si>
  <si>
    <t>순간접착제</t>
  </si>
  <si>
    <t>090110</t>
  </si>
  <si>
    <t>스테이플러</t>
  </si>
  <si>
    <t>090113</t>
  </si>
  <si>
    <t>큐브</t>
  </si>
  <si>
    <t>0902</t>
    <phoneticPr fontId="1" type="noConversion"/>
  </si>
  <si>
    <t>090201</t>
  </si>
  <si>
    <t>리코더</t>
  </si>
  <si>
    <t>090202</t>
  </si>
  <si>
    <t>단소</t>
  </si>
  <si>
    <t>090203</t>
  </si>
  <si>
    <t>우쿨렐레</t>
  </si>
  <si>
    <t>090204</t>
  </si>
  <si>
    <t>실로폰</t>
  </si>
  <si>
    <t>090205</t>
  </si>
  <si>
    <t>소금</t>
  </si>
  <si>
    <t>090206</t>
  </si>
  <si>
    <t>하모니카</t>
  </si>
  <si>
    <t>090207</t>
  </si>
  <si>
    <t>캐스터네츠</t>
  </si>
  <si>
    <t>090209</t>
  </si>
  <si>
    <t>소고</t>
  </si>
  <si>
    <t>090210</t>
  </si>
  <si>
    <t>핸드벨</t>
  </si>
  <si>
    <t>090211</t>
  </si>
  <si>
    <t>리듬타악기</t>
  </si>
  <si>
    <t>090212</t>
  </si>
  <si>
    <t>마라카스</t>
  </si>
  <si>
    <t>0903</t>
    <phoneticPr fontId="1" type="noConversion"/>
  </si>
  <si>
    <t>090301</t>
  </si>
  <si>
    <t>팔레트</t>
  </si>
  <si>
    <t>090302</t>
  </si>
  <si>
    <t>물감</t>
  </si>
  <si>
    <t>090303</t>
  </si>
  <si>
    <t>파스텔</t>
  </si>
  <si>
    <t>090304</t>
  </si>
  <si>
    <t>필통</t>
  </si>
  <si>
    <t>090305</t>
  </si>
  <si>
    <t>물통</t>
  </si>
  <si>
    <t>ssu07</t>
  </si>
  <si>
    <t>090306</t>
  </si>
  <si>
    <t>색연필</t>
  </si>
  <si>
    <t>090307</t>
  </si>
  <si>
    <t>점토조각칼</t>
  </si>
  <si>
    <t>090308</t>
  </si>
  <si>
    <t>크레파스</t>
  </si>
  <si>
    <t>090309</t>
  </si>
  <si>
    <t>연필깎이</t>
  </si>
  <si>
    <t>090310</t>
  </si>
  <si>
    <t>포스터칼라</t>
  </si>
  <si>
    <t>0904</t>
    <phoneticPr fontId="1" type="noConversion"/>
  </si>
  <si>
    <t>090404</t>
  </si>
  <si>
    <t>악어이빨게임</t>
  </si>
  <si>
    <t>090405</t>
  </si>
  <si>
    <t>젠가</t>
  </si>
  <si>
    <t>090406</t>
  </si>
  <si>
    <t>피젯스피너</t>
  </si>
  <si>
    <t>ssu08</t>
  </si>
  <si>
    <t>090407</t>
  </si>
  <si>
    <t>주사위</t>
  </si>
  <si>
    <t>090408</t>
  </si>
  <si>
    <t>윷가락</t>
  </si>
  <si>
    <t>090409</t>
  </si>
  <si>
    <t>해적룰렛</t>
  </si>
  <si>
    <t>ssu09</t>
  </si>
  <si>
    <t>090410</t>
  </si>
  <si>
    <t>링쌓기</t>
  </si>
  <si>
    <t>0905</t>
    <phoneticPr fontId="1" type="noConversion"/>
  </si>
  <si>
    <t>090502</t>
  </si>
  <si>
    <t>LED장식초</t>
  </si>
  <si>
    <t>090504</t>
  </si>
  <si>
    <t>호박바구니</t>
  </si>
  <si>
    <t>090505</t>
  </si>
  <si>
    <t>크리스마스트리</t>
  </si>
  <si>
    <t>090506</t>
  </si>
  <si>
    <t>폭죽</t>
  </si>
  <si>
    <t>090507</t>
  </si>
  <si>
    <t>응원나팔</t>
  </si>
  <si>
    <t>090509</t>
  </si>
  <si>
    <t>응원짝짝이</t>
  </si>
  <si>
    <t>090510</t>
  </si>
  <si>
    <t>응원봉</t>
  </si>
  <si>
    <t>1001</t>
    <phoneticPr fontId="1" type="noConversion"/>
  </si>
  <si>
    <t>100101</t>
  </si>
  <si>
    <t>접이식상</t>
  </si>
  <si>
    <t>100103</t>
  </si>
  <si>
    <t>접이식의자</t>
  </si>
  <si>
    <t>100105</t>
  </si>
  <si>
    <t>스툴</t>
  </si>
  <si>
    <t>100107</t>
  </si>
  <si>
    <t>협탁</t>
  </si>
  <si>
    <t>100108</t>
  </si>
  <si>
    <t>리빙테이블</t>
  </si>
  <si>
    <t>100109</t>
  </si>
  <si>
    <t>서랍장</t>
  </si>
  <si>
    <t>1002</t>
    <phoneticPr fontId="1" type="noConversion"/>
  </si>
  <si>
    <t>100201</t>
  </si>
  <si>
    <t>사각형벽시계</t>
  </si>
  <si>
    <t>100203</t>
  </si>
  <si>
    <t>전자알람시계</t>
  </si>
  <si>
    <t>100204</t>
  </si>
  <si>
    <t>원형액자</t>
  </si>
  <si>
    <t>100205</t>
  </si>
  <si>
    <t>사각형액자</t>
  </si>
  <si>
    <t>100206</t>
  </si>
  <si>
    <t>벽옷걸이</t>
  </si>
  <si>
    <t>100207</t>
  </si>
  <si>
    <t>꽃화분</t>
  </si>
  <si>
    <t>100208</t>
  </si>
  <si>
    <t>말장식소품</t>
  </si>
  <si>
    <t>100210</t>
  </si>
  <si>
    <t>스탠드</t>
  </si>
  <si>
    <t>100211</t>
  </si>
  <si>
    <t>무드등</t>
  </si>
  <si>
    <t>100212</t>
  </si>
  <si>
    <t>원형탁자시계</t>
  </si>
  <si>
    <t>1101</t>
    <phoneticPr fontId="1" type="noConversion"/>
  </si>
  <si>
    <t>110101</t>
  </si>
  <si>
    <t>바르는모기약용기</t>
  </si>
  <si>
    <t>110102</t>
  </si>
  <si>
    <t>약병</t>
  </si>
  <si>
    <t>110103</t>
  </si>
  <si>
    <t>귀체온계</t>
  </si>
  <si>
    <t>110104</t>
  </si>
  <si>
    <t>체중계</t>
  </si>
  <si>
    <t>110105</t>
  </si>
  <si>
    <t>면봉</t>
  </si>
  <si>
    <t>110106</t>
  </si>
  <si>
    <t>구급상자</t>
  </si>
  <si>
    <t>110107</t>
  </si>
  <si>
    <t>상처소독약병</t>
  </si>
  <si>
    <t>110108</t>
  </si>
  <si>
    <t>물약병</t>
  </si>
  <si>
    <t>110109</t>
  </si>
  <si>
    <t>연고</t>
  </si>
  <si>
    <t>110110</t>
  </si>
  <si>
    <t>주사기</t>
  </si>
  <si>
    <t>110111</t>
  </si>
  <si>
    <t>얼굴마사지기</t>
  </si>
  <si>
    <t>110112</t>
  </si>
  <si>
    <t>목마사지기</t>
  </si>
  <si>
    <t>110113</t>
  </si>
  <si>
    <t>압박붕대</t>
  </si>
  <si>
    <t># 객체영역</t>
    <phoneticPr fontId="1" type="noConversion"/>
  </si>
  <si>
    <r>
      <t># 3D 큐브</t>
    </r>
    <r>
      <rPr>
        <sz val="6"/>
        <color theme="1"/>
        <rFont val="Arial"/>
        <family val="2"/>
      </rPr>
      <t/>
    </r>
    <phoneticPr fontId="1" type="noConversion"/>
  </si>
  <si>
    <t>담당 PC</t>
    <phoneticPr fontId="1" type="noConversion"/>
  </si>
  <si>
    <r>
      <t>애완용개껌</t>
    </r>
    <r>
      <rPr>
        <b/>
        <sz val="6"/>
        <color theme="1"/>
        <rFont val="Arial"/>
        <family val="2"/>
      </rPr>
      <t/>
    </r>
    <phoneticPr fontId="1" type="noConversion"/>
  </si>
  <si>
    <t>이슈 사항</t>
    <phoneticPr fontId="1" type="noConversion"/>
  </si>
  <si>
    <t>시작</t>
    <phoneticPr fontId="1" type="noConversion"/>
  </si>
  <si>
    <t>완료</t>
    <phoneticPr fontId="1" type="noConversion"/>
  </si>
  <si>
    <t>재확인</t>
    <phoneticPr fontId="1" type="noConversion"/>
  </si>
  <si>
    <t>큐브 23 X</t>
  </si>
  <si>
    <t>큐브 103 X</t>
  </si>
  <si>
    <t>큐브 11 X</t>
  </si>
  <si>
    <t>큐브 18 X</t>
  </si>
  <si>
    <t>큐브 92 X</t>
  </si>
  <si>
    <t>큐브 54 X</t>
  </si>
  <si>
    <t>큐브 475 X</t>
  </si>
  <si>
    <t>큐브 2 X</t>
  </si>
  <si>
    <t>큐브 13 X</t>
  </si>
  <si>
    <t>Reproj.: 38.33%</t>
    <phoneticPr fontId="1" type="noConversion"/>
  </si>
  <si>
    <t>큐브 108 X</t>
  </si>
  <si>
    <t>확인중</t>
    <phoneticPr fontId="1" type="noConversion"/>
  </si>
  <si>
    <t>Reproj.: 26.26%</t>
    <phoneticPr fontId="1" type="noConversion"/>
  </si>
  <si>
    <t>Reproj.: 55%</t>
    <phoneticPr fontId="1" type="noConversion"/>
  </si>
  <si>
    <t>Reproj.: 61.5%</t>
    <phoneticPr fontId="1" type="noConversion"/>
  </si>
  <si>
    <t>IoU test: 0%</t>
    <phoneticPr fontId="1" type="noConversion"/>
  </si>
  <si>
    <t>큐브 534 X</t>
  </si>
  <si>
    <t>라벨 301 X</t>
  </si>
  <si>
    <t>Reproj.: 66.1%</t>
    <phoneticPr fontId="1" type="noConversion"/>
  </si>
  <si>
    <t>큐브 593 X</t>
  </si>
  <si>
    <t>업로드 X</t>
  </si>
  <si>
    <t>IoU test: 8.85%</t>
    <phoneticPr fontId="1" type="noConversion"/>
  </si>
  <si>
    <t>Reproj. test: 72.5%</t>
    <phoneticPr fontId="1" type="noConversion"/>
  </si>
  <si>
    <t>큐브 34 X</t>
  </si>
  <si>
    <t>큐브 496 X</t>
  </si>
  <si>
    <t>Reproj.: 49.58%</t>
    <phoneticPr fontId="1" type="noConversion"/>
  </si>
  <si>
    <t>큐브 847 X</t>
  </si>
  <si>
    <t>IoU test: 52.52%</t>
    <phoneticPr fontId="1" type="noConversion"/>
  </si>
  <si>
    <t>큐브 537 X</t>
  </si>
  <si>
    <t>Reproj.: 73.33%</t>
    <phoneticPr fontId="1" type="noConversion"/>
  </si>
  <si>
    <t>Reproj.: 60%</t>
    <phoneticPr fontId="1" type="noConversion"/>
  </si>
  <si>
    <t>큐브 1182 X</t>
  </si>
  <si>
    <t>Reproj.: 57.5%</t>
    <phoneticPr fontId="1" type="noConversion"/>
  </si>
  <si>
    <t>Reproj.: 46.25%</t>
    <phoneticPr fontId="1" type="noConversion"/>
  </si>
  <si>
    <t>Reproj.: 77.97%</t>
    <phoneticPr fontId="1" type="noConversion"/>
  </si>
  <si>
    <t>IoU test: 0.42%</t>
    <phoneticPr fontId="1" type="noConversion"/>
  </si>
  <si>
    <t>mask 수량 0</t>
  </si>
  <si>
    <t>Reproj.: 69.33%</t>
    <phoneticPr fontId="1" type="noConversion"/>
  </si>
  <si>
    <t>Reproj.: 58.33%</t>
    <phoneticPr fontId="1" type="noConversion"/>
  </si>
  <si>
    <t>라벨 1118 X</t>
  </si>
  <si>
    <t>Reproj.: 61.86%</t>
    <phoneticPr fontId="1" type="noConversion"/>
  </si>
  <si>
    <t>Reproj.: 51.67%</t>
    <phoneticPr fontId="1" type="noConversion"/>
  </si>
  <si>
    <t>큐브 224 X</t>
  </si>
  <si>
    <t>Reproj.: 75.83%</t>
    <phoneticPr fontId="1" type="noConversion"/>
  </si>
  <si>
    <t>IoU test: 38.75%</t>
    <phoneticPr fontId="1" type="noConversion"/>
  </si>
  <si>
    <t>IoU test: 0.83%</t>
    <phoneticPr fontId="1" type="noConversion"/>
  </si>
  <si>
    <t>Reproj.: 50.83%</t>
    <phoneticPr fontId="1" type="noConversion"/>
  </si>
  <si>
    <t>IoU test: 47.48%</t>
    <phoneticPr fontId="1" type="noConversion"/>
  </si>
  <si>
    <t>Reproj.: 59.66%</t>
    <phoneticPr fontId="1" type="noConversion"/>
  </si>
  <si>
    <t>Reproj.: 42.02%</t>
    <phoneticPr fontId="1" type="noConversion"/>
  </si>
  <si>
    <t>Reproj.: 77.5%</t>
    <phoneticPr fontId="1" type="noConversion"/>
  </si>
  <si>
    <t>Reproj.: 78.99%</t>
    <phoneticPr fontId="1" type="noConversion"/>
  </si>
  <si>
    <t>영상수량 600</t>
  </si>
  <si>
    <t>Reproj.: 57.08%</t>
    <phoneticPr fontId="1" type="noConversion"/>
  </si>
  <si>
    <t>Reproj.: 78.75%</t>
    <phoneticPr fontId="1" type="noConversion"/>
  </si>
  <si>
    <t>Reproj.: 62.5%</t>
    <phoneticPr fontId="1" type="noConversion"/>
  </si>
  <si>
    <t>IoU test: 76%</t>
    <phoneticPr fontId="1" type="noConversion"/>
  </si>
  <si>
    <t>Reproj.: 64.58%</t>
    <phoneticPr fontId="1" type="noConversion"/>
  </si>
  <si>
    <t>Reproj.: 67.17%</t>
    <phoneticPr fontId="1" type="noConversion"/>
  </si>
  <si>
    <t>Reproj.: 74.17%</t>
    <phoneticPr fontId="1" type="noConversion"/>
  </si>
  <si>
    <t>IoU test: 67.92%</t>
    <phoneticPr fontId="1" type="noConversion"/>
  </si>
  <si>
    <t>Reproj.: 69.58%</t>
    <phoneticPr fontId="1" type="noConversion"/>
  </si>
  <si>
    <t>큐브 401 X</t>
  </si>
  <si>
    <t>Reproj.: 69.17%</t>
    <phoneticPr fontId="1" type="noConversion"/>
  </si>
  <si>
    <t>IoU test: 76.05%</t>
    <phoneticPr fontId="1" type="noConversion"/>
  </si>
  <si>
    <t>IoU test: 9.37%</t>
    <phoneticPr fontId="1" type="noConversion"/>
  </si>
  <si>
    <t>Reproj.: 61.67%</t>
    <phoneticPr fontId="1" type="noConversion"/>
  </si>
  <si>
    <t>큐브 66 X</t>
  </si>
  <si>
    <t>Reproj.: 67.92%</t>
    <phoneticPr fontId="1" type="noConversion"/>
  </si>
  <si>
    <t>Reproj.: 65.83%</t>
    <phoneticPr fontId="1" type="noConversion"/>
  </si>
  <si>
    <t>Reproj.: 50%</t>
    <phoneticPr fontId="1" type="noConversion"/>
  </si>
  <si>
    <t>Reproj.: 65.42%</t>
    <phoneticPr fontId="1" type="noConversion"/>
  </si>
  <si>
    <t>영상 수량 0</t>
  </si>
  <si>
    <t>IoU test: 42.08%</t>
    <phoneticPr fontId="1" type="noConversion"/>
  </si>
  <si>
    <t>Reproj.: 70.83%</t>
    <phoneticPr fontId="1" type="noConversion"/>
  </si>
  <si>
    <t>Reproj.: 70.2%</t>
    <phoneticPr fontId="1" type="noConversion"/>
  </si>
  <si>
    <t>IoU test: 3.33%</t>
    <phoneticPr fontId="1" type="noConversion"/>
  </si>
  <si>
    <t>IoU test: 2.5%</t>
    <phoneticPr fontId="1" type="noConversion"/>
  </si>
  <si>
    <t>Reproj.: 75%</t>
    <phoneticPr fontId="1" type="noConversion"/>
  </si>
  <si>
    <t>IoU test: 61.5%</t>
    <phoneticPr fontId="1" type="noConversion"/>
  </si>
  <si>
    <t>Reproj.: 54.19%</t>
    <phoneticPr fontId="1" type="noConversion"/>
  </si>
  <si>
    <t>Reproj.: 51.68%</t>
    <phoneticPr fontId="1" type="noConversion"/>
  </si>
  <si>
    <t>Reproj.: 62.92%</t>
    <phoneticPr fontId="1" type="noConversion"/>
  </si>
  <si>
    <t>IoU test: 7.58%</t>
    <phoneticPr fontId="1" type="noConversion"/>
  </si>
  <si>
    <t>Reproj.: 51.25%</t>
    <phoneticPr fontId="1" type="noConversion"/>
  </si>
  <si>
    <t>Reproj.: 11.25%</t>
    <phoneticPr fontId="1" type="noConversion"/>
  </si>
  <si>
    <t>큐브 117 X</t>
  </si>
  <si>
    <t>IoU test: 1.26%</t>
    <phoneticPr fontId="1" type="noConversion"/>
  </si>
  <si>
    <t>마스크 수량 0</t>
  </si>
  <si>
    <t>Reproj.: 60.92%</t>
    <phoneticPr fontId="1" type="noConversion"/>
  </si>
  <si>
    <t>IoU test: 74.17%</t>
    <phoneticPr fontId="1" type="noConversion"/>
  </si>
  <si>
    <t>IoU test: 69.75%</t>
    <phoneticPr fontId="1" type="noConversion"/>
  </si>
  <si>
    <t>Reproj.: 52.23%</t>
    <phoneticPr fontId="1" type="noConversion"/>
  </si>
  <si>
    <t>Reproj.: 68.91%</t>
    <phoneticPr fontId="1" type="noConversion"/>
  </si>
  <si>
    <t>IoU test: 3.12%</t>
    <phoneticPr fontId="1" type="noConversion"/>
  </si>
  <si>
    <t>IoU test: 55.83%</t>
    <phoneticPr fontId="1" type="noConversion"/>
  </si>
  <si>
    <t>IoU test: 42.5%</t>
    <phoneticPr fontId="1" type="noConversion"/>
  </si>
  <si>
    <t>IoU test: 68.5%</t>
    <phoneticPr fontId="1" type="noConversion"/>
  </si>
  <si>
    <t>IoU test: 0.0%</t>
    <phoneticPr fontId="1" type="noConversion"/>
  </si>
  <si>
    <t>IoU test: 5.42%</t>
    <phoneticPr fontId="1" type="noConversion"/>
  </si>
  <si>
    <t>큐브 724 X</t>
  </si>
  <si>
    <t>큐브 2개 X</t>
  </si>
  <si>
    <t>Reproj.: 61.25%</t>
    <phoneticPr fontId="1" type="noConversion"/>
  </si>
  <si>
    <t>Reproj.: 60.5%</t>
    <phoneticPr fontId="1" type="noConversion"/>
  </si>
  <si>
    <t>Reproj.: 71.25%</t>
    <phoneticPr fontId="1" type="noConversion"/>
  </si>
  <si>
    <t>IoU test: 68.33%</t>
    <phoneticPr fontId="1" type="noConversion"/>
  </si>
  <si>
    <t>큐브 1개 X</t>
  </si>
  <si>
    <t>라벨 1번 X</t>
  </si>
  <si>
    <t>Reproj.: 54.17%</t>
    <phoneticPr fontId="1" type="noConversion"/>
  </si>
  <si>
    <t>Reproj.: 64.16%</t>
    <phoneticPr fontId="1" type="noConversion"/>
  </si>
  <si>
    <t>Reproj.: 76%</t>
    <phoneticPr fontId="1" type="noConversion"/>
  </si>
  <si>
    <t>IoU test: 22.08%</t>
    <phoneticPr fontId="1" type="noConversion"/>
  </si>
  <si>
    <t>Reproj.: 67.5%</t>
    <phoneticPr fontId="1" type="noConversion"/>
  </si>
  <si>
    <t>Reproj.: 17.92%</t>
    <phoneticPr fontId="1" type="noConversion"/>
  </si>
  <si>
    <t>큐브 341 X</t>
  </si>
  <si>
    <t>Reproj.: 66.67%</t>
    <phoneticPr fontId="1" type="noConversion"/>
  </si>
  <si>
    <t>Reproj.: 53.33%</t>
    <phoneticPr fontId="1" type="noConversion"/>
  </si>
  <si>
    <t>IoU test: 60%</t>
    <phoneticPr fontId="1" type="noConversion"/>
  </si>
  <si>
    <t>IoU test: 35.87%</t>
    <phoneticPr fontId="1" type="noConversion"/>
  </si>
  <si>
    <t>IoU test: 77.73%</t>
    <phoneticPr fontId="1" type="noConversion"/>
  </si>
  <si>
    <t>Reproj.: 66.5%</t>
    <phoneticPr fontId="1" type="noConversion"/>
  </si>
  <si>
    <t>IoU test: 48.33%</t>
    <phoneticPr fontId="1" type="noConversion"/>
  </si>
  <si>
    <t>Reproj.: 64.17%</t>
    <phoneticPr fontId="1" type="noConversion"/>
  </si>
  <si>
    <t>IoU test: 40%</t>
    <phoneticPr fontId="1" type="noConversion"/>
  </si>
  <si>
    <t>큐브 수량 400</t>
  </si>
  <si>
    <t>IoU test: 58.75%</t>
    <phoneticPr fontId="1" type="noConversion"/>
  </si>
  <si>
    <t>IoU test: 1.25%</t>
    <phoneticPr fontId="1" type="noConversion"/>
  </si>
  <si>
    <t>큐브 208 X</t>
  </si>
  <si>
    <t>Reproj. 74.58%</t>
    <phoneticPr fontId="1" type="noConversion"/>
  </si>
  <si>
    <t>IoU test: 57.5%</t>
    <phoneticPr fontId="1" type="noConversion"/>
  </si>
  <si>
    <t>IoU test: 66.67%</t>
    <phoneticPr fontId="1" type="noConversion"/>
  </si>
  <si>
    <t>IoU test: 76.12%</t>
    <phoneticPr fontId="1" type="noConversion"/>
  </si>
  <si>
    <t>Reproj.: 46.67%</t>
    <phoneticPr fontId="1" type="noConversion"/>
  </si>
  <si>
    <t>Reproj.: 45.76%</t>
    <phoneticPr fontId="1" type="noConversion"/>
  </si>
  <si>
    <t>binary ply</t>
  </si>
  <si>
    <t>IoU test: 52.5%</t>
    <phoneticPr fontId="1" type="noConversion"/>
  </si>
  <si>
    <t>IoU test: 57%</t>
    <phoneticPr fontId="1" type="noConversion"/>
  </si>
  <si>
    <t>Reproj.: 71.87%</t>
    <phoneticPr fontId="1" type="noConversion"/>
  </si>
  <si>
    <t>큐브 375 X</t>
  </si>
  <si>
    <t>Reproj.: 47.5%</t>
    <phoneticPr fontId="1" type="noConversion"/>
  </si>
  <si>
    <t>큐브 수량 320</t>
  </si>
  <si>
    <t>Reproj.: 11.86%</t>
    <phoneticPr fontId="1" type="noConversion"/>
  </si>
  <si>
    <t>Reproj.: 60.17%</t>
    <phoneticPr fontId="1" type="noConversion"/>
  </si>
  <si>
    <t>큐브 5 X</t>
  </si>
  <si>
    <t>Reproj.: 22.5%</t>
    <phoneticPr fontId="1" type="noConversion"/>
  </si>
  <si>
    <t>라벨 842 X</t>
  </si>
  <si>
    <t>Reproj.: 78.33%</t>
    <phoneticPr fontId="1" type="noConversion"/>
  </si>
  <si>
    <t>Reproj.: 74.68%</t>
    <phoneticPr fontId="1" type="noConversion"/>
  </si>
  <si>
    <t>Reproj.: 43.5%</t>
    <phoneticPr fontId="1" type="noConversion"/>
  </si>
  <si>
    <t>IoU test: 71.25%</t>
    <phoneticPr fontId="1" type="noConversion"/>
  </si>
  <si>
    <t>IoU test: 2.53%</t>
    <phoneticPr fontId="1" type="noConversion"/>
  </si>
  <si>
    <t>큐브 X</t>
  </si>
  <si>
    <t>IoU test: 70.83%</t>
    <phoneticPr fontId="1" type="noConversion"/>
  </si>
  <si>
    <t>Reproj.: 58.75%</t>
    <phoneticPr fontId="1" type="noConversion"/>
  </si>
  <si>
    <t>IoU test: 57.92%</t>
    <phoneticPr fontId="1" type="noConversion"/>
  </si>
  <si>
    <t>rep. test</t>
    <phoneticPr fontId="1" type="noConversion"/>
  </si>
  <si>
    <t>IoU test</t>
    <phoneticPr fontId="1" type="noConversion"/>
  </si>
  <si>
    <t>Reproj. 검증</t>
    <phoneticPr fontId="1" type="noConversion"/>
  </si>
  <si>
    <t>IoU 검증</t>
    <phoneticPr fontId="1" type="noConversion"/>
  </si>
  <si>
    <t>클래스별 분석</t>
    <phoneticPr fontId="1" type="noConversion"/>
  </si>
  <si>
    <t>mask 수량 123개</t>
    <phoneticPr fontId="1" type="noConversion"/>
  </si>
  <si>
    <t>IoU test: 17.5%. 방향 확인?</t>
    <phoneticPr fontId="1" type="noConversion"/>
  </si>
  <si>
    <t>1200개 수량 확인 (01/23)</t>
    <phoneticPr fontId="1" type="noConversion"/>
  </si>
  <si>
    <t>Reproj.: 64.17%. 대칭 구조?</t>
    <phoneticPr fontId="1" type="noConversion"/>
  </si>
  <si>
    <t>mask 수량 1149개</t>
    <phoneticPr fontId="1" type="noConversion"/>
  </si>
  <si>
    <t>3D 파일 사이즈. 샘플링.</t>
    <phoneticPr fontId="1" type="noConversion"/>
  </si>
  <si>
    <t>mask 수량 1188개</t>
    <phoneticPr fontId="1" type="noConversion"/>
  </si>
  <si>
    <t>mask 수량 1190개</t>
    <phoneticPr fontId="1" type="noConversion"/>
  </si>
  <si>
    <t>큐브 190 X</t>
    <phoneticPr fontId="1" type="noConversion"/>
  </si>
  <si>
    <t>큐브 파일 1개 X</t>
    <phoneticPr fontId="1" type="noConversion"/>
  </si>
  <si>
    <t>큐브 145 X</t>
    <phoneticPr fontId="1" type="noConversion"/>
  </si>
  <si>
    <t xml:space="preserve">      </t>
  </si>
  <si>
    <t xml:space="preserve">     </t>
  </si>
  <si>
    <t>큐브 X</t>
    <phoneticPr fontId="1" type="noConversion"/>
  </si>
  <si>
    <t>논문 기준</t>
    <phoneticPr fontId="1" type="noConversion"/>
  </si>
  <si>
    <t>학습용 DB</t>
    <phoneticPr fontId="1" type="noConversion"/>
  </si>
  <si>
    <t>15픽셀이하</t>
    <phoneticPr fontId="1" type="noConversion"/>
  </si>
  <si>
    <t>5 픽셀이하</t>
    <phoneticPr fontId="1" type="noConversion"/>
  </si>
  <si>
    <t>10픽셀이하</t>
    <phoneticPr fontId="1" type="noConversion"/>
  </si>
  <si>
    <t>25%이상</t>
    <phoneticPr fontId="1" type="noConversion"/>
  </si>
  <si>
    <t>50%이상</t>
    <phoneticPr fontId="1" type="noConversion"/>
  </si>
  <si>
    <t>75%이상</t>
    <phoneticPr fontId="1" type="noConversion"/>
  </si>
  <si>
    <t>IoU test (객체영역 &amp; 3D 모델)</t>
    <phoneticPr fontId="1" type="noConversion"/>
  </si>
  <si>
    <t>reprojection test (3D 큐브)</t>
    <phoneticPr fontId="1" type="noConversion"/>
  </si>
  <si>
    <t>convex</t>
    <phoneticPr fontId="1" type="noConversion"/>
  </si>
  <si>
    <t>(Single Shot Pose, CVPR18)</t>
    <phoneticPr fontId="1" type="noConversion"/>
  </si>
  <si>
    <t>13:00 (최종업데이트)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</si>
</sst>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u/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49" fontId="5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31" fontId="4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6"/>
  <sheetViews>
    <sheetView tabSelected="1" workbookViewId="0">
      <selection activeCell="Q8" sqref="Q8"/>
    </sheetView>
  </sheetViews>
  <sheetFormatPr defaultRowHeight="15" customHeight="1" x14ac:dyDescent="0.3"/>
  <cols>
    <col min="1" max="2" width="9" style="14"/>
    <col min="3" max="3" width="17.875" style="39" customWidth="1"/>
    <col min="4" max="8" width="9.125" style="14" bestFit="1" customWidth="1"/>
    <col min="9" max="9" width="9" style="14"/>
    <col min="10" max="10" width="10.875" style="14" bestFit="1" customWidth="1"/>
    <col min="11" max="11" width="10.5" style="14" customWidth="1"/>
    <col min="12" max="12" width="20.625" style="39" customWidth="1"/>
    <col min="13" max="13" width="5.375" style="14" customWidth="1"/>
    <col min="14" max="14" width="4.625" style="14" customWidth="1"/>
    <col min="15" max="15" width="5.75" style="14" customWidth="1"/>
    <col min="16" max="16" width="10.5" style="14" customWidth="1"/>
    <col min="17" max="17" width="12.75" style="14" customWidth="1"/>
    <col min="18" max="16384" width="9" style="14"/>
  </cols>
  <sheetData>
    <row r="1" spans="1:24" ht="15" customHeight="1" x14ac:dyDescent="0.3">
      <c r="A1" s="43">
        <v>44586</v>
      </c>
      <c r="B1" s="42"/>
      <c r="C1" s="39" t="s">
        <v>902</v>
      </c>
    </row>
    <row r="3" spans="1:24" s="4" customFormat="1" ht="15" customHeight="1" x14ac:dyDescent="0.3">
      <c r="A3" s="8" t="s">
        <v>0</v>
      </c>
      <c r="B3" s="8" t="s">
        <v>1</v>
      </c>
      <c r="C3" s="9" t="s">
        <v>2</v>
      </c>
      <c r="D3" s="9" t="s">
        <v>3</v>
      </c>
      <c r="E3" s="9" t="s">
        <v>708</v>
      </c>
      <c r="F3" s="9" t="s">
        <v>709</v>
      </c>
      <c r="G3" s="9" t="s">
        <v>4</v>
      </c>
      <c r="H3" s="9" t="s">
        <v>5</v>
      </c>
      <c r="I3" s="9" t="s">
        <v>710</v>
      </c>
      <c r="J3" s="9" t="s">
        <v>873</v>
      </c>
      <c r="K3" s="9" t="s">
        <v>874</v>
      </c>
      <c r="L3" s="10" t="s">
        <v>712</v>
      </c>
      <c r="M3" s="9" t="s">
        <v>713</v>
      </c>
      <c r="N3" s="9" t="s">
        <v>714</v>
      </c>
      <c r="O3" s="9" t="s">
        <v>715</v>
      </c>
      <c r="P3" s="41" t="s">
        <v>875</v>
      </c>
      <c r="Q3" s="41"/>
      <c r="R3" s="6" t="s">
        <v>899</v>
      </c>
      <c r="S3" s="6"/>
      <c r="T3" s="6"/>
      <c r="U3" s="6" t="s">
        <v>898</v>
      </c>
      <c r="V3" s="6"/>
      <c r="W3" s="6"/>
      <c r="X3" s="6"/>
    </row>
    <row r="4" spans="1:24" s="4" customFormat="1" ht="15" customHeight="1" x14ac:dyDescent="0.3">
      <c r="A4" s="8" t="s">
        <v>6</v>
      </c>
      <c r="B4" s="8"/>
      <c r="C4" s="10"/>
      <c r="D4" s="9"/>
      <c r="E4" s="9"/>
      <c r="F4" s="9"/>
      <c r="G4" s="9"/>
      <c r="H4" s="9"/>
      <c r="I4" s="9"/>
      <c r="J4" s="7" t="s">
        <v>894</v>
      </c>
      <c r="K4" s="7" t="s">
        <v>896</v>
      </c>
      <c r="L4" s="10"/>
      <c r="M4" s="9"/>
      <c r="N4" s="9"/>
      <c r="O4" s="9"/>
      <c r="P4" s="9" t="s">
        <v>873</v>
      </c>
      <c r="Q4" s="9" t="s">
        <v>874</v>
      </c>
      <c r="R4" s="7" t="s">
        <v>893</v>
      </c>
      <c r="S4" s="7" t="s">
        <v>894</v>
      </c>
      <c r="T4" s="7" t="s">
        <v>892</v>
      </c>
      <c r="U4" s="7" t="s">
        <v>900</v>
      </c>
      <c r="V4" s="7" t="s">
        <v>895</v>
      </c>
      <c r="W4" s="7" t="s">
        <v>896</v>
      </c>
      <c r="X4" s="7" t="s">
        <v>897</v>
      </c>
    </row>
    <row r="5" spans="1:24" s="4" customFormat="1" ht="15" customHeight="1" x14ac:dyDescent="0.3">
      <c r="A5" s="12" t="s">
        <v>7</v>
      </c>
      <c r="B5" s="1"/>
      <c r="C5" s="3"/>
      <c r="D5" s="2"/>
      <c r="E5" s="2"/>
      <c r="F5" s="2"/>
      <c r="G5" s="2"/>
      <c r="H5" s="2"/>
      <c r="I5" s="2"/>
      <c r="J5" s="2"/>
      <c r="K5" s="2"/>
      <c r="L5" s="3"/>
      <c r="M5" s="2"/>
      <c r="N5" s="2"/>
      <c r="O5" s="2"/>
      <c r="P5" s="13"/>
      <c r="Q5" s="13"/>
      <c r="R5" s="14"/>
      <c r="S5" s="14"/>
      <c r="T5" s="14"/>
      <c r="U5" s="14"/>
      <c r="V5" s="14"/>
      <c r="W5" s="14"/>
      <c r="X5" s="14"/>
    </row>
    <row r="6" spans="1:24" s="4" customFormat="1" ht="15" customHeight="1" x14ac:dyDescent="0.3">
      <c r="A6" s="14"/>
      <c r="B6" s="15" t="s">
        <v>8</v>
      </c>
      <c r="C6" s="16" t="s">
        <v>9</v>
      </c>
      <c r="D6" s="17">
        <v>500</v>
      </c>
      <c r="E6" s="17">
        <v>500</v>
      </c>
      <c r="F6" s="17">
        <v>500</v>
      </c>
      <c r="G6" s="17">
        <v>1</v>
      </c>
      <c r="H6" s="17">
        <f>MIN(D6,E6,F6)</f>
        <v>500</v>
      </c>
      <c r="I6" s="17" t="s">
        <v>10</v>
      </c>
      <c r="J6" s="17"/>
      <c r="K6" s="17"/>
      <c r="L6" s="18" t="s">
        <v>716</v>
      </c>
      <c r="M6" s="17">
        <v>1</v>
      </c>
      <c r="N6" s="17"/>
      <c r="O6" s="17">
        <v>1</v>
      </c>
      <c r="P6" s="11"/>
      <c r="Q6" s="11"/>
      <c r="R6" s="14"/>
      <c r="S6" s="14"/>
      <c r="T6" s="14"/>
      <c r="U6" s="14"/>
      <c r="V6" s="14"/>
      <c r="W6" s="14"/>
      <c r="X6" s="14"/>
    </row>
    <row r="7" spans="1:24" s="4" customFormat="1" ht="15" customHeight="1" x14ac:dyDescent="0.3">
      <c r="A7" s="14"/>
      <c r="B7" s="15" t="s">
        <v>11</v>
      </c>
      <c r="C7" s="16" t="s">
        <v>12</v>
      </c>
      <c r="D7" s="17">
        <v>500</v>
      </c>
      <c r="E7" s="17">
        <v>500</v>
      </c>
      <c r="F7" s="17">
        <v>500</v>
      </c>
      <c r="G7" s="17">
        <v>1</v>
      </c>
      <c r="H7" s="17">
        <f t="shared" ref="H7:H70" si="0">MIN(D7,E7,F7)</f>
        <v>500</v>
      </c>
      <c r="I7" s="17" t="s">
        <v>13</v>
      </c>
      <c r="J7" s="17"/>
      <c r="K7" s="17"/>
      <c r="L7" s="18" t="s">
        <v>717</v>
      </c>
      <c r="M7" s="17">
        <v>1</v>
      </c>
      <c r="N7" s="17"/>
      <c r="O7" s="17">
        <v>1</v>
      </c>
      <c r="P7" s="11"/>
      <c r="Q7" s="11"/>
      <c r="R7" s="14"/>
      <c r="S7" s="14"/>
      <c r="T7" s="14"/>
      <c r="U7" s="14"/>
      <c r="V7" s="14"/>
      <c r="W7" s="14"/>
      <c r="X7" s="14"/>
    </row>
    <row r="8" spans="1:24" s="4" customFormat="1" ht="15" customHeight="1" x14ac:dyDescent="0.3">
      <c r="A8" s="14"/>
      <c r="B8" s="15" t="s">
        <v>14</v>
      </c>
      <c r="C8" s="16" t="s">
        <v>15</v>
      </c>
      <c r="D8" s="17">
        <v>500</v>
      </c>
      <c r="E8" s="17">
        <v>500</v>
      </c>
      <c r="F8" s="17">
        <v>500</v>
      </c>
      <c r="G8" s="17">
        <v>1</v>
      </c>
      <c r="H8" s="17">
        <f t="shared" si="0"/>
        <v>500</v>
      </c>
      <c r="I8" s="17" t="s">
        <v>16</v>
      </c>
      <c r="J8" s="17"/>
      <c r="K8" s="17"/>
      <c r="L8" s="18" t="s">
        <v>718</v>
      </c>
      <c r="M8" s="17">
        <v>1</v>
      </c>
      <c r="N8" s="17"/>
      <c r="O8" s="17">
        <v>1</v>
      </c>
      <c r="P8" s="11"/>
      <c r="Q8" s="11"/>
      <c r="R8" s="14"/>
      <c r="S8" s="14"/>
      <c r="T8" s="14"/>
      <c r="U8" s="14"/>
      <c r="V8" s="14"/>
      <c r="W8" s="14"/>
      <c r="X8" s="14"/>
    </row>
    <row r="9" spans="1:24" s="4" customFormat="1" ht="15" customHeight="1" x14ac:dyDescent="0.3">
      <c r="A9" s="14"/>
      <c r="B9" s="15" t="s">
        <v>17</v>
      </c>
      <c r="C9" s="16" t="s">
        <v>18</v>
      </c>
      <c r="D9" s="19">
        <v>500</v>
      </c>
      <c r="E9" s="19">
        <v>499</v>
      </c>
      <c r="F9" s="19">
        <v>500</v>
      </c>
      <c r="G9" s="17">
        <v>1</v>
      </c>
      <c r="H9" s="17">
        <f t="shared" si="0"/>
        <v>499</v>
      </c>
      <c r="I9" s="17" t="s">
        <v>19</v>
      </c>
      <c r="J9" s="17"/>
      <c r="K9" s="17"/>
      <c r="L9" s="18" t="s">
        <v>719</v>
      </c>
      <c r="M9" s="17">
        <v>1</v>
      </c>
      <c r="N9" s="17"/>
      <c r="O9" s="17">
        <v>1</v>
      </c>
      <c r="P9" s="11"/>
      <c r="Q9" s="11"/>
      <c r="R9" s="14"/>
      <c r="S9" s="14"/>
      <c r="T9" s="14"/>
      <c r="U9" s="14"/>
      <c r="V9" s="14"/>
      <c r="W9" s="14"/>
      <c r="X9" s="14"/>
    </row>
    <row r="10" spans="1:24" s="4" customFormat="1" ht="15" customHeight="1" x14ac:dyDescent="0.3">
      <c r="A10" s="14"/>
      <c r="B10" s="15" t="s">
        <v>20</v>
      </c>
      <c r="C10" s="16" t="s">
        <v>21</v>
      </c>
      <c r="D10" s="19">
        <v>500</v>
      </c>
      <c r="E10" s="19">
        <v>499</v>
      </c>
      <c r="F10" s="19">
        <v>499</v>
      </c>
      <c r="G10" s="17">
        <v>1</v>
      </c>
      <c r="H10" s="17">
        <f t="shared" si="0"/>
        <v>499</v>
      </c>
      <c r="I10" s="17" t="s">
        <v>22</v>
      </c>
      <c r="J10" s="17"/>
      <c r="K10" s="17"/>
      <c r="L10" s="18" t="s">
        <v>720</v>
      </c>
      <c r="M10" s="17">
        <v>1</v>
      </c>
      <c r="N10" s="17"/>
      <c r="O10" s="17">
        <v>1</v>
      </c>
      <c r="P10" s="11"/>
      <c r="Q10" s="11"/>
      <c r="R10" s="14"/>
      <c r="S10" s="14"/>
      <c r="T10" s="14"/>
      <c r="U10" s="14"/>
      <c r="V10" s="14"/>
      <c r="W10" s="14"/>
      <c r="X10" s="14"/>
    </row>
    <row r="11" spans="1:24" s="5" customFormat="1" ht="15" customHeight="1" x14ac:dyDescent="0.3">
      <c r="A11" s="12" t="s">
        <v>23</v>
      </c>
      <c r="B11" s="12"/>
      <c r="C11" s="20"/>
      <c r="D11" s="2"/>
      <c r="E11" s="2"/>
      <c r="F11" s="2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13"/>
      <c r="S11" s="13"/>
      <c r="T11" s="13"/>
      <c r="U11" s="13"/>
      <c r="V11" s="13"/>
      <c r="W11" s="13"/>
      <c r="X11" s="13"/>
    </row>
    <row r="12" spans="1:24" s="4" customFormat="1" ht="15" customHeight="1" x14ac:dyDescent="0.3">
      <c r="A12" s="14"/>
      <c r="B12" s="15" t="s">
        <v>24</v>
      </c>
      <c r="C12" s="16" t="s">
        <v>25</v>
      </c>
      <c r="D12" s="17">
        <v>500</v>
      </c>
      <c r="E12" s="17">
        <v>500</v>
      </c>
      <c r="F12" s="17">
        <v>500</v>
      </c>
      <c r="G12" s="17">
        <v>1</v>
      </c>
      <c r="H12" s="17">
        <f t="shared" si="0"/>
        <v>500</v>
      </c>
      <c r="I12" s="17" t="s">
        <v>26</v>
      </c>
      <c r="J12" s="17"/>
      <c r="K12" s="17"/>
      <c r="L12" s="18" t="s">
        <v>721</v>
      </c>
      <c r="M12" s="17">
        <v>1</v>
      </c>
      <c r="N12" s="17"/>
      <c r="O12" s="17">
        <v>1</v>
      </c>
      <c r="P12" s="11"/>
      <c r="Q12" s="11"/>
      <c r="R12" s="14"/>
      <c r="S12" s="14"/>
      <c r="T12" s="14"/>
      <c r="U12" s="14"/>
      <c r="V12" s="14"/>
      <c r="W12" s="14"/>
      <c r="X12" s="14"/>
    </row>
    <row r="13" spans="1:24" s="4" customFormat="1" ht="15" customHeight="1" x14ac:dyDescent="0.3">
      <c r="A13" s="14"/>
      <c r="B13" s="15" t="s">
        <v>27</v>
      </c>
      <c r="C13" s="16" t="s">
        <v>28</v>
      </c>
      <c r="D13" s="17">
        <v>500</v>
      </c>
      <c r="E13" s="17">
        <v>500</v>
      </c>
      <c r="F13" s="17">
        <v>500</v>
      </c>
      <c r="G13" s="17">
        <v>1</v>
      </c>
      <c r="H13" s="17">
        <f t="shared" si="0"/>
        <v>500</v>
      </c>
      <c r="I13" s="17" t="s">
        <v>29</v>
      </c>
      <c r="J13" s="17"/>
      <c r="K13" s="17"/>
      <c r="L13" s="18" t="s">
        <v>722</v>
      </c>
      <c r="M13" s="17">
        <v>1</v>
      </c>
      <c r="N13" s="17"/>
      <c r="O13" s="17">
        <v>1</v>
      </c>
      <c r="P13" s="11"/>
      <c r="Q13" s="11"/>
      <c r="R13" s="14"/>
      <c r="S13" s="14"/>
      <c r="T13" s="14"/>
      <c r="U13" s="14"/>
      <c r="V13" s="14"/>
      <c r="W13" s="14"/>
      <c r="X13" s="14"/>
    </row>
    <row r="14" spans="1:24" s="4" customFormat="1" ht="15" customHeight="1" x14ac:dyDescent="0.3">
      <c r="A14" s="14"/>
      <c r="B14" s="15" t="s">
        <v>30</v>
      </c>
      <c r="C14" s="16" t="s">
        <v>31</v>
      </c>
      <c r="D14" s="19">
        <v>500</v>
      </c>
      <c r="E14" s="19">
        <v>360</v>
      </c>
      <c r="F14" s="19">
        <v>500</v>
      </c>
      <c r="G14" s="17">
        <v>1</v>
      </c>
      <c r="H14" s="17">
        <f t="shared" si="0"/>
        <v>360</v>
      </c>
      <c r="I14" s="17" t="s">
        <v>32</v>
      </c>
      <c r="J14" s="17"/>
      <c r="K14" s="17"/>
      <c r="L14" s="18" t="s">
        <v>723</v>
      </c>
      <c r="M14" s="17">
        <v>1</v>
      </c>
      <c r="N14" s="17"/>
      <c r="O14" s="17">
        <v>1</v>
      </c>
      <c r="P14" s="11"/>
      <c r="Q14" s="11"/>
      <c r="R14" s="14"/>
      <c r="S14" s="14"/>
      <c r="T14" s="14"/>
      <c r="U14" s="14"/>
      <c r="V14" s="14"/>
      <c r="W14" s="14"/>
      <c r="X14" s="14"/>
    </row>
    <row r="15" spans="1:24" s="4" customFormat="1" ht="15" customHeight="1" x14ac:dyDescent="0.3">
      <c r="A15" s="14"/>
      <c r="B15" s="15" t="s">
        <v>33</v>
      </c>
      <c r="C15" s="16" t="s">
        <v>34</v>
      </c>
      <c r="D15" s="17">
        <v>500</v>
      </c>
      <c r="E15" s="17">
        <v>500</v>
      </c>
      <c r="F15" s="17">
        <v>500</v>
      </c>
      <c r="G15" s="17">
        <v>1</v>
      </c>
      <c r="H15" s="17">
        <f t="shared" si="0"/>
        <v>500</v>
      </c>
      <c r="I15" s="17" t="s">
        <v>35</v>
      </c>
      <c r="J15" s="17"/>
      <c r="K15" s="17"/>
      <c r="L15" s="18" t="s">
        <v>724</v>
      </c>
      <c r="M15" s="17">
        <v>1</v>
      </c>
      <c r="N15" s="17"/>
      <c r="O15" s="17">
        <v>1</v>
      </c>
      <c r="P15" s="11"/>
      <c r="Q15" s="11"/>
      <c r="R15" s="14"/>
      <c r="S15" s="14"/>
      <c r="T15" s="14"/>
      <c r="U15" s="14"/>
      <c r="V15" s="14"/>
      <c r="W15" s="14"/>
      <c r="X15" s="14"/>
    </row>
    <row r="16" spans="1:24" s="4" customFormat="1" ht="15" customHeight="1" x14ac:dyDescent="0.3">
      <c r="A16" s="14"/>
      <c r="B16" s="15" t="s">
        <v>36</v>
      </c>
      <c r="C16" s="16" t="s">
        <v>37</v>
      </c>
      <c r="D16" s="17">
        <v>500</v>
      </c>
      <c r="E16" s="17">
        <v>500</v>
      </c>
      <c r="F16" s="17">
        <v>500</v>
      </c>
      <c r="G16" s="17">
        <v>1</v>
      </c>
      <c r="H16" s="17">
        <f t="shared" si="0"/>
        <v>500</v>
      </c>
      <c r="I16" s="17" t="s">
        <v>38</v>
      </c>
      <c r="J16" s="17"/>
      <c r="K16" s="17"/>
      <c r="L16" s="18" t="s">
        <v>716</v>
      </c>
      <c r="M16" s="17">
        <v>1</v>
      </c>
      <c r="N16" s="17"/>
      <c r="O16" s="17">
        <v>1</v>
      </c>
      <c r="P16" s="11"/>
      <c r="Q16" s="11"/>
      <c r="R16" s="14"/>
      <c r="S16" s="14"/>
      <c r="T16" s="14"/>
      <c r="U16" s="14"/>
      <c r="V16" s="14"/>
      <c r="W16" s="14"/>
      <c r="X16" s="14"/>
    </row>
    <row r="17" spans="1:24" s="5" customFormat="1" ht="15" customHeight="1" x14ac:dyDescent="0.3">
      <c r="A17" s="12" t="s">
        <v>39</v>
      </c>
      <c r="B17" s="12"/>
      <c r="C17" s="22"/>
      <c r="D17" s="12"/>
      <c r="E17" s="12"/>
      <c r="F17" s="12"/>
      <c r="G17" s="12"/>
      <c r="H17" s="2"/>
      <c r="I17" s="12"/>
      <c r="J17" s="2"/>
      <c r="K17" s="2"/>
      <c r="L17" s="22"/>
      <c r="M17" s="12"/>
      <c r="N17" s="12"/>
      <c r="O17" s="12"/>
      <c r="P17" s="31">
        <v>83.33</v>
      </c>
      <c r="Q17" s="31">
        <v>99.58</v>
      </c>
      <c r="R17" s="13"/>
      <c r="S17" s="13"/>
      <c r="T17" s="13"/>
      <c r="U17" s="13"/>
      <c r="V17" s="13"/>
      <c r="W17" s="13"/>
      <c r="X17" s="13"/>
    </row>
    <row r="18" spans="1:24" s="4" customFormat="1" ht="15" customHeight="1" x14ac:dyDescent="0.3">
      <c r="A18" s="14"/>
      <c r="B18" s="24" t="s">
        <v>40</v>
      </c>
      <c r="C18" s="25" t="s">
        <v>41</v>
      </c>
      <c r="D18" s="26">
        <v>600</v>
      </c>
      <c r="E18" s="26">
        <v>600</v>
      </c>
      <c r="F18" s="26">
        <v>600</v>
      </c>
      <c r="G18" s="26">
        <v>1</v>
      </c>
      <c r="H18" s="26">
        <f t="shared" si="0"/>
        <v>600</v>
      </c>
      <c r="I18" s="26" t="s">
        <v>22</v>
      </c>
      <c r="J18" s="26">
        <v>38.33</v>
      </c>
      <c r="K18" s="26">
        <v>100</v>
      </c>
      <c r="L18" s="27" t="s">
        <v>725</v>
      </c>
      <c r="M18" s="26">
        <v>1</v>
      </c>
      <c r="N18" s="26">
        <v>1</v>
      </c>
      <c r="O18" s="26">
        <v>1</v>
      </c>
      <c r="P18" s="11"/>
      <c r="Q18" s="11"/>
      <c r="R18" s="14">
        <v>10.83</v>
      </c>
      <c r="S18" s="14">
        <v>38.33</v>
      </c>
      <c r="T18" s="14">
        <v>64.17</v>
      </c>
      <c r="U18" s="14">
        <v>100</v>
      </c>
      <c r="V18" s="14">
        <v>100</v>
      </c>
      <c r="W18" s="14">
        <v>100</v>
      </c>
      <c r="X18" s="14">
        <v>98.33</v>
      </c>
    </row>
    <row r="19" spans="1:24" s="5" customFormat="1" ht="15" customHeight="1" x14ac:dyDescent="0.3">
      <c r="A19" s="13"/>
      <c r="B19" s="12" t="s">
        <v>42</v>
      </c>
      <c r="C19" s="20" t="s">
        <v>43</v>
      </c>
      <c r="D19" s="2">
        <v>1200</v>
      </c>
      <c r="E19" s="2">
        <v>1200</v>
      </c>
      <c r="F19" s="2">
        <v>1200</v>
      </c>
      <c r="G19" s="2">
        <v>1</v>
      </c>
      <c r="H19" s="2">
        <f t="shared" si="0"/>
        <v>1200</v>
      </c>
      <c r="I19" s="2" t="s">
        <v>44</v>
      </c>
      <c r="J19" s="2">
        <v>83.33</v>
      </c>
      <c r="K19" s="2">
        <v>99.58</v>
      </c>
      <c r="L19" s="3"/>
      <c r="M19" s="2">
        <v>1</v>
      </c>
      <c r="N19" s="2">
        <v>1</v>
      </c>
      <c r="O19" s="2"/>
      <c r="P19" s="2"/>
      <c r="Q19" s="2"/>
      <c r="R19" s="13">
        <v>46.67</v>
      </c>
      <c r="S19" s="13">
        <v>83.33</v>
      </c>
      <c r="T19" s="13">
        <v>89.17</v>
      </c>
      <c r="U19" s="13">
        <v>100</v>
      </c>
      <c r="V19" s="13">
        <v>100</v>
      </c>
      <c r="W19" s="13">
        <v>99.58</v>
      </c>
      <c r="X19" s="13">
        <v>92.5</v>
      </c>
    </row>
    <row r="20" spans="1:24" s="4" customFormat="1" ht="15" customHeight="1" x14ac:dyDescent="0.3">
      <c r="A20" s="14"/>
      <c r="B20" s="15" t="s">
        <v>45</v>
      </c>
      <c r="C20" s="16" t="s">
        <v>46</v>
      </c>
      <c r="D20" s="17">
        <v>800</v>
      </c>
      <c r="E20" s="17">
        <v>800</v>
      </c>
      <c r="F20" s="17">
        <v>800</v>
      </c>
      <c r="G20" s="17">
        <v>1</v>
      </c>
      <c r="H20" s="17">
        <f t="shared" si="0"/>
        <v>800</v>
      </c>
      <c r="I20" s="17" t="s">
        <v>47</v>
      </c>
      <c r="J20" s="17"/>
      <c r="K20" s="17"/>
      <c r="L20" s="18" t="s">
        <v>726</v>
      </c>
      <c r="M20" s="17">
        <v>1</v>
      </c>
      <c r="N20" s="17"/>
      <c r="O20" s="17">
        <v>1</v>
      </c>
      <c r="P20" s="11"/>
      <c r="Q20" s="11"/>
      <c r="R20" s="14"/>
      <c r="S20" s="14" t="s">
        <v>887</v>
      </c>
      <c r="T20" s="14" t="s">
        <v>887</v>
      </c>
      <c r="U20" s="14" t="s">
        <v>887</v>
      </c>
      <c r="V20" s="14" t="s">
        <v>887</v>
      </c>
      <c r="W20" s="14" t="s">
        <v>887</v>
      </c>
      <c r="X20" s="14" t="s">
        <v>888</v>
      </c>
    </row>
    <row r="21" spans="1:24" s="5" customFormat="1" ht="15" customHeight="1" x14ac:dyDescent="0.3">
      <c r="A21" s="13"/>
      <c r="B21" s="12" t="s">
        <v>48</v>
      </c>
      <c r="C21" s="20" t="s">
        <v>49</v>
      </c>
      <c r="D21" s="2">
        <v>600</v>
      </c>
      <c r="E21" s="2"/>
      <c r="F21" s="2">
        <v>0</v>
      </c>
      <c r="G21" s="2">
        <v>1</v>
      </c>
      <c r="H21" s="2">
        <f t="shared" si="0"/>
        <v>0</v>
      </c>
      <c r="I21" s="2"/>
      <c r="J21" s="2"/>
      <c r="K21" s="2"/>
      <c r="L21" s="3" t="s">
        <v>727</v>
      </c>
      <c r="M21" s="2">
        <v>1</v>
      </c>
      <c r="N21" s="2"/>
      <c r="O21" s="2"/>
      <c r="P21" s="2"/>
      <c r="Q21" s="2"/>
      <c r="R21" s="13"/>
      <c r="S21" s="13" t="s">
        <v>887</v>
      </c>
      <c r="T21" s="13" t="s">
        <v>887</v>
      </c>
      <c r="U21" s="13" t="s">
        <v>887</v>
      </c>
      <c r="V21" s="13" t="s">
        <v>887</v>
      </c>
      <c r="W21" s="13" t="s">
        <v>887</v>
      </c>
      <c r="X21" s="13" t="s">
        <v>888</v>
      </c>
    </row>
    <row r="22" spans="1:24" s="4" customFormat="1" ht="15" customHeight="1" x14ac:dyDescent="0.3">
      <c r="A22" s="14"/>
      <c r="B22" s="24" t="s">
        <v>50</v>
      </c>
      <c r="C22" s="25" t="s">
        <v>51</v>
      </c>
      <c r="D22" s="26">
        <v>1000</v>
      </c>
      <c r="E22" s="26">
        <v>999</v>
      </c>
      <c r="F22" s="26">
        <v>1000</v>
      </c>
      <c r="G22" s="26">
        <v>1</v>
      </c>
      <c r="H22" s="26">
        <f t="shared" si="0"/>
        <v>999</v>
      </c>
      <c r="I22" s="26" t="s">
        <v>26</v>
      </c>
      <c r="J22" s="26">
        <v>26.26</v>
      </c>
      <c r="K22" s="26">
        <v>100</v>
      </c>
      <c r="L22" s="27" t="s">
        <v>728</v>
      </c>
      <c r="M22" s="26">
        <v>1</v>
      </c>
      <c r="N22" s="26">
        <v>1</v>
      </c>
      <c r="O22" s="26">
        <v>1</v>
      </c>
      <c r="P22" s="11"/>
      <c r="Q22" s="11"/>
      <c r="R22" s="14">
        <v>4.55</v>
      </c>
      <c r="S22" s="14">
        <v>26.26</v>
      </c>
      <c r="T22" s="14">
        <v>60.1</v>
      </c>
      <c r="U22" s="14">
        <v>100</v>
      </c>
      <c r="V22" s="14">
        <v>100</v>
      </c>
      <c r="W22" s="14">
        <v>100</v>
      </c>
      <c r="X22" s="14">
        <v>92.42</v>
      </c>
    </row>
    <row r="23" spans="1:24" s="4" customFormat="1" ht="15" customHeight="1" x14ac:dyDescent="0.3">
      <c r="A23" s="14"/>
      <c r="B23" s="24" t="s">
        <v>52</v>
      </c>
      <c r="C23" s="25" t="s">
        <v>53</v>
      </c>
      <c r="D23" s="26">
        <v>600</v>
      </c>
      <c r="E23" s="26">
        <v>600</v>
      </c>
      <c r="F23" s="26">
        <v>600</v>
      </c>
      <c r="G23" s="26">
        <v>1</v>
      </c>
      <c r="H23" s="26">
        <f t="shared" si="0"/>
        <v>600</v>
      </c>
      <c r="I23" s="26" t="s">
        <v>29</v>
      </c>
      <c r="J23" s="26">
        <v>55</v>
      </c>
      <c r="K23" s="26">
        <v>90</v>
      </c>
      <c r="L23" s="27" t="s">
        <v>729</v>
      </c>
      <c r="M23" s="26">
        <v>1</v>
      </c>
      <c r="N23" s="26">
        <v>1</v>
      </c>
      <c r="O23" s="26">
        <v>1</v>
      </c>
      <c r="P23" s="11"/>
      <c r="Q23" s="11"/>
      <c r="R23" s="14">
        <v>10.83</v>
      </c>
      <c r="S23" s="14">
        <v>55</v>
      </c>
      <c r="T23" s="14">
        <v>85</v>
      </c>
      <c r="U23" s="14">
        <v>100</v>
      </c>
      <c r="V23" s="14">
        <v>100</v>
      </c>
      <c r="W23" s="14">
        <v>90</v>
      </c>
      <c r="X23" s="14">
        <v>3.33</v>
      </c>
    </row>
    <row r="24" spans="1:24" s="5" customFormat="1" ht="15" customHeight="1" x14ac:dyDescent="0.3">
      <c r="A24" s="12" t="s">
        <v>54</v>
      </c>
      <c r="B24" s="12"/>
      <c r="C24" s="22"/>
      <c r="D24" s="12"/>
      <c r="E24" s="12"/>
      <c r="F24" s="12"/>
      <c r="G24" s="12"/>
      <c r="H24" s="2"/>
      <c r="I24" s="12"/>
      <c r="J24" s="13"/>
      <c r="K24" s="13"/>
      <c r="L24" s="22"/>
      <c r="M24" s="12"/>
      <c r="N24" s="12"/>
      <c r="O24" s="12"/>
      <c r="P24" s="31">
        <v>98.33</v>
      </c>
      <c r="Q24" s="31">
        <v>90.83</v>
      </c>
      <c r="R24" s="13"/>
      <c r="S24" s="13"/>
      <c r="T24" s="13"/>
      <c r="U24" s="13" t="s">
        <v>887</v>
      </c>
      <c r="V24" s="13"/>
      <c r="W24" s="13"/>
      <c r="X24" s="13"/>
    </row>
    <row r="25" spans="1:24" s="5" customFormat="1" ht="15" customHeight="1" x14ac:dyDescent="0.3">
      <c r="A25" s="13"/>
      <c r="B25" s="12" t="s">
        <v>55</v>
      </c>
      <c r="C25" s="20" t="s">
        <v>56</v>
      </c>
      <c r="D25" s="2">
        <v>600</v>
      </c>
      <c r="E25" s="2">
        <v>600</v>
      </c>
      <c r="F25" s="2">
        <v>600</v>
      </c>
      <c r="G25" s="2">
        <v>1</v>
      </c>
      <c r="H25" s="2">
        <f t="shared" si="0"/>
        <v>600</v>
      </c>
      <c r="I25" s="2" t="s">
        <v>57</v>
      </c>
      <c r="J25" s="2">
        <v>98.33</v>
      </c>
      <c r="K25" s="2">
        <v>90.83</v>
      </c>
      <c r="L25" s="3"/>
      <c r="M25" s="2">
        <v>1</v>
      </c>
      <c r="N25" s="2">
        <v>1</v>
      </c>
      <c r="O25" s="2"/>
      <c r="P25" s="2"/>
      <c r="Q25" s="2"/>
      <c r="R25" s="13">
        <v>65.83</v>
      </c>
      <c r="S25" s="13">
        <v>98.33</v>
      </c>
      <c r="T25" s="13">
        <v>100</v>
      </c>
      <c r="U25" s="13">
        <v>100</v>
      </c>
      <c r="V25" s="13">
        <v>100</v>
      </c>
      <c r="W25" s="13">
        <v>90.83</v>
      </c>
      <c r="X25" s="13">
        <v>0</v>
      </c>
    </row>
    <row r="26" spans="1:24" s="4" customFormat="1" ht="15" customHeight="1" x14ac:dyDescent="0.3">
      <c r="A26" s="14"/>
      <c r="B26" s="24" t="s">
        <v>58</v>
      </c>
      <c r="C26" s="25" t="s">
        <v>59</v>
      </c>
      <c r="D26" s="19">
        <v>1000</v>
      </c>
      <c r="E26" s="19">
        <v>123</v>
      </c>
      <c r="F26" s="19">
        <v>1000</v>
      </c>
      <c r="G26" s="26">
        <v>1</v>
      </c>
      <c r="H26" s="26">
        <f t="shared" si="0"/>
        <v>123</v>
      </c>
      <c r="I26" s="26"/>
      <c r="J26" s="26">
        <v>100</v>
      </c>
      <c r="K26" s="26">
        <v>100</v>
      </c>
      <c r="L26" s="27" t="s">
        <v>876</v>
      </c>
      <c r="M26" s="26">
        <v>1</v>
      </c>
      <c r="N26" s="26">
        <v>1</v>
      </c>
      <c r="O26" s="26">
        <v>1</v>
      </c>
      <c r="P26" s="11"/>
      <c r="Q26" s="11"/>
      <c r="R26" s="14">
        <v>91.67</v>
      </c>
      <c r="S26" s="14">
        <v>100</v>
      </c>
      <c r="T26" s="14">
        <v>100</v>
      </c>
      <c r="U26" s="14">
        <v>100</v>
      </c>
      <c r="V26" s="14">
        <v>100</v>
      </c>
      <c r="W26" s="14">
        <v>100</v>
      </c>
      <c r="X26" s="14">
        <v>16.670000000000002</v>
      </c>
    </row>
    <row r="27" spans="1:24" s="4" customFormat="1" ht="15" customHeight="1" x14ac:dyDescent="0.3">
      <c r="A27" s="14"/>
      <c r="B27" s="24" t="s">
        <v>60</v>
      </c>
      <c r="C27" s="25" t="s">
        <v>61</v>
      </c>
      <c r="D27" s="26">
        <v>1000</v>
      </c>
      <c r="E27" s="26">
        <v>1000</v>
      </c>
      <c r="F27" s="26">
        <v>1000</v>
      </c>
      <c r="G27" s="26">
        <v>1</v>
      </c>
      <c r="H27" s="26">
        <f t="shared" si="0"/>
        <v>1000</v>
      </c>
      <c r="I27" s="26" t="s">
        <v>62</v>
      </c>
      <c r="J27" s="26">
        <v>61.5</v>
      </c>
      <c r="K27" s="26">
        <v>0</v>
      </c>
      <c r="L27" s="27" t="s">
        <v>730</v>
      </c>
      <c r="M27" s="26">
        <v>1</v>
      </c>
      <c r="N27" s="26">
        <v>1</v>
      </c>
      <c r="O27" s="26">
        <v>1</v>
      </c>
      <c r="P27" s="11"/>
      <c r="Q27" s="11"/>
      <c r="R27" s="14">
        <v>37.5</v>
      </c>
      <c r="S27" s="14">
        <v>61.5</v>
      </c>
      <c r="T27" s="14">
        <v>66</v>
      </c>
      <c r="U27" s="14">
        <v>99.5</v>
      </c>
      <c r="V27" s="14">
        <v>0</v>
      </c>
      <c r="W27" s="14">
        <v>0</v>
      </c>
      <c r="X27" s="14">
        <v>0</v>
      </c>
    </row>
    <row r="28" spans="1:24" s="4" customFormat="1" ht="15" customHeight="1" x14ac:dyDescent="0.3">
      <c r="A28" s="14"/>
      <c r="B28" s="24" t="s">
        <v>63</v>
      </c>
      <c r="C28" s="25" t="s">
        <v>64</v>
      </c>
      <c r="D28" s="26">
        <v>600</v>
      </c>
      <c r="E28" s="26">
        <v>600</v>
      </c>
      <c r="F28" s="26">
        <v>600</v>
      </c>
      <c r="G28" s="26">
        <v>1</v>
      </c>
      <c r="H28" s="26">
        <f t="shared" si="0"/>
        <v>600</v>
      </c>
      <c r="I28" s="26" t="s">
        <v>19</v>
      </c>
      <c r="J28" s="26">
        <v>98.33</v>
      </c>
      <c r="K28" s="26">
        <v>0</v>
      </c>
      <c r="L28" s="27" t="s">
        <v>731</v>
      </c>
      <c r="M28" s="26">
        <v>1</v>
      </c>
      <c r="N28" s="26">
        <v>1</v>
      </c>
      <c r="O28" s="26">
        <v>1</v>
      </c>
      <c r="P28" s="11"/>
      <c r="Q28" s="11"/>
      <c r="R28" s="14">
        <v>96.67</v>
      </c>
      <c r="S28" s="14">
        <v>98.33</v>
      </c>
      <c r="T28" s="14">
        <v>99.17</v>
      </c>
      <c r="U28" s="14">
        <v>99.17</v>
      </c>
      <c r="V28" s="14">
        <v>50</v>
      </c>
      <c r="W28" s="14">
        <v>0</v>
      </c>
      <c r="X28" s="14">
        <v>0</v>
      </c>
    </row>
    <row r="29" spans="1:24" s="4" customFormat="1" ht="15" customHeight="1" x14ac:dyDescent="0.3">
      <c r="A29" s="14"/>
      <c r="B29" s="15" t="s">
        <v>65</v>
      </c>
      <c r="C29" s="16" t="s">
        <v>66</v>
      </c>
      <c r="D29" s="19">
        <v>600</v>
      </c>
      <c r="E29" s="19">
        <v>599</v>
      </c>
      <c r="F29" s="19">
        <v>600</v>
      </c>
      <c r="G29" s="17">
        <v>1</v>
      </c>
      <c r="H29" s="17">
        <f t="shared" si="0"/>
        <v>599</v>
      </c>
      <c r="I29" s="17" t="s">
        <v>67</v>
      </c>
      <c r="J29" s="17"/>
      <c r="K29" s="17"/>
      <c r="L29" s="18" t="s">
        <v>732</v>
      </c>
      <c r="M29" s="17">
        <v>1</v>
      </c>
      <c r="N29" s="17"/>
      <c r="O29" s="17">
        <v>1</v>
      </c>
      <c r="P29" s="11"/>
      <c r="Q29" s="11"/>
      <c r="R29" s="14"/>
      <c r="S29" s="14"/>
      <c r="T29" s="14"/>
      <c r="U29" s="14" t="s">
        <v>887</v>
      </c>
      <c r="V29" s="14"/>
      <c r="W29" s="14"/>
      <c r="X29" s="14"/>
    </row>
    <row r="30" spans="1:24" s="4" customFormat="1" ht="15" customHeight="1" x14ac:dyDescent="0.3">
      <c r="A30" s="14"/>
      <c r="B30" s="15" t="s">
        <v>68</v>
      </c>
      <c r="C30" s="16" t="s">
        <v>69</v>
      </c>
      <c r="D30" s="17">
        <v>600</v>
      </c>
      <c r="E30" s="17">
        <v>600</v>
      </c>
      <c r="F30" s="17">
        <v>600</v>
      </c>
      <c r="G30" s="17">
        <v>1</v>
      </c>
      <c r="H30" s="17">
        <f t="shared" si="0"/>
        <v>600</v>
      </c>
      <c r="I30" s="17" t="s">
        <v>32</v>
      </c>
      <c r="J30" s="17"/>
      <c r="K30" s="17"/>
      <c r="L30" s="18" t="s">
        <v>733</v>
      </c>
      <c r="M30" s="17">
        <v>1</v>
      </c>
      <c r="N30" s="17"/>
      <c r="O30" s="17">
        <v>1</v>
      </c>
      <c r="P30" s="11"/>
      <c r="Q30" s="11"/>
      <c r="R30" s="14"/>
      <c r="S30" s="14"/>
      <c r="T30" s="14"/>
      <c r="U30" s="14" t="s">
        <v>887</v>
      </c>
      <c r="V30" s="14"/>
      <c r="W30" s="14"/>
      <c r="X30" s="14"/>
    </row>
    <row r="31" spans="1:24" s="5" customFormat="1" ht="15" customHeight="1" x14ac:dyDescent="0.3">
      <c r="A31" s="12" t="s">
        <v>70</v>
      </c>
      <c r="B31" s="12"/>
      <c r="C31" s="20"/>
      <c r="D31" s="2"/>
      <c r="E31" s="2"/>
      <c r="F31" s="2"/>
      <c r="G31" s="2"/>
      <c r="H31" s="2"/>
      <c r="I31" s="2"/>
      <c r="J31" s="13"/>
      <c r="K31" s="13"/>
      <c r="L31" s="3"/>
      <c r="M31" s="2"/>
      <c r="N31" s="2"/>
      <c r="O31" s="2"/>
      <c r="P31" s="31">
        <f>AVERAGE(J36, J37)</f>
        <v>92.289999999999992</v>
      </c>
      <c r="Q31" s="31">
        <f>AVERAGE(K36, K37)</f>
        <v>98.75</v>
      </c>
      <c r="R31" s="13"/>
      <c r="S31" s="13"/>
      <c r="T31" s="13"/>
      <c r="U31" s="13"/>
      <c r="V31" s="13"/>
      <c r="W31" s="13"/>
      <c r="X31" s="13"/>
    </row>
    <row r="32" spans="1:24" s="4" customFormat="1" ht="15" customHeight="1" x14ac:dyDescent="0.3">
      <c r="A32" s="14"/>
      <c r="B32" s="24" t="s">
        <v>71</v>
      </c>
      <c r="C32" s="25" t="s">
        <v>72</v>
      </c>
      <c r="D32" s="19">
        <v>600</v>
      </c>
      <c r="E32" s="19">
        <v>599</v>
      </c>
      <c r="F32" s="19">
        <v>600</v>
      </c>
      <c r="G32" s="26">
        <v>1</v>
      </c>
      <c r="H32" s="26">
        <f t="shared" si="0"/>
        <v>599</v>
      </c>
      <c r="I32" s="26" t="s">
        <v>73</v>
      </c>
      <c r="J32" s="26">
        <v>66.099999999999994</v>
      </c>
      <c r="K32" s="26">
        <v>0</v>
      </c>
      <c r="L32" s="27" t="s">
        <v>734</v>
      </c>
      <c r="M32" s="26">
        <v>1</v>
      </c>
      <c r="N32" s="26">
        <v>1</v>
      </c>
      <c r="O32" s="26">
        <v>1</v>
      </c>
      <c r="P32" s="11"/>
      <c r="Q32" s="11"/>
      <c r="R32" s="14">
        <v>46.61</v>
      </c>
      <c r="S32" s="14">
        <v>66.099999999999994</v>
      </c>
      <c r="T32" s="14">
        <v>84.75</v>
      </c>
      <c r="U32" s="14">
        <v>100</v>
      </c>
      <c r="V32" s="14">
        <v>0</v>
      </c>
      <c r="W32" s="14">
        <v>0</v>
      </c>
      <c r="X32" s="14">
        <v>0</v>
      </c>
    </row>
    <row r="33" spans="1:24" s="4" customFormat="1" ht="15" customHeight="1" x14ac:dyDescent="0.3">
      <c r="A33" s="14"/>
      <c r="B33" s="15" t="s">
        <v>74</v>
      </c>
      <c r="C33" s="16" t="s">
        <v>75</v>
      </c>
      <c r="D33" s="17">
        <v>600</v>
      </c>
      <c r="E33" s="17">
        <v>600</v>
      </c>
      <c r="F33" s="17">
        <v>600</v>
      </c>
      <c r="G33" s="17">
        <v>1</v>
      </c>
      <c r="H33" s="17">
        <f t="shared" si="0"/>
        <v>600</v>
      </c>
      <c r="I33" s="17" t="s">
        <v>76</v>
      </c>
      <c r="J33" s="17"/>
      <c r="K33" s="17"/>
      <c r="L33" s="18" t="s">
        <v>735</v>
      </c>
      <c r="M33" s="17">
        <v>1</v>
      </c>
      <c r="N33" s="17"/>
      <c r="O33" s="17">
        <v>1</v>
      </c>
      <c r="P33" s="11"/>
      <c r="Q33" s="11"/>
      <c r="R33" s="14" t="s">
        <v>888</v>
      </c>
      <c r="S33" s="14" t="s">
        <v>888</v>
      </c>
      <c r="T33" s="14" t="s">
        <v>888</v>
      </c>
      <c r="U33" s="14" t="s">
        <v>887</v>
      </c>
      <c r="V33" s="14" t="s">
        <v>887</v>
      </c>
      <c r="W33" s="14" t="s">
        <v>888</v>
      </c>
      <c r="X33" s="14" t="s">
        <v>888</v>
      </c>
    </row>
    <row r="34" spans="1:24" s="5" customFormat="1" ht="15" customHeight="1" x14ac:dyDescent="0.3">
      <c r="A34" s="13"/>
      <c r="B34" s="12" t="s">
        <v>77</v>
      </c>
      <c r="C34" s="20" t="s">
        <v>78</v>
      </c>
      <c r="D34" s="2">
        <v>600</v>
      </c>
      <c r="E34" s="2"/>
      <c r="F34" s="2">
        <v>0</v>
      </c>
      <c r="G34" s="2">
        <v>1</v>
      </c>
      <c r="H34" s="2">
        <f t="shared" si="0"/>
        <v>0</v>
      </c>
      <c r="I34" s="2"/>
      <c r="J34" s="2"/>
      <c r="K34" s="2"/>
      <c r="L34" s="3" t="s">
        <v>736</v>
      </c>
      <c r="M34" s="2"/>
      <c r="N34" s="2"/>
      <c r="O34" s="2"/>
      <c r="P34" s="2"/>
      <c r="Q34" s="2"/>
      <c r="R34" s="13" t="s">
        <v>888</v>
      </c>
      <c r="S34" s="13" t="s">
        <v>888</v>
      </c>
      <c r="T34" s="13" t="s">
        <v>888</v>
      </c>
      <c r="U34" s="13" t="s">
        <v>887</v>
      </c>
      <c r="V34" s="13" t="s">
        <v>887</v>
      </c>
      <c r="W34" s="13" t="s">
        <v>888</v>
      </c>
      <c r="X34" s="13" t="s">
        <v>888</v>
      </c>
    </row>
    <row r="35" spans="1:24" s="4" customFormat="1" ht="15" customHeight="1" x14ac:dyDescent="0.3">
      <c r="A35" s="14"/>
      <c r="B35" s="24" t="s">
        <v>79</v>
      </c>
      <c r="C35" s="25" t="s">
        <v>80</v>
      </c>
      <c r="D35" s="26">
        <v>800</v>
      </c>
      <c r="E35" s="26">
        <v>800</v>
      </c>
      <c r="F35" s="26">
        <v>800</v>
      </c>
      <c r="G35" s="26">
        <v>1</v>
      </c>
      <c r="H35" s="26">
        <f t="shared" si="0"/>
        <v>800</v>
      </c>
      <c r="I35" s="26" t="s">
        <v>35</v>
      </c>
      <c r="J35" s="26">
        <v>60.62</v>
      </c>
      <c r="K35" s="26">
        <v>0</v>
      </c>
      <c r="L35" s="27" t="s">
        <v>731</v>
      </c>
      <c r="M35" s="26">
        <v>1</v>
      </c>
      <c r="N35" s="26">
        <v>1</v>
      </c>
      <c r="O35" s="26">
        <v>1</v>
      </c>
      <c r="P35" s="11"/>
      <c r="Q35" s="11"/>
      <c r="R35" s="14">
        <v>54.37</v>
      </c>
      <c r="S35" s="14">
        <v>60.62</v>
      </c>
      <c r="T35" s="14">
        <v>69.37</v>
      </c>
      <c r="U35" s="14">
        <v>75</v>
      </c>
      <c r="V35" s="14">
        <v>34.369999999999997</v>
      </c>
      <c r="W35" s="14">
        <v>0</v>
      </c>
      <c r="X35" s="14">
        <v>0</v>
      </c>
    </row>
    <row r="36" spans="1:24" s="5" customFormat="1" ht="15" customHeight="1" x14ac:dyDescent="0.3">
      <c r="A36" s="13"/>
      <c r="B36" s="12" t="s">
        <v>81</v>
      </c>
      <c r="C36" s="20" t="s">
        <v>82</v>
      </c>
      <c r="D36" s="2">
        <v>800</v>
      </c>
      <c r="E36" s="2">
        <v>800</v>
      </c>
      <c r="F36" s="2">
        <v>800</v>
      </c>
      <c r="G36" s="2">
        <v>1</v>
      </c>
      <c r="H36" s="2">
        <f t="shared" si="0"/>
        <v>800</v>
      </c>
      <c r="I36" s="2" t="s">
        <v>83</v>
      </c>
      <c r="J36" s="2">
        <v>90</v>
      </c>
      <c r="K36" s="2">
        <v>98.75</v>
      </c>
      <c r="L36" s="3"/>
      <c r="M36" s="2">
        <v>1</v>
      </c>
      <c r="N36" s="2">
        <v>1</v>
      </c>
      <c r="O36" s="2"/>
      <c r="P36" s="2"/>
      <c r="Q36" s="2"/>
      <c r="R36" s="13">
        <v>37.5</v>
      </c>
      <c r="S36" s="13">
        <v>90</v>
      </c>
      <c r="T36" s="13">
        <v>97.5</v>
      </c>
      <c r="U36" s="13">
        <v>100</v>
      </c>
      <c r="V36" s="13">
        <v>100</v>
      </c>
      <c r="W36" s="13">
        <v>98.75</v>
      </c>
      <c r="X36" s="13">
        <v>30.62</v>
      </c>
    </row>
    <row r="37" spans="1:24" s="5" customFormat="1" ht="15" customHeight="1" x14ac:dyDescent="0.3">
      <c r="A37" s="13"/>
      <c r="B37" s="12" t="s">
        <v>84</v>
      </c>
      <c r="C37" s="20" t="s">
        <v>85</v>
      </c>
      <c r="D37" s="2">
        <v>1200</v>
      </c>
      <c r="E37" s="2">
        <v>1200</v>
      </c>
      <c r="F37" s="2">
        <v>1200</v>
      </c>
      <c r="G37" s="2">
        <v>1</v>
      </c>
      <c r="H37" s="2">
        <f t="shared" si="0"/>
        <v>1200</v>
      </c>
      <c r="I37" s="2"/>
      <c r="J37" s="2">
        <v>94.58</v>
      </c>
      <c r="K37" s="2">
        <v>98.75</v>
      </c>
      <c r="L37" s="3"/>
      <c r="M37" s="2">
        <v>1</v>
      </c>
      <c r="N37" s="2">
        <v>1</v>
      </c>
      <c r="O37" s="2"/>
      <c r="P37" s="2"/>
      <c r="Q37" s="2"/>
      <c r="R37" s="13">
        <v>62.5</v>
      </c>
      <c r="S37" s="13">
        <v>94.58</v>
      </c>
      <c r="T37" s="13">
        <v>97.08</v>
      </c>
      <c r="U37" s="13">
        <v>99.58</v>
      </c>
      <c r="V37" s="13">
        <v>99.17</v>
      </c>
      <c r="W37" s="13">
        <v>98.75</v>
      </c>
      <c r="X37" s="13">
        <v>95</v>
      </c>
    </row>
    <row r="38" spans="1:24" s="4" customFormat="1" ht="15" customHeight="1" x14ac:dyDescent="0.3">
      <c r="A38" s="14"/>
      <c r="B38" s="24" t="s">
        <v>86</v>
      </c>
      <c r="C38" s="25" t="s">
        <v>87</v>
      </c>
      <c r="D38" s="26">
        <v>600</v>
      </c>
      <c r="E38" s="26">
        <v>600</v>
      </c>
      <c r="F38" s="26">
        <v>600</v>
      </c>
      <c r="G38" s="26">
        <v>1</v>
      </c>
      <c r="H38" s="26">
        <f t="shared" si="0"/>
        <v>600</v>
      </c>
      <c r="I38" s="26" t="s">
        <v>38</v>
      </c>
      <c r="J38" s="26">
        <v>80.83</v>
      </c>
      <c r="K38" s="26">
        <v>0</v>
      </c>
      <c r="L38" s="27" t="s">
        <v>731</v>
      </c>
      <c r="M38" s="26">
        <v>1</v>
      </c>
      <c r="N38" s="26">
        <v>1</v>
      </c>
      <c r="O38" s="26">
        <v>1</v>
      </c>
      <c r="P38" s="11"/>
      <c r="Q38" s="11"/>
      <c r="R38" s="14">
        <v>60.83</v>
      </c>
      <c r="S38" s="14">
        <v>80.83</v>
      </c>
      <c r="T38" s="14">
        <v>86.67</v>
      </c>
      <c r="U38" s="14">
        <v>90</v>
      </c>
      <c r="V38" s="14">
        <v>39.17</v>
      </c>
      <c r="W38" s="14">
        <v>0</v>
      </c>
      <c r="X38" s="14">
        <v>0</v>
      </c>
    </row>
    <row r="39" spans="1:24" s="4" customFormat="1" ht="15" customHeight="1" x14ac:dyDescent="0.3">
      <c r="A39" s="14"/>
      <c r="B39" s="24" t="s">
        <v>88</v>
      </c>
      <c r="C39" s="25" t="s">
        <v>89</v>
      </c>
      <c r="D39" s="19">
        <v>600</v>
      </c>
      <c r="E39" s="19">
        <v>598</v>
      </c>
      <c r="F39" s="19">
        <v>600</v>
      </c>
      <c r="G39" s="26">
        <v>1</v>
      </c>
      <c r="H39" s="26">
        <f t="shared" si="0"/>
        <v>598</v>
      </c>
      <c r="I39" s="26" t="s">
        <v>90</v>
      </c>
      <c r="J39" s="26">
        <v>86.44</v>
      </c>
      <c r="K39" s="26">
        <v>8.85</v>
      </c>
      <c r="L39" s="27" t="s">
        <v>737</v>
      </c>
      <c r="M39" s="26">
        <v>1</v>
      </c>
      <c r="N39" s="26">
        <v>1</v>
      </c>
      <c r="O39" s="26">
        <v>1</v>
      </c>
      <c r="P39" s="11"/>
      <c r="Q39" s="11"/>
      <c r="R39" s="14">
        <v>47.46</v>
      </c>
      <c r="S39" s="14">
        <v>86.44</v>
      </c>
      <c r="T39" s="14">
        <v>90.68</v>
      </c>
      <c r="U39" s="14">
        <v>91.53</v>
      </c>
      <c r="V39" s="14">
        <v>3.39</v>
      </c>
      <c r="W39" s="14">
        <v>0.85</v>
      </c>
      <c r="X39" s="14">
        <v>0</v>
      </c>
    </row>
    <row r="40" spans="1:24" s="4" customFormat="1" ht="15" customHeight="1" x14ac:dyDescent="0.3">
      <c r="A40" s="14"/>
      <c r="B40" s="24" t="s">
        <v>91</v>
      </c>
      <c r="C40" s="25" t="s">
        <v>92</v>
      </c>
      <c r="D40" s="26">
        <v>1200</v>
      </c>
      <c r="E40" s="26">
        <v>1200</v>
      </c>
      <c r="F40" s="26">
        <v>1200</v>
      </c>
      <c r="G40" s="26">
        <v>1</v>
      </c>
      <c r="H40" s="26">
        <f t="shared" si="0"/>
        <v>1200</v>
      </c>
      <c r="I40" s="26"/>
      <c r="J40" s="26">
        <v>88.75</v>
      </c>
      <c r="K40" s="26">
        <v>17.5</v>
      </c>
      <c r="L40" s="27" t="s">
        <v>877</v>
      </c>
      <c r="M40" s="26">
        <v>1</v>
      </c>
      <c r="N40" s="26">
        <v>1</v>
      </c>
      <c r="O40" s="26">
        <v>1</v>
      </c>
      <c r="P40" s="11"/>
      <c r="Q40" s="11"/>
      <c r="R40" s="14">
        <v>67.08</v>
      </c>
      <c r="S40" s="14">
        <v>88.75</v>
      </c>
      <c r="T40" s="14">
        <v>92.08</v>
      </c>
      <c r="U40" s="14">
        <v>100</v>
      </c>
      <c r="V40" s="14">
        <v>92.08</v>
      </c>
      <c r="W40" s="14">
        <v>17.5</v>
      </c>
      <c r="X40" s="14">
        <v>0</v>
      </c>
    </row>
    <row r="41" spans="1:24" s="5" customFormat="1" ht="15" customHeight="1" x14ac:dyDescent="0.3">
      <c r="A41" s="12" t="s">
        <v>93</v>
      </c>
      <c r="B41" s="12"/>
      <c r="C41" s="20"/>
      <c r="D41" s="2"/>
      <c r="E41" s="2"/>
      <c r="F41" s="2"/>
      <c r="G41" s="2"/>
      <c r="H41" s="2"/>
      <c r="I41" s="2"/>
      <c r="J41" s="13"/>
      <c r="K41" s="13"/>
      <c r="L41" s="3"/>
      <c r="M41" s="2"/>
      <c r="N41" s="2"/>
      <c r="O41" s="2"/>
      <c r="P41" s="31">
        <v>72.5</v>
      </c>
      <c r="Q41" s="31">
        <v>100</v>
      </c>
      <c r="R41" s="13"/>
      <c r="S41" s="13"/>
      <c r="T41" s="13"/>
      <c r="U41" s="13" t="s">
        <v>887</v>
      </c>
      <c r="V41" s="13"/>
      <c r="W41" s="13"/>
      <c r="X41" s="13"/>
    </row>
    <row r="42" spans="1:24" s="5" customFormat="1" ht="15" customHeight="1" x14ac:dyDescent="0.3">
      <c r="A42" s="13"/>
      <c r="B42" s="12" t="s">
        <v>94</v>
      </c>
      <c r="C42" s="20" t="s">
        <v>95</v>
      </c>
      <c r="D42" s="2">
        <v>1200</v>
      </c>
      <c r="E42" s="2">
        <v>1200</v>
      </c>
      <c r="F42" s="2">
        <v>1200</v>
      </c>
      <c r="G42" s="2">
        <v>1</v>
      </c>
      <c r="H42" s="2">
        <f t="shared" si="0"/>
        <v>1200</v>
      </c>
      <c r="I42" s="2"/>
      <c r="J42" s="2">
        <v>72.5</v>
      </c>
      <c r="K42" s="2">
        <v>100</v>
      </c>
      <c r="L42" s="3" t="s">
        <v>738</v>
      </c>
      <c r="M42" s="2">
        <v>1</v>
      </c>
      <c r="N42" s="2">
        <v>1</v>
      </c>
      <c r="O42" s="2"/>
      <c r="P42" s="2"/>
      <c r="Q42" s="2"/>
      <c r="R42" s="13">
        <v>18.329999999999998</v>
      </c>
      <c r="S42" s="13">
        <v>72.5</v>
      </c>
      <c r="T42" s="13">
        <v>88.75</v>
      </c>
      <c r="U42" s="13">
        <v>100</v>
      </c>
      <c r="V42" s="13">
        <v>100</v>
      </c>
      <c r="W42" s="13">
        <v>100</v>
      </c>
      <c r="X42" s="13">
        <v>98.75</v>
      </c>
    </row>
    <row r="43" spans="1:24" s="4" customFormat="1" ht="15" customHeight="1" x14ac:dyDescent="0.3">
      <c r="A43" s="14"/>
      <c r="B43" s="15" t="s">
        <v>96</v>
      </c>
      <c r="C43" s="16" t="s">
        <v>97</v>
      </c>
      <c r="D43" s="17">
        <v>1200</v>
      </c>
      <c r="E43" s="17">
        <v>1200</v>
      </c>
      <c r="F43" s="17">
        <v>1200</v>
      </c>
      <c r="G43" s="17">
        <v>1</v>
      </c>
      <c r="H43" s="17">
        <f t="shared" si="0"/>
        <v>1200</v>
      </c>
      <c r="I43" s="17" t="s">
        <v>98</v>
      </c>
      <c r="J43" s="17"/>
      <c r="K43" s="17"/>
      <c r="L43" s="18" t="s">
        <v>739</v>
      </c>
      <c r="M43" s="17">
        <v>1</v>
      </c>
      <c r="N43" s="17"/>
      <c r="O43" s="17">
        <v>1</v>
      </c>
      <c r="P43" s="11"/>
      <c r="Q43" s="11"/>
      <c r="R43" s="14" t="s">
        <v>888</v>
      </c>
      <c r="S43" s="14" t="s">
        <v>888</v>
      </c>
      <c r="T43" s="14" t="s">
        <v>887</v>
      </c>
      <c r="U43" s="14" t="s">
        <v>887</v>
      </c>
      <c r="V43" s="14" t="s">
        <v>887</v>
      </c>
      <c r="W43" s="14" t="s">
        <v>887</v>
      </c>
      <c r="X43" s="14" t="s">
        <v>888</v>
      </c>
    </row>
    <row r="44" spans="1:24" s="4" customFormat="1" ht="15" customHeight="1" x14ac:dyDescent="0.3">
      <c r="A44" s="14"/>
      <c r="B44" s="15" t="s">
        <v>99</v>
      </c>
      <c r="C44" s="16" t="s">
        <v>100</v>
      </c>
      <c r="D44" s="17">
        <v>1200</v>
      </c>
      <c r="E44" s="17">
        <v>1200</v>
      </c>
      <c r="F44" s="17">
        <v>1200</v>
      </c>
      <c r="G44" s="17">
        <v>1</v>
      </c>
      <c r="H44" s="17">
        <f t="shared" si="0"/>
        <v>1200</v>
      </c>
      <c r="I44" s="17" t="s">
        <v>101</v>
      </c>
      <c r="J44" s="17"/>
      <c r="K44" s="17"/>
      <c r="L44" s="18" t="s">
        <v>740</v>
      </c>
      <c r="M44" s="17">
        <v>1</v>
      </c>
      <c r="N44" s="17"/>
      <c r="O44" s="17">
        <v>1</v>
      </c>
      <c r="P44" s="11"/>
      <c r="Q44" s="11"/>
      <c r="R44" s="14" t="s">
        <v>888</v>
      </c>
      <c r="S44" s="14" t="s">
        <v>888</v>
      </c>
      <c r="T44" s="14" t="s">
        <v>887</v>
      </c>
      <c r="U44" s="14" t="s">
        <v>887</v>
      </c>
      <c r="V44" s="14" t="s">
        <v>887</v>
      </c>
      <c r="W44" s="14" t="s">
        <v>887</v>
      </c>
      <c r="X44" s="14" t="s">
        <v>888</v>
      </c>
    </row>
    <row r="45" spans="1:24" s="4" customFormat="1" ht="15" customHeight="1" x14ac:dyDescent="0.3">
      <c r="A45" s="14"/>
      <c r="B45" s="24" t="s">
        <v>102</v>
      </c>
      <c r="C45" s="25" t="s">
        <v>103</v>
      </c>
      <c r="D45" s="26">
        <v>1200</v>
      </c>
      <c r="E45" s="26">
        <v>1200</v>
      </c>
      <c r="F45" s="26">
        <v>1200</v>
      </c>
      <c r="G45" s="26">
        <v>1</v>
      </c>
      <c r="H45" s="26">
        <f t="shared" si="0"/>
        <v>1200</v>
      </c>
      <c r="I45" s="26" t="s">
        <v>104</v>
      </c>
      <c r="J45" s="26">
        <v>49.58</v>
      </c>
      <c r="K45" s="26">
        <v>99.58</v>
      </c>
      <c r="L45" s="27" t="s">
        <v>741</v>
      </c>
      <c r="M45" s="26">
        <v>1</v>
      </c>
      <c r="N45" s="26">
        <v>1</v>
      </c>
      <c r="O45" s="26">
        <v>1</v>
      </c>
      <c r="P45" s="11"/>
      <c r="Q45" s="11"/>
      <c r="R45" s="14">
        <v>25</v>
      </c>
      <c r="S45" s="14">
        <v>49.58</v>
      </c>
      <c r="T45" s="14">
        <v>56.67</v>
      </c>
      <c r="U45" s="14">
        <v>100</v>
      </c>
      <c r="V45" s="14">
        <v>100</v>
      </c>
      <c r="W45" s="14">
        <v>99.58</v>
      </c>
      <c r="X45" s="14">
        <v>0</v>
      </c>
    </row>
    <row r="46" spans="1:24" s="4" customFormat="1" ht="15" customHeight="1" x14ac:dyDescent="0.3">
      <c r="A46" s="14"/>
      <c r="B46" s="24" t="s">
        <v>105</v>
      </c>
      <c r="C46" s="25" t="s">
        <v>106</v>
      </c>
      <c r="D46" s="26">
        <v>1200</v>
      </c>
      <c r="E46" s="26">
        <v>1200</v>
      </c>
      <c r="F46" s="26">
        <v>1200</v>
      </c>
      <c r="G46" s="26">
        <v>1</v>
      </c>
      <c r="H46" s="26">
        <f t="shared" si="0"/>
        <v>1200</v>
      </c>
      <c r="I46" s="26" t="s">
        <v>29</v>
      </c>
      <c r="J46" s="26">
        <v>94.17</v>
      </c>
      <c r="K46" s="26">
        <v>0</v>
      </c>
      <c r="L46" s="27" t="s">
        <v>731</v>
      </c>
      <c r="M46" s="26">
        <v>1</v>
      </c>
      <c r="N46" s="26">
        <v>1</v>
      </c>
      <c r="O46" s="26">
        <v>1</v>
      </c>
      <c r="P46" s="11"/>
      <c r="Q46" s="11"/>
      <c r="R46" s="14">
        <v>55.83</v>
      </c>
      <c r="S46" s="14">
        <v>94.17</v>
      </c>
      <c r="T46" s="14">
        <v>99.58</v>
      </c>
      <c r="U46" s="14">
        <v>100</v>
      </c>
      <c r="V46" s="14">
        <v>71.25</v>
      </c>
      <c r="W46" s="14">
        <v>0</v>
      </c>
      <c r="X46" s="14">
        <v>0</v>
      </c>
    </row>
    <row r="47" spans="1:24" s="4" customFormat="1" ht="15" customHeight="1" x14ac:dyDescent="0.3">
      <c r="A47" s="14"/>
      <c r="B47" s="24" t="s">
        <v>107</v>
      </c>
      <c r="C47" s="25" t="s">
        <v>108</v>
      </c>
      <c r="D47" s="26">
        <v>1200</v>
      </c>
      <c r="E47" s="26">
        <v>1200</v>
      </c>
      <c r="F47" s="26">
        <v>1200</v>
      </c>
      <c r="G47" s="26">
        <v>1</v>
      </c>
      <c r="H47" s="26">
        <f t="shared" si="0"/>
        <v>1200</v>
      </c>
      <c r="I47" s="26" t="s">
        <v>19</v>
      </c>
      <c r="J47" s="26">
        <v>96.25</v>
      </c>
      <c r="K47" s="26">
        <v>0</v>
      </c>
      <c r="L47" s="27" t="s">
        <v>731</v>
      </c>
      <c r="M47" s="26">
        <v>1</v>
      </c>
      <c r="N47" s="26">
        <v>1</v>
      </c>
      <c r="O47" s="26">
        <v>1</v>
      </c>
      <c r="P47" s="11"/>
      <c r="Q47" s="11"/>
      <c r="R47" s="14">
        <v>61.25</v>
      </c>
      <c r="S47" s="14">
        <v>96.25</v>
      </c>
      <c r="T47" s="14">
        <v>99.58</v>
      </c>
      <c r="U47" s="14">
        <v>100</v>
      </c>
      <c r="V47" s="14">
        <v>100</v>
      </c>
      <c r="W47" s="14">
        <v>0</v>
      </c>
      <c r="X47" s="14">
        <v>0</v>
      </c>
    </row>
    <row r="48" spans="1:24" s="4" customFormat="1" ht="15" customHeight="1" x14ac:dyDescent="0.3">
      <c r="A48" s="14"/>
      <c r="B48" s="24" t="s">
        <v>109</v>
      </c>
      <c r="C48" s="25" t="s">
        <v>110</v>
      </c>
      <c r="D48" s="26">
        <v>1200</v>
      </c>
      <c r="E48" s="26">
        <v>1200</v>
      </c>
      <c r="F48" s="26">
        <v>1200</v>
      </c>
      <c r="G48" s="26">
        <v>1</v>
      </c>
      <c r="H48" s="26">
        <f t="shared" si="0"/>
        <v>1200</v>
      </c>
      <c r="I48" s="26" t="s">
        <v>111</v>
      </c>
      <c r="J48" s="26">
        <v>92.92</v>
      </c>
      <c r="K48" s="26">
        <v>0</v>
      </c>
      <c r="L48" s="27" t="s">
        <v>731</v>
      </c>
      <c r="M48" s="26">
        <v>1</v>
      </c>
      <c r="N48" s="26">
        <v>1</v>
      </c>
      <c r="O48" s="26">
        <v>1</v>
      </c>
      <c r="P48" s="11"/>
      <c r="Q48" s="11"/>
      <c r="R48" s="14">
        <v>51.25</v>
      </c>
      <c r="S48" s="14">
        <v>92.92</v>
      </c>
      <c r="T48" s="14">
        <v>99.58</v>
      </c>
      <c r="U48" s="14">
        <v>100</v>
      </c>
      <c r="V48" s="14">
        <v>82.92</v>
      </c>
      <c r="W48" s="14">
        <v>0</v>
      </c>
      <c r="X48" s="14">
        <v>0</v>
      </c>
    </row>
    <row r="49" spans="1:24" s="4" customFormat="1" ht="15" customHeight="1" x14ac:dyDescent="0.3">
      <c r="A49" s="14"/>
      <c r="B49" s="24" t="s">
        <v>112</v>
      </c>
      <c r="C49" s="25" t="s">
        <v>113</v>
      </c>
      <c r="D49" s="26">
        <v>800</v>
      </c>
      <c r="E49" s="26">
        <v>800</v>
      </c>
      <c r="F49" s="26">
        <v>800</v>
      </c>
      <c r="G49" s="26">
        <v>1</v>
      </c>
      <c r="H49" s="26">
        <f t="shared" si="0"/>
        <v>800</v>
      </c>
      <c r="I49" s="26" t="s">
        <v>32</v>
      </c>
      <c r="J49" s="26">
        <v>95</v>
      </c>
      <c r="K49" s="26">
        <v>0</v>
      </c>
      <c r="L49" s="27" t="s">
        <v>731</v>
      </c>
      <c r="M49" s="26">
        <v>1</v>
      </c>
      <c r="N49" s="26">
        <v>1</v>
      </c>
      <c r="O49" s="26">
        <v>1</v>
      </c>
      <c r="P49" s="11"/>
      <c r="Q49" s="11"/>
      <c r="R49" s="14">
        <v>46.87</v>
      </c>
      <c r="S49" s="14">
        <v>95</v>
      </c>
      <c r="T49" s="14">
        <v>100</v>
      </c>
      <c r="U49" s="14">
        <v>100</v>
      </c>
      <c r="V49" s="14">
        <v>100</v>
      </c>
      <c r="W49" s="14">
        <v>0</v>
      </c>
      <c r="X49" s="14">
        <v>0</v>
      </c>
    </row>
    <row r="50" spans="1:24" s="4" customFormat="1" ht="15" customHeight="1" x14ac:dyDescent="0.3">
      <c r="A50" s="14"/>
      <c r="B50" s="15" t="s">
        <v>114</v>
      </c>
      <c r="C50" s="16" t="s">
        <v>115</v>
      </c>
      <c r="D50" s="17">
        <v>1200</v>
      </c>
      <c r="E50" s="17">
        <v>1200</v>
      </c>
      <c r="F50" s="17">
        <v>1200</v>
      </c>
      <c r="G50" s="17">
        <v>1</v>
      </c>
      <c r="H50" s="17">
        <f t="shared" si="0"/>
        <v>1200</v>
      </c>
      <c r="I50" s="17" t="s">
        <v>116</v>
      </c>
      <c r="J50" s="17"/>
      <c r="K50" s="17"/>
      <c r="L50" s="18" t="s">
        <v>742</v>
      </c>
      <c r="M50" s="17">
        <v>1</v>
      </c>
      <c r="N50" s="17"/>
      <c r="O50" s="17">
        <v>1</v>
      </c>
      <c r="P50" s="11"/>
      <c r="Q50" s="11"/>
      <c r="R50" s="14" t="s">
        <v>888</v>
      </c>
      <c r="S50" s="14" t="s">
        <v>888</v>
      </c>
      <c r="T50" s="14" t="s">
        <v>887</v>
      </c>
      <c r="U50" s="14" t="s">
        <v>887</v>
      </c>
      <c r="V50" s="14" t="s">
        <v>887</v>
      </c>
      <c r="W50" s="14" t="s">
        <v>887</v>
      </c>
      <c r="X50" s="14" t="s">
        <v>888</v>
      </c>
    </row>
    <row r="51" spans="1:24" s="4" customFormat="1" ht="15" customHeight="1" x14ac:dyDescent="0.3">
      <c r="A51" s="14"/>
      <c r="B51" s="24" t="s">
        <v>117</v>
      </c>
      <c r="C51" s="25" t="s">
        <v>118</v>
      </c>
      <c r="D51" s="19">
        <v>1200</v>
      </c>
      <c r="E51" s="19">
        <v>1199</v>
      </c>
      <c r="F51" s="19">
        <v>1200</v>
      </c>
      <c r="G51" s="26">
        <v>1</v>
      </c>
      <c r="H51" s="26">
        <f t="shared" si="0"/>
        <v>1199</v>
      </c>
      <c r="I51" s="26" t="s">
        <v>22</v>
      </c>
      <c r="J51" s="26">
        <v>98.32</v>
      </c>
      <c r="K51" s="26">
        <v>52.52</v>
      </c>
      <c r="L51" s="27" t="s">
        <v>743</v>
      </c>
      <c r="M51" s="26">
        <v>1</v>
      </c>
      <c r="N51" s="26">
        <v>1</v>
      </c>
      <c r="O51" s="26">
        <v>1</v>
      </c>
      <c r="P51" s="11"/>
      <c r="Q51" s="11"/>
      <c r="R51" s="14">
        <v>86.13</v>
      </c>
      <c r="S51" s="14">
        <v>98.32</v>
      </c>
      <c r="T51" s="14">
        <v>98.32</v>
      </c>
      <c r="U51" s="14">
        <v>100</v>
      </c>
      <c r="V51" s="14">
        <v>100</v>
      </c>
      <c r="W51" s="14">
        <v>52.52</v>
      </c>
      <c r="X51" s="14">
        <v>0</v>
      </c>
    </row>
    <row r="52" spans="1:24" s="4" customFormat="1" ht="15" customHeight="1" x14ac:dyDescent="0.3">
      <c r="A52" s="14"/>
      <c r="B52" s="24" t="s">
        <v>119</v>
      </c>
      <c r="C52" s="25" t="s">
        <v>120</v>
      </c>
      <c r="D52" s="26">
        <v>1000</v>
      </c>
      <c r="E52" s="26">
        <v>1000</v>
      </c>
      <c r="F52" s="26">
        <v>1000</v>
      </c>
      <c r="G52" s="26">
        <v>1</v>
      </c>
      <c r="H52" s="26">
        <f t="shared" si="0"/>
        <v>1000</v>
      </c>
      <c r="I52" s="26"/>
      <c r="J52" s="26">
        <v>94</v>
      </c>
      <c r="K52" s="26">
        <v>0</v>
      </c>
      <c r="L52" s="27" t="s">
        <v>878</v>
      </c>
      <c r="M52" s="26">
        <v>1</v>
      </c>
      <c r="N52" s="26">
        <v>1</v>
      </c>
      <c r="O52" s="26">
        <v>1</v>
      </c>
      <c r="P52" s="11"/>
      <c r="Q52" s="11"/>
      <c r="R52" s="14">
        <v>46</v>
      </c>
      <c r="S52" s="14">
        <v>94</v>
      </c>
      <c r="T52" s="14">
        <v>99</v>
      </c>
      <c r="U52" s="14">
        <v>100</v>
      </c>
      <c r="V52" s="14">
        <v>65</v>
      </c>
      <c r="W52" s="14">
        <v>0</v>
      </c>
      <c r="X52" s="14">
        <v>0</v>
      </c>
    </row>
    <row r="53" spans="1:24" s="5" customFormat="1" ht="15" customHeight="1" x14ac:dyDescent="0.3">
      <c r="A53" s="12" t="s">
        <v>121</v>
      </c>
      <c r="B53" s="12"/>
      <c r="C53" s="20"/>
      <c r="D53" s="2"/>
      <c r="E53" s="2"/>
      <c r="F53" s="2"/>
      <c r="G53" s="2"/>
      <c r="H53" s="2"/>
      <c r="I53" s="2"/>
      <c r="J53" s="13"/>
      <c r="K53" s="13"/>
      <c r="L53" s="3"/>
      <c r="M53" s="2"/>
      <c r="N53" s="2"/>
      <c r="O53" s="2"/>
      <c r="P53" s="31">
        <v>60</v>
      </c>
      <c r="Q53" s="31">
        <v>99.17</v>
      </c>
      <c r="R53" s="13"/>
      <c r="S53" s="13"/>
      <c r="T53" s="13"/>
      <c r="U53" s="13" t="s">
        <v>887</v>
      </c>
      <c r="V53" s="13"/>
      <c r="W53" s="13"/>
      <c r="X53" s="13"/>
    </row>
    <row r="54" spans="1:24" s="4" customFormat="1" ht="15" customHeight="1" x14ac:dyDescent="0.3">
      <c r="A54" s="14"/>
      <c r="B54" s="15" t="s">
        <v>122</v>
      </c>
      <c r="C54" s="16" t="s">
        <v>123</v>
      </c>
      <c r="D54" s="17">
        <v>600</v>
      </c>
      <c r="E54" s="17">
        <v>600</v>
      </c>
      <c r="F54" s="17">
        <v>600</v>
      </c>
      <c r="G54" s="17">
        <v>1</v>
      </c>
      <c r="H54" s="17">
        <f t="shared" si="0"/>
        <v>600</v>
      </c>
      <c r="I54" s="17" t="s">
        <v>124</v>
      </c>
      <c r="J54" s="17"/>
      <c r="K54" s="17"/>
      <c r="L54" s="18" t="s">
        <v>744</v>
      </c>
      <c r="M54" s="17">
        <v>1</v>
      </c>
      <c r="N54" s="17"/>
      <c r="O54" s="17">
        <v>1</v>
      </c>
      <c r="P54" s="11"/>
      <c r="Q54" s="11"/>
      <c r="R54" s="14"/>
      <c r="S54" s="14"/>
      <c r="T54" s="14"/>
      <c r="U54" s="14" t="s">
        <v>887</v>
      </c>
      <c r="V54" s="14"/>
      <c r="W54" s="14"/>
      <c r="X54" s="14"/>
    </row>
    <row r="55" spans="1:24" s="4" customFormat="1" ht="15" customHeight="1" x14ac:dyDescent="0.3">
      <c r="A55" s="14"/>
      <c r="B55" s="24" t="s">
        <v>125</v>
      </c>
      <c r="C55" s="25" t="s">
        <v>126</v>
      </c>
      <c r="D55" s="26">
        <v>600</v>
      </c>
      <c r="E55" s="26">
        <v>600</v>
      </c>
      <c r="F55" s="26">
        <v>600</v>
      </c>
      <c r="G55" s="26">
        <v>1</v>
      </c>
      <c r="H55" s="26">
        <f t="shared" si="0"/>
        <v>600</v>
      </c>
      <c r="I55" s="26" t="s">
        <v>127</v>
      </c>
      <c r="J55" s="26">
        <v>73.33</v>
      </c>
      <c r="K55" s="26">
        <v>4.17</v>
      </c>
      <c r="L55" s="27" t="s">
        <v>745</v>
      </c>
      <c r="M55" s="26">
        <v>1</v>
      </c>
      <c r="N55" s="26">
        <v>1</v>
      </c>
      <c r="O55" s="26">
        <v>1</v>
      </c>
      <c r="P55" s="11"/>
      <c r="Q55" s="11"/>
      <c r="R55" s="14">
        <v>26.67</v>
      </c>
      <c r="S55" s="14">
        <v>73.33</v>
      </c>
      <c r="T55" s="14">
        <v>92.5</v>
      </c>
      <c r="U55" s="14">
        <v>100</v>
      </c>
      <c r="V55" s="14">
        <v>57.5</v>
      </c>
      <c r="W55" s="14">
        <v>4.17</v>
      </c>
      <c r="X55" s="14">
        <v>0</v>
      </c>
    </row>
    <row r="56" spans="1:24" s="5" customFormat="1" ht="15" customHeight="1" x14ac:dyDescent="0.3">
      <c r="A56" s="13"/>
      <c r="B56" s="12" t="s">
        <v>128</v>
      </c>
      <c r="C56" s="20" t="s">
        <v>129</v>
      </c>
      <c r="D56" s="2">
        <v>600</v>
      </c>
      <c r="E56" s="2">
        <v>600</v>
      </c>
      <c r="F56" s="2">
        <v>600</v>
      </c>
      <c r="G56" s="2">
        <v>1</v>
      </c>
      <c r="H56" s="2">
        <f t="shared" si="0"/>
        <v>600</v>
      </c>
      <c r="I56" s="2" t="s">
        <v>47</v>
      </c>
      <c r="J56" s="2">
        <v>60</v>
      </c>
      <c r="K56" s="2">
        <v>99.17</v>
      </c>
      <c r="L56" s="3" t="s">
        <v>746</v>
      </c>
      <c r="M56" s="2">
        <v>1</v>
      </c>
      <c r="N56" s="2">
        <v>1</v>
      </c>
      <c r="O56" s="2">
        <v>1</v>
      </c>
      <c r="P56" s="2"/>
      <c r="Q56" s="2"/>
      <c r="R56" s="13">
        <v>20.83</v>
      </c>
      <c r="S56" s="13">
        <v>60</v>
      </c>
      <c r="T56" s="13">
        <v>90</v>
      </c>
      <c r="U56" s="13">
        <v>99.17</v>
      </c>
      <c r="V56" s="13">
        <v>99.17</v>
      </c>
      <c r="W56" s="13">
        <v>99.17</v>
      </c>
      <c r="X56" s="13">
        <v>0</v>
      </c>
    </row>
    <row r="57" spans="1:24" s="4" customFormat="1" ht="15" customHeight="1" x14ac:dyDescent="0.3">
      <c r="A57" s="14"/>
      <c r="B57" s="15" t="s">
        <v>130</v>
      </c>
      <c r="C57" s="16" t="s">
        <v>131</v>
      </c>
      <c r="D57" s="17">
        <v>1200</v>
      </c>
      <c r="E57" s="17">
        <v>1200</v>
      </c>
      <c r="F57" s="17">
        <v>1200</v>
      </c>
      <c r="G57" s="17">
        <v>1</v>
      </c>
      <c r="H57" s="17">
        <f t="shared" si="0"/>
        <v>1200</v>
      </c>
      <c r="I57" s="17"/>
      <c r="J57" s="17"/>
      <c r="K57" s="17"/>
      <c r="L57" s="18" t="s">
        <v>747</v>
      </c>
      <c r="M57" s="17">
        <v>1</v>
      </c>
      <c r="N57" s="17"/>
      <c r="O57" s="17">
        <v>1</v>
      </c>
      <c r="P57" s="11"/>
      <c r="Q57" s="11"/>
      <c r="R57" s="14" t="s">
        <v>888</v>
      </c>
      <c r="S57" s="14" t="s">
        <v>888</v>
      </c>
      <c r="T57" s="14" t="s">
        <v>888</v>
      </c>
      <c r="U57" s="14" t="s">
        <v>887</v>
      </c>
      <c r="V57" s="14" t="s">
        <v>887</v>
      </c>
      <c r="W57" s="14" t="s">
        <v>887</v>
      </c>
      <c r="X57" s="14" t="s">
        <v>888</v>
      </c>
    </row>
    <row r="58" spans="1:24" s="4" customFormat="1" ht="15" customHeight="1" x14ac:dyDescent="0.3">
      <c r="A58" s="14"/>
      <c r="B58" s="24" t="s">
        <v>132</v>
      </c>
      <c r="C58" s="25" t="s">
        <v>133</v>
      </c>
      <c r="D58" s="26">
        <v>600</v>
      </c>
      <c r="E58" s="26">
        <v>600</v>
      </c>
      <c r="F58" s="26">
        <v>600</v>
      </c>
      <c r="G58" s="26">
        <v>1</v>
      </c>
      <c r="H58" s="26">
        <f t="shared" si="0"/>
        <v>600</v>
      </c>
      <c r="I58" s="26" t="s">
        <v>57</v>
      </c>
      <c r="J58" s="26">
        <v>57.5</v>
      </c>
      <c r="K58" s="26">
        <v>100</v>
      </c>
      <c r="L58" s="27" t="s">
        <v>748</v>
      </c>
      <c r="M58" s="26">
        <v>1</v>
      </c>
      <c r="N58" s="26">
        <v>1</v>
      </c>
      <c r="O58" s="26">
        <v>1</v>
      </c>
      <c r="P58" s="11"/>
      <c r="Q58" s="11"/>
      <c r="R58" s="14">
        <v>43.33</v>
      </c>
      <c r="S58" s="14">
        <v>57.5</v>
      </c>
      <c r="T58" s="14">
        <v>72.5</v>
      </c>
      <c r="U58" s="14">
        <v>100</v>
      </c>
      <c r="V58" s="14">
        <v>100</v>
      </c>
      <c r="W58" s="14">
        <v>100</v>
      </c>
      <c r="X58" s="14">
        <v>95</v>
      </c>
    </row>
    <row r="59" spans="1:24" s="4" customFormat="1" ht="15" customHeight="1" x14ac:dyDescent="0.3">
      <c r="A59" s="14"/>
      <c r="B59" s="24" t="s">
        <v>134</v>
      </c>
      <c r="C59" s="25" t="s">
        <v>135</v>
      </c>
      <c r="D59" s="26">
        <v>800</v>
      </c>
      <c r="E59" s="26">
        <v>800</v>
      </c>
      <c r="F59" s="26">
        <v>800</v>
      </c>
      <c r="G59" s="26">
        <v>1</v>
      </c>
      <c r="H59" s="26">
        <f t="shared" si="0"/>
        <v>800</v>
      </c>
      <c r="I59" s="26" t="s">
        <v>73</v>
      </c>
      <c r="J59" s="26">
        <v>46.25</v>
      </c>
      <c r="K59" s="26">
        <v>48.75</v>
      </c>
      <c r="L59" s="27" t="s">
        <v>749</v>
      </c>
      <c r="M59" s="26">
        <v>1</v>
      </c>
      <c r="N59" s="26">
        <v>1</v>
      </c>
      <c r="O59" s="26">
        <v>1</v>
      </c>
      <c r="P59" s="11"/>
      <c r="Q59" s="11"/>
      <c r="R59" s="14">
        <v>10</v>
      </c>
      <c r="S59" s="14">
        <v>46.25</v>
      </c>
      <c r="T59" s="14">
        <v>73.75</v>
      </c>
      <c r="U59" s="14">
        <v>100</v>
      </c>
      <c r="V59" s="14">
        <v>100</v>
      </c>
      <c r="W59" s="14">
        <v>48.75</v>
      </c>
      <c r="X59" s="14">
        <v>0.62</v>
      </c>
    </row>
    <row r="60" spans="1:24" s="4" customFormat="1" ht="15" customHeight="1" x14ac:dyDescent="0.3">
      <c r="A60" s="12" t="s">
        <v>136</v>
      </c>
      <c r="B60" s="12"/>
      <c r="C60" s="20"/>
      <c r="D60" s="2"/>
      <c r="E60" s="2"/>
      <c r="F60" s="2"/>
      <c r="G60" s="2"/>
      <c r="H60" s="21"/>
      <c r="I60" s="2"/>
      <c r="J60" s="13"/>
      <c r="K60" s="13"/>
      <c r="L60" s="3"/>
      <c r="M60" s="2"/>
      <c r="N60" s="2"/>
      <c r="O60" s="2"/>
      <c r="P60" s="31">
        <f>AVERAGE(J68,J70)</f>
        <v>97.289999999999992</v>
      </c>
      <c r="Q60" s="31">
        <f>AVERAGE(K68,K70)</f>
        <v>96.664999999999992</v>
      </c>
      <c r="R60" s="14"/>
      <c r="S60" s="14"/>
      <c r="T60" s="14"/>
      <c r="U60" s="14" t="s">
        <v>887</v>
      </c>
      <c r="V60" s="14"/>
      <c r="W60" s="14"/>
      <c r="X60" s="14"/>
    </row>
    <row r="61" spans="1:24" s="4" customFormat="1" ht="15" customHeight="1" x14ac:dyDescent="0.3">
      <c r="A61" s="14"/>
      <c r="B61" s="24" t="s">
        <v>137</v>
      </c>
      <c r="C61" s="25" t="s">
        <v>138</v>
      </c>
      <c r="D61" s="19">
        <v>600</v>
      </c>
      <c r="E61" s="19">
        <v>599</v>
      </c>
      <c r="F61" s="19">
        <v>600</v>
      </c>
      <c r="G61" s="26">
        <v>1</v>
      </c>
      <c r="H61" s="26">
        <f t="shared" si="0"/>
        <v>599</v>
      </c>
      <c r="I61" s="26" t="s">
        <v>83</v>
      </c>
      <c r="J61" s="26">
        <v>77.97</v>
      </c>
      <c r="K61" s="26">
        <v>38.979999999999997</v>
      </c>
      <c r="L61" s="27" t="s">
        <v>750</v>
      </c>
      <c r="M61" s="26">
        <v>1</v>
      </c>
      <c r="N61" s="26">
        <v>1</v>
      </c>
      <c r="O61" s="26">
        <v>1</v>
      </c>
      <c r="P61" s="11"/>
      <c r="Q61" s="11"/>
      <c r="R61" s="14">
        <v>30.51</v>
      </c>
      <c r="S61" s="14">
        <v>77.97</v>
      </c>
      <c r="T61" s="14">
        <v>87.29</v>
      </c>
      <c r="U61" s="14">
        <v>100</v>
      </c>
      <c r="V61" s="14">
        <v>92.37</v>
      </c>
      <c r="W61" s="14">
        <v>38.979999999999997</v>
      </c>
      <c r="X61" s="14">
        <v>0</v>
      </c>
    </row>
    <row r="62" spans="1:24" s="4" customFormat="1" ht="15" customHeight="1" x14ac:dyDescent="0.3">
      <c r="A62" s="14"/>
      <c r="B62" s="24" t="s">
        <v>139</v>
      </c>
      <c r="C62" s="25" t="s">
        <v>140</v>
      </c>
      <c r="D62" s="26">
        <v>1200</v>
      </c>
      <c r="E62" s="26">
        <v>1200</v>
      </c>
      <c r="F62" s="26">
        <v>1200</v>
      </c>
      <c r="G62" s="26">
        <v>1</v>
      </c>
      <c r="H62" s="26">
        <f t="shared" si="0"/>
        <v>1200</v>
      </c>
      <c r="I62" s="26" t="s">
        <v>104</v>
      </c>
      <c r="J62" s="26">
        <v>71.25</v>
      </c>
      <c r="K62" s="26">
        <v>0.42</v>
      </c>
      <c r="L62" s="27" t="s">
        <v>751</v>
      </c>
      <c r="M62" s="26">
        <v>1</v>
      </c>
      <c r="N62" s="26">
        <v>1</v>
      </c>
      <c r="O62" s="26">
        <v>1</v>
      </c>
      <c r="P62" s="11"/>
      <c r="Q62" s="11"/>
      <c r="R62" s="14">
        <v>69.58</v>
      </c>
      <c r="S62" s="14">
        <v>71.25</v>
      </c>
      <c r="T62" s="14">
        <v>73.75</v>
      </c>
      <c r="U62" s="14">
        <v>100</v>
      </c>
      <c r="V62" s="14">
        <v>71.67</v>
      </c>
      <c r="W62" s="14">
        <v>0.42</v>
      </c>
      <c r="X62" s="14">
        <v>0</v>
      </c>
    </row>
    <row r="63" spans="1:24" s="4" customFormat="1" ht="15" customHeight="1" x14ac:dyDescent="0.3">
      <c r="A63" s="14"/>
      <c r="B63" s="15" t="s">
        <v>141</v>
      </c>
      <c r="C63" s="16" t="s">
        <v>142</v>
      </c>
      <c r="D63" s="19">
        <v>600</v>
      </c>
      <c r="E63" s="19">
        <v>0</v>
      </c>
      <c r="F63" s="19">
        <v>600</v>
      </c>
      <c r="G63" s="17">
        <v>1</v>
      </c>
      <c r="H63" s="17">
        <f t="shared" si="0"/>
        <v>0</v>
      </c>
      <c r="I63" s="17" t="s">
        <v>143</v>
      </c>
      <c r="J63" s="17"/>
      <c r="K63" s="17"/>
      <c r="L63" s="18" t="s">
        <v>752</v>
      </c>
      <c r="M63" s="17">
        <v>1</v>
      </c>
      <c r="N63" s="17"/>
      <c r="O63" s="17">
        <v>1</v>
      </c>
      <c r="P63" s="11"/>
      <c r="Q63" s="11"/>
      <c r="R63" s="14" t="s">
        <v>888</v>
      </c>
      <c r="S63" s="14" t="s">
        <v>887</v>
      </c>
      <c r="T63" s="14" t="s">
        <v>887</v>
      </c>
      <c r="U63" s="14" t="s">
        <v>887</v>
      </c>
      <c r="V63" s="14" t="s">
        <v>887</v>
      </c>
      <c r="W63" s="14" t="s">
        <v>888</v>
      </c>
      <c r="X63" s="14" t="s">
        <v>888</v>
      </c>
    </row>
    <row r="64" spans="1:24" s="5" customFormat="1" ht="15" customHeight="1" x14ac:dyDescent="0.3">
      <c r="A64" s="13"/>
      <c r="B64" s="12" t="s">
        <v>144</v>
      </c>
      <c r="C64" s="20" t="s">
        <v>145</v>
      </c>
      <c r="D64" s="2">
        <v>600</v>
      </c>
      <c r="E64" s="2"/>
      <c r="F64" s="2">
        <v>0</v>
      </c>
      <c r="G64" s="2">
        <v>1</v>
      </c>
      <c r="H64" s="2">
        <f t="shared" si="0"/>
        <v>0</v>
      </c>
      <c r="I64" s="2"/>
      <c r="J64" s="2"/>
      <c r="K64" s="2"/>
      <c r="L64" s="3" t="s">
        <v>736</v>
      </c>
      <c r="M64" s="2"/>
      <c r="N64" s="2"/>
      <c r="O64" s="2"/>
      <c r="P64" s="2"/>
      <c r="Q64" s="2"/>
      <c r="R64" s="13" t="s">
        <v>888</v>
      </c>
      <c r="S64" s="13" t="s">
        <v>887</v>
      </c>
      <c r="T64" s="13" t="s">
        <v>887</v>
      </c>
      <c r="U64" s="13" t="s">
        <v>887</v>
      </c>
      <c r="V64" s="13" t="s">
        <v>887</v>
      </c>
      <c r="W64" s="13" t="s">
        <v>888</v>
      </c>
      <c r="X64" s="13" t="s">
        <v>888</v>
      </c>
    </row>
    <row r="65" spans="1:24" s="4" customFormat="1" ht="15" customHeight="1" x14ac:dyDescent="0.3">
      <c r="A65" s="14"/>
      <c r="B65" s="24" t="s">
        <v>146</v>
      </c>
      <c r="C65" s="25" t="s">
        <v>147</v>
      </c>
      <c r="D65" s="26">
        <v>1200</v>
      </c>
      <c r="E65" s="26">
        <v>1200</v>
      </c>
      <c r="F65" s="26">
        <v>1200</v>
      </c>
      <c r="G65" s="26">
        <v>1</v>
      </c>
      <c r="H65" s="26">
        <f t="shared" si="0"/>
        <v>1200</v>
      </c>
      <c r="I65" s="26" t="s">
        <v>148</v>
      </c>
      <c r="J65" s="26">
        <v>99.17</v>
      </c>
      <c r="K65" s="26">
        <v>0</v>
      </c>
      <c r="L65" s="27" t="s">
        <v>731</v>
      </c>
      <c r="M65" s="26">
        <v>1</v>
      </c>
      <c r="N65" s="26">
        <v>1</v>
      </c>
      <c r="O65" s="26">
        <v>1</v>
      </c>
      <c r="P65" s="11"/>
      <c r="Q65" s="11"/>
      <c r="R65" s="14">
        <v>93.75</v>
      </c>
      <c r="S65" s="14">
        <v>99.17</v>
      </c>
      <c r="T65" s="14">
        <v>99.58</v>
      </c>
      <c r="U65" s="14">
        <v>100</v>
      </c>
      <c r="V65" s="14">
        <v>98.75</v>
      </c>
      <c r="W65" s="14">
        <v>0</v>
      </c>
      <c r="X65" s="14">
        <v>0</v>
      </c>
    </row>
    <row r="66" spans="1:24" s="4" customFormat="1" ht="15" customHeight="1" x14ac:dyDescent="0.3">
      <c r="A66" s="14"/>
      <c r="B66" s="28" t="s">
        <v>149</v>
      </c>
      <c r="C66" s="29" t="s">
        <v>150</v>
      </c>
      <c r="D66" s="11">
        <v>1200</v>
      </c>
      <c r="E66" s="11"/>
      <c r="F66" s="11">
        <v>0</v>
      </c>
      <c r="G66" s="11">
        <v>1</v>
      </c>
      <c r="H66" s="21">
        <f t="shared" si="0"/>
        <v>0</v>
      </c>
      <c r="I66" s="11"/>
      <c r="J66" s="11"/>
      <c r="K66" s="11"/>
      <c r="L66" s="30" t="s">
        <v>736</v>
      </c>
      <c r="M66" s="11"/>
      <c r="N66" s="11"/>
      <c r="O66" s="11"/>
      <c r="P66" s="11"/>
      <c r="Q66" s="11"/>
      <c r="R66" s="14" t="s">
        <v>888</v>
      </c>
      <c r="S66" s="14" t="s">
        <v>887</v>
      </c>
      <c r="T66" s="14" t="s">
        <v>887</v>
      </c>
      <c r="U66" s="14" t="s">
        <v>887</v>
      </c>
      <c r="V66" s="14" t="s">
        <v>887</v>
      </c>
      <c r="W66" s="14" t="s">
        <v>888</v>
      </c>
      <c r="X66" s="14" t="s">
        <v>888</v>
      </c>
    </row>
    <row r="67" spans="1:24" s="4" customFormat="1" ht="15" customHeight="1" x14ac:dyDescent="0.3">
      <c r="A67" s="14"/>
      <c r="B67" s="24" t="s">
        <v>151</v>
      </c>
      <c r="C67" s="25" t="s">
        <v>152</v>
      </c>
      <c r="D67" s="19">
        <v>1200</v>
      </c>
      <c r="E67" s="19">
        <v>1195</v>
      </c>
      <c r="F67" s="19">
        <v>1200</v>
      </c>
      <c r="G67" s="26">
        <v>1</v>
      </c>
      <c r="H67" s="26">
        <f t="shared" si="0"/>
        <v>1195</v>
      </c>
      <c r="I67" s="26" t="s">
        <v>153</v>
      </c>
      <c r="J67" s="26">
        <v>69.33</v>
      </c>
      <c r="K67" s="26">
        <v>73.53</v>
      </c>
      <c r="L67" s="27" t="s">
        <v>753</v>
      </c>
      <c r="M67" s="26">
        <v>1</v>
      </c>
      <c r="N67" s="26">
        <v>1</v>
      </c>
      <c r="O67" s="26">
        <v>1</v>
      </c>
      <c r="P67" s="11"/>
      <c r="Q67" s="11"/>
      <c r="R67" s="14">
        <v>21.43</v>
      </c>
      <c r="S67" s="14">
        <v>69.33</v>
      </c>
      <c r="T67" s="14">
        <v>85.29</v>
      </c>
      <c r="U67" s="14">
        <v>100</v>
      </c>
      <c r="V67" s="14">
        <v>89.92</v>
      </c>
      <c r="W67" s="14">
        <v>73.53</v>
      </c>
      <c r="X67" s="14">
        <v>0.84</v>
      </c>
    </row>
    <row r="68" spans="1:24" s="5" customFormat="1" ht="15" customHeight="1" x14ac:dyDescent="0.3">
      <c r="A68" s="13"/>
      <c r="B68" s="12" t="s">
        <v>154</v>
      </c>
      <c r="C68" s="20" t="s">
        <v>155</v>
      </c>
      <c r="D68" s="2">
        <v>1200</v>
      </c>
      <c r="E68" s="2">
        <v>1200</v>
      </c>
      <c r="F68" s="2">
        <v>1200</v>
      </c>
      <c r="G68" s="2">
        <v>1</v>
      </c>
      <c r="H68" s="2">
        <f t="shared" si="0"/>
        <v>1200</v>
      </c>
      <c r="I68" s="2"/>
      <c r="J68" s="2">
        <v>94.58</v>
      </c>
      <c r="K68" s="2">
        <v>96.25</v>
      </c>
      <c r="L68" s="3"/>
      <c r="M68" s="2">
        <v>1</v>
      </c>
      <c r="N68" s="2">
        <v>1</v>
      </c>
      <c r="O68" s="2"/>
      <c r="P68" s="2"/>
      <c r="Q68" s="2"/>
      <c r="R68" s="13">
        <v>65</v>
      </c>
      <c r="S68" s="13">
        <v>94.58</v>
      </c>
      <c r="T68" s="13">
        <v>95.83</v>
      </c>
      <c r="U68" s="13">
        <v>100</v>
      </c>
      <c r="V68" s="13">
        <v>99.17</v>
      </c>
      <c r="W68" s="13">
        <v>96.25</v>
      </c>
      <c r="X68" s="13">
        <v>83.75</v>
      </c>
    </row>
    <row r="69" spans="1:24" s="5" customFormat="1" ht="15" customHeight="1" x14ac:dyDescent="0.3">
      <c r="A69" s="13"/>
      <c r="B69" s="12" t="s">
        <v>156</v>
      </c>
      <c r="C69" s="20" t="s">
        <v>157</v>
      </c>
      <c r="D69" s="2">
        <v>1200</v>
      </c>
      <c r="E69" s="2"/>
      <c r="F69" s="2">
        <v>0</v>
      </c>
      <c r="G69" s="2">
        <v>1</v>
      </c>
      <c r="H69" s="2">
        <f t="shared" si="0"/>
        <v>0</v>
      </c>
      <c r="I69" s="2"/>
      <c r="J69" s="2"/>
      <c r="K69" s="2"/>
      <c r="L69" s="3" t="s">
        <v>736</v>
      </c>
      <c r="M69" s="2"/>
      <c r="N69" s="2"/>
      <c r="O69" s="2"/>
      <c r="P69" s="2"/>
      <c r="Q69" s="2"/>
      <c r="R69" s="13" t="s">
        <v>888</v>
      </c>
      <c r="S69" s="13" t="s">
        <v>887</v>
      </c>
      <c r="T69" s="13" t="s">
        <v>887</v>
      </c>
      <c r="U69" s="13" t="s">
        <v>887</v>
      </c>
      <c r="V69" s="13" t="s">
        <v>887</v>
      </c>
      <c r="W69" s="13" t="s">
        <v>888</v>
      </c>
      <c r="X69" s="13" t="s">
        <v>888</v>
      </c>
    </row>
    <row r="70" spans="1:24" s="5" customFormat="1" ht="15" customHeight="1" x14ac:dyDescent="0.3">
      <c r="A70" s="13"/>
      <c r="B70" s="12" t="s">
        <v>158</v>
      </c>
      <c r="C70" s="20" t="s">
        <v>159</v>
      </c>
      <c r="D70" s="2">
        <v>1200</v>
      </c>
      <c r="E70" s="2">
        <v>1200</v>
      </c>
      <c r="F70" s="2">
        <v>1200</v>
      </c>
      <c r="G70" s="2">
        <v>1</v>
      </c>
      <c r="H70" s="2">
        <f t="shared" si="0"/>
        <v>1200</v>
      </c>
      <c r="I70" s="2"/>
      <c r="J70" s="2">
        <v>100</v>
      </c>
      <c r="K70" s="2">
        <v>97.08</v>
      </c>
      <c r="L70" s="3"/>
      <c r="M70" s="2">
        <v>1</v>
      </c>
      <c r="N70" s="2">
        <v>1</v>
      </c>
      <c r="O70" s="2"/>
      <c r="P70" s="2"/>
      <c r="Q70" s="2"/>
      <c r="R70" s="13">
        <v>84.17</v>
      </c>
      <c r="S70" s="13">
        <v>100</v>
      </c>
      <c r="T70" s="13">
        <v>100</v>
      </c>
      <c r="U70" s="13">
        <v>100</v>
      </c>
      <c r="V70" s="13">
        <v>100</v>
      </c>
      <c r="W70" s="13">
        <v>97.08</v>
      </c>
      <c r="X70" s="13">
        <v>89.17</v>
      </c>
    </row>
    <row r="71" spans="1:24" s="4" customFormat="1" ht="15" customHeight="1" x14ac:dyDescent="0.3">
      <c r="A71" s="14"/>
      <c r="B71" s="24" t="s">
        <v>160</v>
      </c>
      <c r="C71" s="25" t="s">
        <v>161</v>
      </c>
      <c r="D71" s="26">
        <v>1200</v>
      </c>
      <c r="E71" s="26">
        <v>1200</v>
      </c>
      <c r="F71" s="26">
        <v>1200</v>
      </c>
      <c r="G71" s="26">
        <v>1</v>
      </c>
      <c r="H71" s="26">
        <f t="shared" ref="H71:H134" si="1">MIN(D71,E71,F71)</f>
        <v>1200</v>
      </c>
      <c r="I71" s="26" t="s">
        <v>162</v>
      </c>
      <c r="J71" s="26">
        <v>58.33</v>
      </c>
      <c r="K71" s="26">
        <v>2.92</v>
      </c>
      <c r="L71" s="27" t="s">
        <v>754</v>
      </c>
      <c r="M71" s="26">
        <v>1</v>
      </c>
      <c r="N71" s="26">
        <v>1</v>
      </c>
      <c r="O71" s="26">
        <v>1</v>
      </c>
      <c r="P71" s="11"/>
      <c r="Q71" s="11"/>
      <c r="R71" s="14">
        <v>35.42</v>
      </c>
      <c r="S71" s="14">
        <v>58.33</v>
      </c>
      <c r="T71" s="14">
        <v>75</v>
      </c>
      <c r="U71" s="14">
        <v>100</v>
      </c>
      <c r="V71" s="14">
        <v>23.75</v>
      </c>
      <c r="W71" s="14">
        <v>2.92</v>
      </c>
      <c r="X71" s="14">
        <v>0</v>
      </c>
    </row>
    <row r="72" spans="1:24" s="4" customFormat="1" ht="15" customHeight="1" x14ac:dyDescent="0.3">
      <c r="A72" s="14"/>
      <c r="B72" s="15" t="s">
        <v>163</v>
      </c>
      <c r="C72" s="16" t="s">
        <v>164</v>
      </c>
      <c r="D72" s="17">
        <v>1200</v>
      </c>
      <c r="E72" s="17">
        <v>1200</v>
      </c>
      <c r="F72" s="17">
        <v>1200</v>
      </c>
      <c r="G72" s="17">
        <v>1</v>
      </c>
      <c r="H72" s="17">
        <f t="shared" si="1"/>
        <v>1200</v>
      </c>
      <c r="I72" s="17" t="s">
        <v>165</v>
      </c>
      <c r="J72" s="17"/>
      <c r="K72" s="17"/>
      <c r="L72" s="18" t="s">
        <v>755</v>
      </c>
      <c r="M72" s="17">
        <v>1</v>
      </c>
      <c r="N72" s="17"/>
      <c r="O72" s="17">
        <v>1</v>
      </c>
      <c r="P72" s="11"/>
      <c r="Q72" s="11"/>
      <c r="R72" s="14"/>
      <c r="S72" s="14"/>
      <c r="T72" s="14"/>
      <c r="U72" s="14" t="s">
        <v>887</v>
      </c>
      <c r="V72" s="14"/>
      <c r="W72" s="14"/>
      <c r="X72" s="14"/>
    </row>
    <row r="73" spans="1:24" s="5" customFormat="1" ht="15" customHeight="1" x14ac:dyDescent="0.3">
      <c r="A73" s="12" t="s">
        <v>166</v>
      </c>
      <c r="B73" s="12"/>
      <c r="C73" s="20"/>
      <c r="D73" s="2"/>
      <c r="E73" s="2"/>
      <c r="F73" s="2"/>
      <c r="G73" s="2"/>
      <c r="H73" s="2"/>
      <c r="I73" s="2"/>
      <c r="J73" s="13"/>
      <c r="K73" s="13"/>
      <c r="L73" s="3"/>
      <c r="M73" s="2"/>
      <c r="N73" s="2"/>
      <c r="O73" s="2"/>
      <c r="P73" s="31">
        <f>AVERAGE(J74,J75,J83)</f>
        <v>96.943333333333328</v>
      </c>
      <c r="Q73" s="31">
        <f>AVERAGE(K74,K75,K83)</f>
        <v>99.86</v>
      </c>
      <c r="R73" s="13"/>
      <c r="S73" s="13"/>
      <c r="T73" s="13"/>
      <c r="U73" s="13" t="s">
        <v>887</v>
      </c>
      <c r="V73" s="13"/>
      <c r="W73" s="13"/>
      <c r="X73" s="13"/>
    </row>
    <row r="74" spans="1:24" s="5" customFormat="1" ht="15" customHeight="1" x14ac:dyDescent="0.3">
      <c r="A74" s="13"/>
      <c r="B74" s="12" t="s">
        <v>167</v>
      </c>
      <c r="C74" s="20" t="s">
        <v>168</v>
      </c>
      <c r="D74" s="2">
        <v>1200</v>
      </c>
      <c r="E74" s="2">
        <v>1200</v>
      </c>
      <c r="F74" s="2">
        <v>1200</v>
      </c>
      <c r="G74" s="2">
        <v>1</v>
      </c>
      <c r="H74" s="2">
        <f t="shared" si="1"/>
        <v>1200</v>
      </c>
      <c r="I74" s="2"/>
      <c r="J74" s="2">
        <v>99.58</v>
      </c>
      <c r="K74" s="2">
        <v>100</v>
      </c>
      <c r="L74" s="3"/>
      <c r="M74" s="2">
        <v>1</v>
      </c>
      <c r="N74" s="2">
        <v>1</v>
      </c>
      <c r="O74" s="2"/>
      <c r="P74" s="2"/>
      <c r="Q74" s="2"/>
      <c r="R74" s="13">
        <v>80.83</v>
      </c>
      <c r="S74" s="13">
        <v>99.58</v>
      </c>
      <c r="T74" s="13">
        <v>100</v>
      </c>
      <c r="U74" s="13">
        <v>100</v>
      </c>
      <c r="V74" s="13">
        <v>100</v>
      </c>
      <c r="W74" s="13">
        <v>100</v>
      </c>
      <c r="X74" s="13">
        <v>100</v>
      </c>
    </row>
    <row r="75" spans="1:24" s="5" customFormat="1" ht="15" customHeight="1" x14ac:dyDescent="0.3">
      <c r="A75" s="13"/>
      <c r="B75" s="12" t="s">
        <v>169</v>
      </c>
      <c r="C75" s="20" t="s">
        <v>170</v>
      </c>
      <c r="D75" s="2">
        <v>1200</v>
      </c>
      <c r="E75" s="2">
        <v>1200</v>
      </c>
      <c r="F75" s="2">
        <v>1200</v>
      </c>
      <c r="G75" s="2">
        <v>1</v>
      </c>
      <c r="H75" s="2">
        <f t="shared" si="1"/>
        <v>1200</v>
      </c>
      <c r="I75" s="2"/>
      <c r="J75" s="2">
        <v>91.25</v>
      </c>
      <c r="K75" s="2">
        <v>99.58</v>
      </c>
      <c r="L75" s="3"/>
      <c r="M75" s="2">
        <v>1</v>
      </c>
      <c r="N75" s="2">
        <v>1</v>
      </c>
      <c r="O75" s="2"/>
      <c r="P75" s="2"/>
      <c r="Q75" s="2"/>
      <c r="R75" s="13">
        <v>34.17</v>
      </c>
      <c r="S75" s="13">
        <v>91.25</v>
      </c>
      <c r="T75" s="13">
        <v>99.58</v>
      </c>
      <c r="U75" s="13">
        <v>100</v>
      </c>
      <c r="V75" s="13">
        <v>100</v>
      </c>
      <c r="W75" s="13">
        <v>99.58</v>
      </c>
      <c r="X75" s="13">
        <v>99.58</v>
      </c>
    </row>
    <row r="76" spans="1:24" s="4" customFormat="1" ht="15" customHeight="1" x14ac:dyDescent="0.3">
      <c r="A76" s="14"/>
      <c r="B76" s="15" t="s">
        <v>171</v>
      </c>
      <c r="C76" s="16" t="s">
        <v>172</v>
      </c>
      <c r="D76" s="19">
        <v>1200</v>
      </c>
      <c r="E76" s="19">
        <v>1199</v>
      </c>
      <c r="F76" s="19">
        <v>1200</v>
      </c>
      <c r="G76" s="17">
        <v>1</v>
      </c>
      <c r="H76" s="17">
        <f t="shared" si="1"/>
        <v>1199</v>
      </c>
      <c r="I76" s="17" t="s">
        <v>173</v>
      </c>
      <c r="J76" s="17"/>
      <c r="K76" s="17"/>
      <c r="L76" s="18" t="s">
        <v>727</v>
      </c>
      <c r="M76" s="17">
        <v>1</v>
      </c>
      <c r="N76" s="17"/>
      <c r="O76" s="17">
        <v>1</v>
      </c>
      <c r="P76" s="11"/>
      <c r="Q76" s="11"/>
      <c r="R76" s="14" t="s">
        <v>888</v>
      </c>
      <c r="S76" s="14" t="s">
        <v>887</v>
      </c>
      <c r="T76" s="14" t="s">
        <v>887</v>
      </c>
      <c r="U76" s="14" t="s">
        <v>887</v>
      </c>
      <c r="V76" s="14" t="s">
        <v>887</v>
      </c>
      <c r="W76" s="14" t="s">
        <v>887</v>
      </c>
      <c r="X76" s="14" t="s">
        <v>887</v>
      </c>
    </row>
    <row r="77" spans="1:24" s="4" customFormat="1" ht="15" customHeight="1" x14ac:dyDescent="0.3">
      <c r="A77" s="14"/>
      <c r="B77" s="24" t="s">
        <v>174</v>
      </c>
      <c r="C77" s="25" t="s">
        <v>175</v>
      </c>
      <c r="D77" s="19">
        <v>600</v>
      </c>
      <c r="E77" s="19">
        <v>599</v>
      </c>
      <c r="F77" s="19">
        <v>600</v>
      </c>
      <c r="G77" s="26">
        <v>1</v>
      </c>
      <c r="H77" s="26">
        <f t="shared" si="1"/>
        <v>599</v>
      </c>
      <c r="I77" s="26" t="s">
        <v>176</v>
      </c>
      <c r="J77" s="26">
        <v>61.86</v>
      </c>
      <c r="K77" s="26">
        <v>33.049999999999997</v>
      </c>
      <c r="L77" s="27" t="s">
        <v>756</v>
      </c>
      <c r="M77" s="26">
        <v>1</v>
      </c>
      <c r="N77" s="26">
        <v>1</v>
      </c>
      <c r="O77" s="26">
        <v>1</v>
      </c>
      <c r="P77" s="11"/>
      <c r="Q77" s="11"/>
      <c r="R77" s="14">
        <v>42.37</v>
      </c>
      <c r="S77" s="14">
        <v>61.86</v>
      </c>
      <c r="T77" s="14">
        <v>67.8</v>
      </c>
      <c r="U77" s="14">
        <v>100</v>
      </c>
      <c r="V77" s="14">
        <v>61.02</v>
      </c>
      <c r="W77" s="14">
        <v>33.049999999999997</v>
      </c>
      <c r="X77" s="14">
        <v>2.54</v>
      </c>
    </row>
    <row r="78" spans="1:24" s="4" customFormat="1" ht="15" customHeight="1" x14ac:dyDescent="0.3">
      <c r="A78" s="14"/>
      <c r="B78" s="24" t="s">
        <v>177</v>
      </c>
      <c r="C78" s="25" t="s">
        <v>178</v>
      </c>
      <c r="D78" s="26">
        <v>600</v>
      </c>
      <c r="E78" s="26">
        <v>600</v>
      </c>
      <c r="F78" s="26">
        <v>600</v>
      </c>
      <c r="G78" s="26">
        <v>1</v>
      </c>
      <c r="H78" s="26">
        <f t="shared" si="1"/>
        <v>600</v>
      </c>
      <c r="I78" s="26" t="s">
        <v>76</v>
      </c>
      <c r="J78" s="26">
        <v>51.67</v>
      </c>
      <c r="K78" s="26">
        <v>0</v>
      </c>
      <c r="L78" s="27" t="s">
        <v>757</v>
      </c>
      <c r="M78" s="26">
        <v>1</v>
      </c>
      <c r="N78" s="26">
        <v>1</v>
      </c>
      <c r="O78" s="26">
        <v>1</v>
      </c>
      <c r="P78" s="11"/>
      <c r="Q78" s="11"/>
      <c r="R78" s="14">
        <v>10.83</v>
      </c>
      <c r="S78" s="14">
        <v>51.67</v>
      </c>
      <c r="T78" s="14">
        <v>72.5</v>
      </c>
      <c r="U78" s="14">
        <v>100</v>
      </c>
      <c r="V78" s="14">
        <v>30.83</v>
      </c>
      <c r="W78" s="14">
        <v>0</v>
      </c>
      <c r="X78" s="14">
        <v>0</v>
      </c>
    </row>
    <row r="79" spans="1:24" s="4" customFormat="1" ht="15" customHeight="1" x14ac:dyDescent="0.3">
      <c r="A79" s="14"/>
      <c r="B79" s="15" t="s">
        <v>179</v>
      </c>
      <c r="C79" s="16" t="s">
        <v>180</v>
      </c>
      <c r="D79" s="17">
        <v>1200</v>
      </c>
      <c r="E79" s="17">
        <v>1200</v>
      </c>
      <c r="F79" s="17">
        <v>1200</v>
      </c>
      <c r="G79" s="17">
        <v>1</v>
      </c>
      <c r="H79" s="17">
        <f t="shared" si="1"/>
        <v>1200</v>
      </c>
      <c r="I79" s="17" t="s">
        <v>181</v>
      </c>
      <c r="J79" s="17"/>
      <c r="K79" s="17"/>
      <c r="L79" s="18" t="s">
        <v>758</v>
      </c>
      <c r="M79" s="17">
        <v>1</v>
      </c>
      <c r="N79" s="17"/>
      <c r="O79" s="17">
        <v>1</v>
      </c>
      <c r="P79" s="11"/>
      <c r="Q79" s="11"/>
      <c r="R79" s="14" t="s">
        <v>888</v>
      </c>
      <c r="S79" s="14" t="s">
        <v>887</v>
      </c>
      <c r="T79" s="14" t="s">
        <v>887</v>
      </c>
      <c r="U79" s="14" t="s">
        <v>887</v>
      </c>
      <c r="V79" s="14" t="s">
        <v>887</v>
      </c>
      <c r="W79" s="14" t="s">
        <v>887</v>
      </c>
      <c r="X79" s="14" t="s">
        <v>887</v>
      </c>
    </row>
    <row r="80" spans="1:24" s="4" customFormat="1" ht="15" customHeight="1" x14ac:dyDescent="0.3">
      <c r="A80" s="14"/>
      <c r="B80" s="24" t="s">
        <v>182</v>
      </c>
      <c r="C80" s="25" t="s">
        <v>183</v>
      </c>
      <c r="D80" s="26">
        <v>1200</v>
      </c>
      <c r="E80" s="26">
        <v>1200</v>
      </c>
      <c r="F80" s="26">
        <v>1200</v>
      </c>
      <c r="G80" s="26">
        <v>1</v>
      </c>
      <c r="H80" s="26">
        <f t="shared" si="1"/>
        <v>1200</v>
      </c>
      <c r="I80" s="26" t="s">
        <v>13</v>
      </c>
      <c r="J80" s="26">
        <v>75.83</v>
      </c>
      <c r="K80" s="26">
        <v>0</v>
      </c>
      <c r="L80" s="27" t="s">
        <v>759</v>
      </c>
      <c r="M80" s="26">
        <v>1</v>
      </c>
      <c r="N80" s="26">
        <v>1</v>
      </c>
      <c r="O80" s="26">
        <v>1</v>
      </c>
      <c r="P80" s="11"/>
      <c r="Q80" s="11"/>
      <c r="R80" s="14">
        <v>40</v>
      </c>
      <c r="S80" s="14">
        <v>75.83</v>
      </c>
      <c r="T80" s="14">
        <v>97.92</v>
      </c>
      <c r="U80" s="14">
        <v>99.17</v>
      </c>
      <c r="V80" s="14">
        <v>0</v>
      </c>
      <c r="W80" s="14">
        <v>0</v>
      </c>
      <c r="X80" s="14">
        <v>0</v>
      </c>
    </row>
    <row r="81" spans="1:24" s="4" customFormat="1" ht="15" customHeight="1" x14ac:dyDescent="0.3">
      <c r="A81" s="14"/>
      <c r="B81" s="24" t="s">
        <v>184</v>
      </c>
      <c r="C81" s="25" t="s">
        <v>185</v>
      </c>
      <c r="D81" s="26">
        <v>1200</v>
      </c>
      <c r="E81" s="26">
        <v>1200</v>
      </c>
      <c r="F81" s="26">
        <v>1200</v>
      </c>
      <c r="G81" s="26">
        <v>1</v>
      </c>
      <c r="H81" s="26">
        <f t="shared" si="1"/>
        <v>1200</v>
      </c>
      <c r="I81" s="26" t="s">
        <v>22</v>
      </c>
      <c r="J81" s="26">
        <v>87.08</v>
      </c>
      <c r="K81" s="26">
        <v>38.75</v>
      </c>
      <c r="L81" s="27" t="s">
        <v>760</v>
      </c>
      <c r="M81" s="26">
        <v>1</v>
      </c>
      <c r="N81" s="26">
        <v>1</v>
      </c>
      <c r="O81" s="26">
        <v>1</v>
      </c>
      <c r="P81" s="11"/>
      <c r="Q81" s="11"/>
      <c r="R81" s="14">
        <v>45.83</v>
      </c>
      <c r="S81" s="14">
        <v>87.08</v>
      </c>
      <c r="T81" s="14">
        <v>94.17</v>
      </c>
      <c r="U81" s="14">
        <v>100</v>
      </c>
      <c r="V81" s="14">
        <v>87.5</v>
      </c>
      <c r="W81" s="14">
        <v>38.75</v>
      </c>
      <c r="X81" s="14">
        <v>2.5</v>
      </c>
    </row>
    <row r="82" spans="1:24" s="4" customFormat="1" ht="15" customHeight="1" x14ac:dyDescent="0.3">
      <c r="A82" s="14"/>
      <c r="B82" s="24" t="s">
        <v>186</v>
      </c>
      <c r="C82" s="25" t="s">
        <v>187</v>
      </c>
      <c r="D82" s="26">
        <v>1200</v>
      </c>
      <c r="E82" s="26">
        <v>1200</v>
      </c>
      <c r="F82" s="26">
        <v>1200</v>
      </c>
      <c r="G82" s="26">
        <v>1</v>
      </c>
      <c r="H82" s="26">
        <f t="shared" si="1"/>
        <v>1200</v>
      </c>
      <c r="I82" s="26" t="s">
        <v>188</v>
      </c>
      <c r="J82" s="26">
        <v>93.33</v>
      </c>
      <c r="K82" s="26">
        <v>0.83</v>
      </c>
      <c r="L82" s="27" t="s">
        <v>761</v>
      </c>
      <c r="M82" s="26">
        <v>1</v>
      </c>
      <c r="N82" s="26">
        <v>1</v>
      </c>
      <c r="O82" s="26">
        <v>1</v>
      </c>
      <c r="P82" s="11"/>
      <c r="Q82" s="11"/>
      <c r="R82" s="14">
        <v>63.33</v>
      </c>
      <c r="S82" s="14">
        <v>93.33</v>
      </c>
      <c r="T82" s="14">
        <v>94.58</v>
      </c>
      <c r="U82" s="14">
        <v>100</v>
      </c>
      <c r="V82" s="14">
        <v>80.42</v>
      </c>
      <c r="W82" s="14">
        <v>0.83</v>
      </c>
      <c r="X82" s="14">
        <v>0</v>
      </c>
    </row>
    <row r="83" spans="1:24" s="5" customFormat="1" ht="15" customHeight="1" x14ac:dyDescent="0.3">
      <c r="A83" s="13"/>
      <c r="B83" s="12" t="s">
        <v>189</v>
      </c>
      <c r="C83" s="20" t="s">
        <v>190</v>
      </c>
      <c r="D83" s="2">
        <v>1200</v>
      </c>
      <c r="E83" s="2">
        <v>1200</v>
      </c>
      <c r="F83" s="2">
        <v>1200</v>
      </c>
      <c r="G83" s="2">
        <v>1</v>
      </c>
      <c r="H83" s="2">
        <f t="shared" si="1"/>
        <v>1200</v>
      </c>
      <c r="I83" s="2"/>
      <c r="J83" s="2">
        <v>100</v>
      </c>
      <c r="K83" s="2">
        <v>100</v>
      </c>
      <c r="L83" s="3"/>
      <c r="M83" s="2">
        <v>1</v>
      </c>
      <c r="N83" s="2">
        <v>1</v>
      </c>
      <c r="O83" s="2"/>
      <c r="P83" s="2"/>
      <c r="Q83" s="2"/>
      <c r="R83" s="13">
        <v>89.17</v>
      </c>
      <c r="S83" s="13">
        <v>100</v>
      </c>
      <c r="T83" s="13">
        <v>100</v>
      </c>
      <c r="U83" s="13">
        <v>100</v>
      </c>
      <c r="V83" s="13">
        <v>100</v>
      </c>
      <c r="W83" s="13">
        <v>100</v>
      </c>
      <c r="X83" s="13">
        <v>26.67</v>
      </c>
    </row>
    <row r="84" spans="1:24" s="5" customFormat="1" ht="15" customHeight="1" x14ac:dyDescent="0.3">
      <c r="A84" s="13"/>
      <c r="B84" s="12" t="s">
        <v>191</v>
      </c>
      <c r="C84" s="20" t="s">
        <v>192</v>
      </c>
      <c r="D84" s="2">
        <v>1200</v>
      </c>
      <c r="E84" s="2"/>
      <c r="F84" s="2">
        <v>0</v>
      </c>
      <c r="G84" s="2">
        <v>1</v>
      </c>
      <c r="H84" s="2">
        <f t="shared" si="1"/>
        <v>0</v>
      </c>
      <c r="I84" s="2"/>
      <c r="J84" s="2"/>
      <c r="K84" s="2"/>
      <c r="L84" s="3" t="s">
        <v>736</v>
      </c>
      <c r="M84" s="2"/>
      <c r="N84" s="2"/>
      <c r="O84" s="2"/>
      <c r="P84" s="2"/>
      <c r="Q84" s="2"/>
      <c r="R84" s="13"/>
      <c r="S84" s="13"/>
      <c r="T84" s="13"/>
      <c r="U84" s="13" t="s">
        <v>887</v>
      </c>
      <c r="V84" s="13"/>
      <c r="W84" s="13"/>
      <c r="X84" s="13"/>
    </row>
    <row r="85" spans="1:24" s="5" customFormat="1" ht="15" customHeight="1" x14ac:dyDescent="0.3">
      <c r="A85" s="13"/>
      <c r="B85" s="12" t="s">
        <v>193</v>
      </c>
      <c r="C85" s="20" t="s">
        <v>194</v>
      </c>
      <c r="D85" s="2">
        <v>1200</v>
      </c>
      <c r="E85" s="2"/>
      <c r="F85" s="2">
        <v>0</v>
      </c>
      <c r="G85" s="2">
        <v>1</v>
      </c>
      <c r="H85" s="2">
        <f t="shared" si="1"/>
        <v>0</v>
      </c>
      <c r="I85" s="2"/>
      <c r="J85" s="2"/>
      <c r="K85" s="2"/>
      <c r="L85" s="3" t="s">
        <v>736</v>
      </c>
      <c r="M85" s="2"/>
      <c r="N85" s="2"/>
      <c r="O85" s="2"/>
      <c r="P85" s="2"/>
      <c r="Q85" s="2"/>
      <c r="R85" s="13"/>
      <c r="S85" s="13"/>
      <c r="T85" s="13"/>
      <c r="U85" s="13" t="s">
        <v>887</v>
      </c>
      <c r="V85" s="13"/>
      <c r="W85" s="13"/>
      <c r="X85" s="13"/>
    </row>
    <row r="86" spans="1:24" s="5" customFormat="1" ht="15" customHeight="1" x14ac:dyDescent="0.3">
      <c r="A86" s="12" t="s">
        <v>195</v>
      </c>
      <c r="B86" s="12"/>
      <c r="C86" s="20"/>
      <c r="D86" s="2"/>
      <c r="E86" s="2"/>
      <c r="F86" s="2"/>
      <c r="G86" s="2"/>
      <c r="H86" s="2"/>
      <c r="I86" s="2"/>
      <c r="J86" s="13"/>
      <c r="K86" s="13"/>
      <c r="L86" s="3"/>
      <c r="M86" s="2"/>
      <c r="N86" s="2"/>
      <c r="O86" s="2"/>
      <c r="P86" s="31">
        <f>AVERAGE(J93,J94,J98)</f>
        <v>98.273333333333326</v>
      </c>
      <c r="Q86" s="31">
        <f>AVERAGE(K93,K94,K98)</f>
        <v>98.613333333333344</v>
      </c>
      <c r="R86" s="13"/>
      <c r="S86" s="13"/>
      <c r="T86" s="13"/>
      <c r="U86" s="13" t="s">
        <v>887</v>
      </c>
      <c r="V86" s="13"/>
      <c r="W86" s="13"/>
      <c r="X86" s="13"/>
    </row>
    <row r="87" spans="1:24" s="4" customFormat="1" ht="15" customHeight="1" x14ac:dyDescent="0.3">
      <c r="A87" s="14"/>
      <c r="B87" s="24" t="s">
        <v>196</v>
      </c>
      <c r="C87" s="25" t="s">
        <v>197</v>
      </c>
      <c r="D87" s="26">
        <v>600</v>
      </c>
      <c r="E87" s="26">
        <v>600</v>
      </c>
      <c r="F87" s="26">
        <v>600</v>
      </c>
      <c r="G87" s="26">
        <v>1</v>
      </c>
      <c r="H87" s="26">
        <f t="shared" si="1"/>
        <v>600</v>
      </c>
      <c r="I87" s="26" t="s">
        <v>19</v>
      </c>
      <c r="J87" s="26">
        <v>50.83</v>
      </c>
      <c r="K87" s="26">
        <v>95</v>
      </c>
      <c r="L87" s="27" t="s">
        <v>762</v>
      </c>
      <c r="M87" s="26">
        <v>1</v>
      </c>
      <c r="N87" s="26">
        <v>1</v>
      </c>
      <c r="O87" s="26">
        <v>1</v>
      </c>
      <c r="P87" s="11"/>
      <c r="Q87" s="11"/>
      <c r="R87" s="14">
        <v>11.67</v>
      </c>
      <c r="S87" s="14">
        <v>50.83</v>
      </c>
      <c r="T87" s="14">
        <v>86.67</v>
      </c>
      <c r="U87" s="14">
        <v>100</v>
      </c>
      <c r="V87" s="14">
        <v>99.17</v>
      </c>
      <c r="W87" s="14">
        <v>95</v>
      </c>
      <c r="X87" s="14">
        <v>30</v>
      </c>
    </row>
    <row r="88" spans="1:24" s="4" customFormat="1" ht="15" customHeight="1" x14ac:dyDescent="0.3">
      <c r="A88" s="14"/>
      <c r="B88" s="24" t="s">
        <v>198</v>
      </c>
      <c r="C88" s="25" t="s">
        <v>199</v>
      </c>
      <c r="D88" s="26">
        <v>1000</v>
      </c>
      <c r="E88" s="26">
        <v>1000</v>
      </c>
      <c r="F88" s="26">
        <v>1000</v>
      </c>
      <c r="G88" s="26">
        <v>1</v>
      </c>
      <c r="H88" s="26">
        <f t="shared" si="1"/>
        <v>1000</v>
      </c>
      <c r="I88" s="26" t="s">
        <v>67</v>
      </c>
      <c r="J88" s="26">
        <v>98.5</v>
      </c>
      <c r="K88" s="26">
        <v>0</v>
      </c>
      <c r="L88" s="27" t="s">
        <v>731</v>
      </c>
      <c r="M88" s="26">
        <v>1</v>
      </c>
      <c r="N88" s="26">
        <v>1</v>
      </c>
      <c r="O88" s="26">
        <v>1</v>
      </c>
      <c r="P88" s="11"/>
      <c r="Q88" s="11"/>
      <c r="R88" s="14">
        <v>76</v>
      </c>
      <c r="S88" s="14">
        <v>98.5</v>
      </c>
      <c r="T88" s="14">
        <v>98.5</v>
      </c>
      <c r="U88" s="14">
        <v>100</v>
      </c>
      <c r="V88" s="14">
        <v>1</v>
      </c>
      <c r="W88" s="14">
        <v>0</v>
      </c>
      <c r="X88" s="14">
        <v>0</v>
      </c>
    </row>
    <row r="89" spans="1:24" s="4" customFormat="1" ht="15" customHeight="1" x14ac:dyDescent="0.3">
      <c r="A89" s="14"/>
      <c r="B89" s="24" t="s">
        <v>200</v>
      </c>
      <c r="C89" s="25" t="s">
        <v>201</v>
      </c>
      <c r="D89" s="19">
        <v>1200</v>
      </c>
      <c r="E89" s="19">
        <v>1195</v>
      </c>
      <c r="F89" s="19">
        <v>1200</v>
      </c>
      <c r="G89" s="26">
        <v>1</v>
      </c>
      <c r="H89" s="26">
        <f t="shared" si="1"/>
        <v>1195</v>
      </c>
      <c r="I89" s="26" t="s">
        <v>32</v>
      </c>
      <c r="J89" s="26">
        <v>78.989999999999995</v>
      </c>
      <c r="K89" s="26">
        <v>47.48</v>
      </c>
      <c r="L89" s="27" t="s">
        <v>763</v>
      </c>
      <c r="M89" s="26">
        <v>1</v>
      </c>
      <c r="N89" s="26">
        <v>1</v>
      </c>
      <c r="O89" s="26">
        <v>1</v>
      </c>
      <c r="P89" s="11"/>
      <c r="Q89" s="11"/>
      <c r="R89" s="14">
        <v>66.81</v>
      </c>
      <c r="S89" s="14">
        <v>78.989999999999995</v>
      </c>
      <c r="T89" s="14">
        <v>86.97</v>
      </c>
      <c r="U89" s="14">
        <v>96.64</v>
      </c>
      <c r="V89" s="14">
        <v>83.19</v>
      </c>
      <c r="W89" s="14">
        <v>47.48</v>
      </c>
      <c r="X89" s="14">
        <v>7.56</v>
      </c>
    </row>
    <row r="90" spans="1:24" s="4" customFormat="1" ht="15" customHeight="1" x14ac:dyDescent="0.3">
      <c r="A90" s="14"/>
      <c r="B90" s="24" t="s">
        <v>202</v>
      </c>
      <c r="C90" s="25" t="s">
        <v>203</v>
      </c>
      <c r="D90" s="26">
        <v>600</v>
      </c>
      <c r="E90" s="26">
        <v>600</v>
      </c>
      <c r="F90" s="26">
        <v>600</v>
      </c>
      <c r="G90" s="26">
        <v>1</v>
      </c>
      <c r="H90" s="26">
        <f t="shared" si="1"/>
        <v>600</v>
      </c>
      <c r="I90" s="26" t="s">
        <v>26</v>
      </c>
      <c r="J90" s="26">
        <v>60</v>
      </c>
      <c r="K90" s="26">
        <v>56.67</v>
      </c>
      <c r="L90" s="27" t="s">
        <v>746</v>
      </c>
      <c r="M90" s="26">
        <v>1</v>
      </c>
      <c r="N90" s="26">
        <v>1</v>
      </c>
      <c r="O90" s="26">
        <v>1</v>
      </c>
      <c r="P90" s="11"/>
      <c r="Q90" s="11"/>
      <c r="R90" s="14">
        <v>17.5</v>
      </c>
      <c r="S90" s="14">
        <v>60</v>
      </c>
      <c r="T90" s="14">
        <v>81.67</v>
      </c>
      <c r="U90" s="14">
        <v>94.17</v>
      </c>
      <c r="V90" s="14">
        <v>91.67</v>
      </c>
      <c r="W90" s="14">
        <v>56.67</v>
      </c>
      <c r="X90" s="14">
        <v>3.33</v>
      </c>
    </row>
    <row r="91" spans="1:24" s="4" customFormat="1" ht="15" customHeight="1" x14ac:dyDescent="0.3">
      <c r="A91" s="14"/>
      <c r="B91" s="24" t="s">
        <v>204</v>
      </c>
      <c r="C91" s="25" t="s">
        <v>205</v>
      </c>
      <c r="D91" s="26">
        <v>1200</v>
      </c>
      <c r="E91" s="26">
        <v>1200</v>
      </c>
      <c r="F91" s="26">
        <v>1200</v>
      </c>
      <c r="G91" s="26">
        <v>1</v>
      </c>
      <c r="H91" s="26">
        <f t="shared" si="1"/>
        <v>1200</v>
      </c>
      <c r="I91" s="26"/>
      <c r="J91" s="26">
        <v>64.58</v>
      </c>
      <c r="K91" s="26">
        <v>97.92</v>
      </c>
      <c r="L91" s="27" t="s">
        <v>879</v>
      </c>
      <c r="M91" s="26">
        <v>1</v>
      </c>
      <c r="N91" s="26">
        <v>1</v>
      </c>
      <c r="O91" s="26">
        <v>1</v>
      </c>
      <c r="P91" s="11"/>
      <c r="Q91" s="11"/>
      <c r="R91" s="14">
        <v>12.92</v>
      </c>
      <c r="S91" s="14">
        <v>64.58</v>
      </c>
      <c r="T91" s="14">
        <v>85.83</v>
      </c>
      <c r="U91" s="14">
        <v>100</v>
      </c>
      <c r="V91" s="14">
        <v>100</v>
      </c>
      <c r="W91" s="14">
        <v>97.92</v>
      </c>
      <c r="X91" s="14">
        <v>84.17</v>
      </c>
    </row>
    <row r="92" spans="1:24" s="5" customFormat="1" ht="15" customHeight="1" x14ac:dyDescent="0.3">
      <c r="A92" s="13"/>
      <c r="B92" s="12" t="s">
        <v>206</v>
      </c>
      <c r="C92" s="20" t="s">
        <v>207</v>
      </c>
      <c r="D92" s="2">
        <v>1200</v>
      </c>
      <c r="E92" s="2"/>
      <c r="F92" s="2">
        <v>0</v>
      </c>
      <c r="G92" s="2">
        <v>1</v>
      </c>
      <c r="H92" s="2">
        <f t="shared" si="1"/>
        <v>0</v>
      </c>
      <c r="I92" s="2"/>
      <c r="J92" s="2"/>
      <c r="K92" s="2"/>
      <c r="L92" s="3" t="s">
        <v>736</v>
      </c>
      <c r="M92" s="2"/>
      <c r="N92" s="2"/>
      <c r="O92" s="2"/>
      <c r="P92" s="2"/>
      <c r="Q92" s="2"/>
      <c r="R92" s="13" t="s">
        <v>888</v>
      </c>
      <c r="S92" s="13" t="s">
        <v>887</v>
      </c>
      <c r="T92" s="13" t="s">
        <v>887</v>
      </c>
      <c r="U92" s="13" t="s">
        <v>887</v>
      </c>
      <c r="V92" s="13" t="s">
        <v>887</v>
      </c>
      <c r="W92" s="13" t="s">
        <v>887</v>
      </c>
      <c r="X92" s="13" t="s">
        <v>888</v>
      </c>
    </row>
    <row r="93" spans="1:24" s="5" customFormat="1" ht="15" customHeight="1" x14ac:dyDescent="0.3">
      <c r="A93" s="13"/>
      <c r="B93" s="12" t="s">
        <v>208</v>
      </c>
      <c r="C93" s="20" t="s">
        <v>209</v>
      </c>
      <c r="D93" s="2">
        <v>600</v>
      </c>
      <c r="E93" s="2">
        <v>600</v>
      </c>
      <c r="F93" s="2">
        <v>600</v>
      </c>
      <c r="G93" s="2">
        <v>1</v>
      </c>
      <c r="H93" s="2">
        <f t="shared" si="1"/>
        <v>600</v>
      </c>
      <c r="I93" s="2" t="s">
        <v>165</v>
      </c>
      <c r="J93" s="2">
        <v>98.33</v>
      </c>
      <c r="K93" s="2">
        <v>96.67</v>
      </c>
      <c r="L93" s="3"/>
      <c r="M93" s="2">
        <v>1</v>
      </c>
      <c r="N93" s="2">
        <v>1</v>
      </c>
      <c r="O93" s="2"/>
      <c r="P93" s="2"/>
      <c r="Q93" s="2"/>
      <c r="R93" s="13">
        <v>75.83</v>
      </c>
      <c r="S93" s="13">
        <v>98.33</v>
      </c>
      <c r="T93" s="13">
        <v>100</v>
      </c>
      <c r="U93" s="13">
        <v>100</v>
      </c>
      <c r="V93" s="13">
        <v>100</v>
      </c>
      <c r="W93" s="13">
        <v>96.67</v>
      </c>
      <c r="X93" s="13">
        <v>10</v>
      </c>
    </row>
    <row r="94" spans="1:24" s="5" customFormat="1" ht="15" customHeight="1" x14ac:dyDescent="0.3">
      <c r="A94" s="13"/>
      <c r="B94" s="12" t="s">
        <v>210</v>
      </c>
      <c r="C94" s="20" t="s">
        <v>211</v>
      </c>
      <c r="D94" s="2">
        <v>600</v>
      </c>
      <c r="E94" s="2">
        <v>600</v>
      </c>
      <c r="F94" s="2">
        <v>600</v>
      </c>
      <c r="G94" s="2">
        <v>1</v>
      </c>
      <c r="H94" s="2">
        <f t="shared" si="1"/>
        <v>600</v>
      </c>
      <c r="I94" s="2" t="s">
        <v>111</v>
      </c>
      <c r="J94" s="2">
        <v>100</v>
      </c>
      <c r="K94" s="2">
        <v>99.17</v>
      </c>
      <c r="L94" s="3"/>
      <c r="M94" s="2">
        <v>1</v>
      </c>
      <c r="N94" s="2">
        <v>1</v>
      </c>
      <c r="O94" s="2"/>
      <c r="P94" s="2"/>
      <c r="Q94" s="2"/>
      <c r="R94" s="13">
        <v>99.17</v>
      </c>
      <c r="S94" s="13">
        <v>100</v>
      </c>
      <c r="T94" s="13">
        <v>100</v>
      </c>
      <c r="U94" s="13">
        <v>100</v>
      </c>
      <c r="V94" s="13">
        <v>100</v>
      </c>
      <c r="W94" s="13">
        <v>99.17</v>
      </c>
      <c r="X94" s="13">
        <v>7.5</v>
      </c>
    </row>
    <row r="95" spans="1:24" s="4" customFormat="1" ht="15" customHeight="1" x14ac:dyDescent="0.3">
      <c r="A95" s="14"/>
      <c r="B95" s="24" t="s">
        <v>212</v>
      </c>
      <c r="C95" s="25" t="s">
        <v>213</v>
      </c>
      <c r="D95" s="19">
        <v>1200</v>
      </c>
      <c r="E95" s="19">
        <v>1198</v>
      </c>
      <c r="F95" s="19">
        <v>1200</v>
      </c>
      <c r="G95" s="26">
        <v>1</v>
      </c>
      <c r="H95" s="26">
        <f t="shared" si="1"/>
        <v>1198</v>
      </c>
      <c r="I95" s="26"/>
      <c r="J95" s="26">
        <v>59.66</v>
      </c>
      <c r="K95" s="26">
        <v>0</v>
      </c>
      <c r="L95" s="27" t="s">
        <v>764</v>
      </c>
      <c r="M95" s="26">
        <v>1</v>
      </c>
      <c r="N95" s="26">
        <v>1</v>
      </c>
      <c r="O95" s="26">
        <v>1</v>
      </c>
      <c r="P95" s="11"/>
      <c r="Q95" s="11"/>
      <c r="R95" s="14">
        <v>41.6</v>
      </c>
      <c r="S95" s="14">
        <v>59.66</v>
      </c>
      <c r="T95" s="14">
        <v>67.650000000000006</v>
      </c>
      <c r="U95" s="14">
        <v>100</v>
      </c>
      <c r="V95" s="14">
        <v>0.84</v>
      </c>
      <c r="W95" s="14">
        <v>0</v>
      </c>
      <c r="X95" s="14">
        <v>0</v>
      </c>
    </row>
    <row r="96" spans="1:24" s="5" customFormat="1" ht="15" customHeight="1" x14ac:dyDescent="0.3">
      <c r="A96" s="13"/>
      <c r="B96" s="12" t="s">
        <v>214</v>
      </c>
      <c r="C96" s="20" t="s">
        <v>215</v>
      </c>
      <c r="D96" s="2">
        <v>1200</v>
      </c>
      <c r="E96" s="2"/>
      <c r="F96" s="2">
        <v>0</v>
      </c>
      <c r="G96" s="2">
        <v>1</v>
      </c>
      <c r="H96" s="2">
        <f t="shared" si="1"/>
        <v>0</v>
      </c>
      <c r="I96" s="2"/>
      <c r="J96" s="2"/>
      <c r="K96" s="2"/>
      <c r="L96" s="3" t="s">
        <v>736</v>
      </c>
      <c r="M96" s="2"/>
      <c r="N96" s="2"/>
      <c r="O96" s="2"/>
      <c r="P96" s="2"/>
      <c r="Q96" s="2"/>
      <c r="R96" s="13" t="s">
        <v>888</v>
      </c>
      <c r="S96" s="13" t="s">
        <v>887</v>
      </c>
      <c r="T96" s="13" t="s">
        <v>887</v>
      </c>
      <c r="U96" s="13" t="s">
        <v>887</v>
      </c>
      <c r="V96" s="13" t="s">
        <v>887</v>
      </c>
      <c r="W96" s="13" t="s">
        <v>887</v>
      </c>
      <c r="X96" s="13" t="s">
        <v>888</v>
      </c>
    </row>
    <row r="97" spans="1:24" s="4" customFormat="1" ht="15" customHeight="1" x14ac:dyDescent="0.3">
      <c r="A97" s="14"/>
      <c r="B97" s="24" t="s">
        <v>216</v>
      </c>
      <c r="C97" s="25" t="s">
        <v>217</v>
      </c>
      <c r="D97" s="19">
        <v>1200</v>
      </c>
      <c r="E97" s="19">
        <v>1199</v>
      </c>
      <c r="F97" s="19">
        <v>1200</v>
      </c>
      <c r="G97" s="26">
        <v>1</v>
      </c>
      <c r="H97" s="26">
        <f t="shared" si="1"/>
        <v>1199</v>
      </c>
      <c r="I97" s="26"/>
      <c r="J97" s="26">
        <v>42.44</v>
      </c>
      <c r="K97" s="26">
        <v>77.73</v>
      </c>
      <c r="L97" s="27" t="s">
        <v>765</v>
      </c>
      <c r="M97" s="26">
        <v>1</v>
      </c>
      <c r="N97" s="26">
        <v>1</v>
      </c>
      <c r="O97" s="26">
        <v>1</v>
      </c>
      <c r="P97" s="11"/>
      <c r="Q97" s="11"/>
      <c r="R97" s="14">
        <v>8.82</v>
      </c>
      <c r="S97" s="14">
        <v>42.44</v>
      </c>
      <c r="T97" s="14">
        <v>54.2</v>
      </c>
      <c r="U97" s="14">
        <v>87.82</v>
      </c>
      <c r="V97" s="14">
        <v>89.08</v>
      </c>
      <c r="W97" s="14">
        <v>77.73</v>
      </c>
      <c r="X97" s="14">
        <v>62.61</v>
      </c>
    </row>
    <row r="98" spans="1:24" s="5" customFormat="1" ht="15" customHeight="1" x14ac:dyDescent="0.3">
      <c r="A98" s="13"/>
      <c r="B98" s="12" t="s">
        <v>218</v>
      </c>
      <c r="C98" s="20" t="s">
        <v>219</v>
      </c>
      <c r="D98" s="2">
        <v>1200</v>
      </c>
      <c r="E98" s="2">
        <v>1149</v>
      </c>
      <c r="F98" s="2">
        <v>1200</v>
      </c>
      <c r="G98" s="2">
        <v>1</v>
      </c>
      <c r="H98" s="2">
        <f t="shared" si="1"/>
        <v>1149</v>
      </c>
      <c r="I98" s="2"/>
      <c r="J98" s="2">
        <v>96.49</v>
      </c>
      <c r="K98" s="2">
        <v>100</v>
      </c>
      <c r="L98" s="3" t="s">
        <v>880</v>
      </c>
      <c r="M98" s="2">
        <v>1</v>
      </c>
      <c r="N98" s="2">
        <v>1</v>
      </c>
      <c r="O98" s="2">
        <v>1</v>
      </c>
      <c r="P98" s="2"/>
      <c r="Q98" s="2"/>
      <c r="R98" s="13">
        <v>54.39</v>
      </c>
      <c r="S98" s="13">
        <v>96.49</v>
      </c>
      <c r="T98" s="13">
        <v>100</v>
      </c>
      <c r="U98" s="13">
        <v>100</v>
      </c>
      <c r="V98" s="13">
        <v>100</v>
      </c>
      <c r="W98" s="13">
        <v>100</v>
      </c>
      <c r="X98" s="13">
        <v>77.63</v>
      </c>
    </row>
    <row r="99" spans="1:24" s="5" customFormat="1" ht="15" customHeight="1" x14ac:dyDescent="0.3">
      <c r="A99" s="12" t="s">
        <v>220</v>
      </c>
      <c r="B99" s="12"/>
      <c r="C99" s="20"/>
      <c r="D99" s="2"/>
      <c r="E99" s="2"/>
      <c r="F99" s="2"/>
      <c r="G99" s="2"/>
      <c r="H99" s="2"/>
      <c r="I99" s="2"/>
      <c r="J99" s="13"/>
      <c r="K99" s="13"/>
      <c r="L99" s="3"/>
      <c r="M99" s="2"/>
      <c r="N99" s="2"/>
      <c r="O99" s="2"/>
      <c r="P99" s="31">
        <f>AVERAGE(J104,J110)</f>
        <v>99.789999999999992</v>
      </c>
      <c r="Q99" s="31">
        <f>AVERAGE(K104,K110)</f>
        <v>99.789999999999992</v>
      </c>
      <c r="R99" s="13"/>
      <c r="S99" s="13"/>
      <c r="T99" s="13"/>
      <c r="U99" s="13" t="s">
        <v>887</v>
      </c>
      <c r="V99" s="13"/>
      <c r="W99" s="13"/>
      <c r="X99" s="13"/>
    </row>
    <row r="100" spans="1:24" s="4" customFormat="1" ht="15" customHeight="1" x14ac:dyDescent="0.3">
      <c r="A100" s="14"/>
      <c r="B100" s="15" t="s">
        <v>221</v>
      </c>
      <c r="C100" s="16" t="s">
        <v>222</v>
      </c>
      <c r="D100" s="19">
        <v>600</v>
      </c>
      <c r="E100" s="19">
        <v>600</v>
      </c>
      <c r="F100" s="19">
        <v>0</v>
      </c>
      <c r="G100" s="17">
        <v>1</v>
      </c>
      <c r="H100" s="17">
        <f t="shared" si="1"/>
        <v>0</v>
      </c>
      <c r="I100" s="17" t="s">
        <v>165</v>
      </c>
      <c r="J100" s="17"/>
      <c r="K100" s="17"/>
      <c r="L100" s="18" t="s">
        <v>889</v>
      </c>
      <c r="M100" s="17">
        <v>1</v>
      </c>
      <c r="N100" s="17"/>
      <c r="O100" s="17">
        <v>1</v>
      </c>
      <c r="P100" s="11"/>
      <c r="Q100" s="11"/>
      <c r="R100" s="14"/>
      <c r="S100" s="14"/>
      <c r="T100" s="14"/>
      <c r="U100" s="14" t="s">
        <v>887</v>
      </c>
      <c r="V100" s="14"/>
      <c r="W100" s="14"/>
      <c r="X100" s="14"/>
    </row>
    <row r="101" spans="1:24" s="4" customFormat="1" ht="15" customHeight="1" x14ac:dyDescent="0.3">
      <c r="A101" s="14"/>
      <c r="B101" s="24" t="s">
        <v>223</v>
      </c>
      <c r="C101" s="25" t="s">
        <v>224</v>
      </c>
      <c r="D101" s="26">
        <v>600</v>
      </c>
      <c r="E101" s="26">
        <v>600</v>
      </c>
      <c r="F101" s="26">
        <v>600</v>
      </c>
      <c r="G101" s="26">
        <v>1</v>
      </c>
      <c r="H101" s="26">
        <f t="shared" si="1"/>
        <v>600</v>
      </c>
      <c r="I101" s="26" t="s">
        <v>153</v>
      </c>
      <c r="J101" s="26">
        <v>77.5</v>
      </c>
      <c r="K101" s="26">
        <v>34.17</v>
      </c>
      <c r="L101" s="27" t="s">
        <v>766</v>
      </c>
      <c r="M101" s="26">
        <v>1</v>
      </c>
      <c r="N101" s="26">
        <v>1</v>
      </c>
      <c r="O101" s="26">
        <v>1</v>
      </c>
      <c r="P101" s="11"/>
      <c r="Q101" s="11"/>
      <c r="R101" s="14">
        <v>55</v>
      </c>
      <c r="S101" s="14">
        <v>77.5</v>
      </c>
      <c r="T101" s="14">
        <v>77.5</v>
      </c>
      <c r="U101" s="14">
        <v>99.17</v>
      </c>
      <c r="V101" s="14">
        <v>81.67</v>
      </c>
      <c r="W101" s="14">
        <v>34.17</v>
      </c>
      <c r="X101" s="14">
        <v>5.83</v>
      </c>
    </row>
    <row r="102" spans="1:24" s="4" customFormat="1" ht="15" customHeight="1" x14ac:dyDescent="0.3">
      <c r="A102" s="14"/>
      <c r="B102" s="24" t="s">
        <v>225</v>
      </c>
      <c r="C102" s="25" t="s">
        <v>226</v>
      </c>
      <c r="D102" s="19">
        <v>1200</v>
      </c>
      <c r="E102" s="19">
        <v>1197</v>
      </c>
      <c r="F102" s="19">
        <v>1200</v>
      </c>
      <c r="G102" s="26">
        <v>1</v>
      </c>
      <c r="H102" s="26">
        <f t="shared" si="1"/>
        <v>1197</v>
      </c>
      <c r="I102" s="26" t="s">
        <v>227</v>
      </c>
      <c r="J102" s="26">
        <v>78.989999999999995</v>
      </c>
      <c r="K102" s="26">
        <v>97.06</v>
      </c>
      <c r="L102" s="27" t="s">
        <v>767</v>
      </c>
      <c r="M102" s="26">
        <v>1</v>
      </c>
      <c r="N102" s="26">
        <v>1</v>
      </c>
      <c r="O102" s="26">
        <v>1</v>
      </c>
      <c r="P102" s="11"/>
      <c r="Q102" s="11"/>
      <c r="R102" s="14">
        <v>32.35</v>
      </c>
      <c r="S102" s="14">
        <v>78.989999999999995</v>
      </c>
      <c r="T102" s="14">
        <v>91.6</v>
      </c>
      <c r="U102" s="14">
        <v>97.06</v>
      </c>
      <c r="V102" s="14">
        <v>97.06</v>
      </c>
      <c r="W102" s="14">
        <v>97.06</v>
      </c>
      <c r="X102" s="14">
        <v>96.22</v>
      </c>
    </row>
    <row r="103" spans="1:24" s="4" customFormat="1" ht="15" customHeight="1" x14ac:dyDescent="0.3">
      <c r="A103" s="14"/>
      <c r="B103" s="15" t="s">
        <v>228</v>
      </c>
      <c r="C103" s="16" t="s">
        <v>229</v>
      </c>
      <c r="D103" s="17">
        <v>600</v>
      </c>
      <c r="E103" s="17">
        <v>1200</v>
      </c>
      <c r="F103" s="17">
        <v>1200</v>
      </c>
      <c r="G103" s="17">
        <v>1</v>
      </c>
      <c r="H103" s="17">
        <f t="shared" si="1"/>
        <v>600</v>
      </c>
      <c r="I103" s="17" t="s">
        <v>230</v>
      </c>
      <c r="J103" s="17"/>
      <c r="K103" s="17"/>
      <c r="L103" s="18" t="s">
        <v>768</v>
      </c>
      <c r="M103" s="17">
        <v>1</v>
      </c>
      <c r="N103" s="17"/>
      <c r="O103" s="17">
        <v>1</v>
      </c>
      <c r="P103" s="11"/>
      <c r="Q103" s="11"/>
      <c r="R103" s="14" t="s">
        <v>888</v>
      </c>
      <c r="S103" s="14" t="s">
        <v>887</v>
      </c>
      <c r="T103" s="14" t="s">
        <v>887</v>
      </c>
      <c r="U103" s="14" t="s">
        <v>887</v>
      </c>
      <c r="V103" s="14" t="s">
        <v>887</v>
      </c>
      <c r="W103" s="14" t="s">
        <v>887</v>
      </c>
      <c r="X103" s="14" t="s">
        <v>888</v>
      </c>
    </row>
    <row r="104" spans="1:24" s="5" customFormat="1" ht="15" customHeight="1" x14ac:dyDescent="0.3">
      <c r="A104" s="13"/>
      <c r="B104" s="12" t="s">
        <v>231</v>
      </c>
      <c r="C104" s="20" t="s">
        <v>232</v>
      </c>
      <c r="D104" s="2">
        <v>1200</v>
      </c>
      <c r="E104" s="2">
        <v>1200</v>
      </c>
      <c r="F104" s="2">
        <v>1200</v>
      </c>
      <c r="G104" s="2">
        <v>1</v>
      </c>
      <c r="H104" s="2">
        <f t="shared" si="1"/>
        <v>1200</v>
      </c>
      <c r="I104" s="2"/>
      <c r="J104" s="2">
        <v>100</v>
      </c>
      <c r="K104" s="2">
        <v>100</v>
      </c>
      <c r="L104" s="3"/>
      <c r="M104" s="2">
        <v>1</v>
      </c>
      <c r="N104" s="2">
        <v>1</v>
      </c>
      <c r="O104" s="2"/>
      <c r="P104" s="2"/>
      <c r="Q104" s="2"/>
      <c r="R104" s="13">
        <v>79.58</v>
      </c>
      <c r="S104" s="13">
        <v>100</v>
      </c>
      <c r="T104" s="13">
        <v>100</v>
      </c>
      <c r="U104" s="13">
        <v>100</v>
      </c>
      <c r="V104" s="13">
        <v>100</v>
      </c>
      <c r="W104" s="13">
        <v>100</v>
      </c>
      <c r="X104" s="13">
        <v>99.17</v>
      </c>
    </row>
    <row r="105" spans="1:24" s="4" customFormat="1" ht="15" customHeight="1" x14ac:dyDescent="0.3">
      <c r="A105" s="14"/>
      <c r="B105" s="24" t="s">
        <v>233</v>
      </c>
      <c r="C105" s="25" t="s">
        <v>234</v>
      </c>
      <c r="D105" s="26">
        <v>1200</v>
      </c>
      <c r="E105" s="26">
        <v>1200</v>
      </c>
      <c r="F105" s="26">
        <v>1200</v>
      </c>
      <c r="G105" s="26">
        <v>1</v>
      </c>
      <c r="H105" s="26">
        <f t="shared" si="1"/>
        <v>1200</v>
      </c>
      <c r="I105" s="26" t="s">
        <v>235</v>
      </c>
      <c r="J105" s="26">
        <v>57.08</v>
      </c>
      <c r="K105" s="26">
        <v>82.09</v>
      </c>
      <c r="L105" s="27" t="s">
        <v>769</v>
      </c>
      <c r="M105" s="26">
        <v>1</v>
      </c>
      <c r="N105" s="26">
        <v>1</v>
      </c>
      <c r="O105" s="26">
        <v>1</v>
      </c>
      <c r="P105" s="11"/>
      <c r="Q105" s="11"/>
      <c r="R105" s="14">
        <v>22.5</v>
      </c>
      <c r="S105" s="14">
        <v>57.08</v>
      </c>
      <c r="T105" s="14">
        <v>72.5</v>
      </c>
      <c r="U105" s="14">
        <v>97.5</v>
      </c>
      <c r="V105" s="14">
        <v>97.92</v>
      </c>
      <c r="W105" s="14">
        <v>82.08</v>
      </c>
      <c r="X105" s="14">
        <v>26.67</v>
      </c>
    </row>
    <row r="106" spans="1:24" s="4" customFormat="1" ht="15" customHeight="1" x14ac:dyDescent="0.3">
      <c r="A106" s="14"/>
      <c r="B106" s="24" t="s">
        <v>236</v>
      </c>
      <c r="C106" s="25" t="s">
        <v>237</v>
      </c>
      <c r="D106" s="26">
        <v>1200</v>
      </c>
      <c r="E106" s="26">
        <v>1200</v>
      </c>
      <c r="F106" s="26">
        <v>1200</v>
      </c>
      <c r="G106" s="26">
        <v>1</v>
      </c>
      <c r="H106" s="26">
        <f t="shared" si="1"/>
        <v>1200</v>
      </c>
      <c r="I106" s="26"/>
      <c r="J106" s="26">
        <v>78.75</v>
      </c>
      <c r="K106" s="26">
        <v>100</v>
      </c>
      <c r="L106" s="27" t="s">
        <v>770</v>
      </c>
      <c r="M106" s="26">
        <v>1</v>
      </c>
      <c r="N106" s="26">
        <v>1</v>
      </c>
      <c r="O106" s="26">
        <v>1</v>
      </c>
      <c r="P106" s="11"/>
      <c r="Q106" s="11"/>
      <c r="R106" s="14">
        <v>26.67</v>
      </c>
      <c r="S106" s="14">
        <v>78.75</v>
      </c>
      <c r="T106" s="14">
        <v>92.5</v>
      </c>
      <c r="U106" s="14">
        <v>100</v>
      </c>
      <c r="V106" s="14">
        <v>100</v>
      </c>
      <c r="W106" s="14">
        <v>100</v>
      </c>
      <c r="X106" s="14">
        <v>98.33</v>
      </c>
    </row>
    <row r="107" spans="1:24" s="5" customFormat="1" ht="15" customHeight="1" x14ac:dyDescent="0.3">
      <c r="A107" s="13"/>
      <c r="B107" s="12" t="s">
        <v>238</v>
      </c>
      <c r="C107" s="20" t="s">
        <v>239</v>
      </c>
      <c r="D107" s="2">
        <v>1200</v>
      </c>
      <c r="E107" s="2">
        <v>1200</v>
      </c>
      <c r="F107" s="2">
        <v>1200</v>
      </c>
      <c r="G107" s="2">
        <v>1</v>
      </c>
      <c r="H107" s="2">
        <f t="shared" si="1"/>
        <v>1200</v>
      </c>
      <c r="I107" s="2" t="s">
        <v>35</v>
      </c>
      <c r="J107" s="2"/>
      <c r="K107" s="2"/>
      <c r="L107" s="3" t="s">
        <v>881</v>
      </c>
      <c r="M107" s="2">
        <v>1</v>
      </c>
      <c r="N107" s="2">
        <v>1</v>
      </c>
      <c r="O107" s="2">
        <v>1</v>
      </c>
      <c r="P107" s="2"/>
      <c r="Q107" s="2"/>
      <c r="R107" s="13" t="s">
        <v>888</v>
      </c>
      <c r="S107" s="13" t="s">
        <v>887</v>
      </c>
      <c r="T107" s="13" t="s">
        <v>887</v>
      </c>
      <c r="U107" s="13" t="s">
        <v>887</v>
      </c>
      <c r="V107" s="13" t="s">
        <v>887</v>
      </c>
      <c r="W107" s="13" t="s">
        <v>887</v>
      </c>
      <c r="X107" s="13" t="s">
        <v>888</v>
      </c>
    </row>
    <row r="108" spans="1:24" s="4" customFormat="1" ht="15" customHeight="1" x14ac:dyDescent="0.3">
      <c r="A108" s="14"/>
      <c r="B108" s="24" t="s">
        <v>240</v>
      </c>
      <c r="C108" s="25" t="s">
        <v>241</v>
      </c>
      <c r="D108" s="26">
        <v>600</v>
      </c>
      <c r="E108" s="26">
        <v>600</v>
      </c>
      <c r="F108" s="26">
        <v>600</v>
      </c>
      <c r="G108" s="26">
        <v>1</v>
      </c>
      <c r="H108" s="26">
        <f t="shared" si="1"/>
        <v>600</v>
      </c>
      <c r="I108" s="26" t="s">
        <v>29</v>
      </c>
      <c r="J108" s="26">
        <v>62.5</v>
      </c>
      <c r="K108" s="26">
        <v>28.33</v>
      </c>
      <c r="L108" s="27" t="s">
        <v>771</v>
      </c>
      <c r="M108" s="26">
        <v>1</v>
      </c>
      <c r="N108" s="26">
        <v>1</v>
      </c>
      <c r="O108" s="26">
        <v>1</v>
      </c>
      <c r="P108" s="11"/>
      <c r="Q108" s="11"/>
      <c r="R108" s="14">
        <v>36.67</v>
      </c>
      <c r="S108" s="14">
        <v>62.5</v>
      </c>
      <c r="T108" s="14">
        <v>69.17</v>
      </c>
      <c r="U108" s="14">
        <v>97.5</v>
      </c>
      <c r="V108" s="14">
        <v>69.17</v>
      </c>
      <c r="W108" s="14">
        <v>28.33</v>
      </c>
      <c r="X108" s="14">
        <v>3.33</v>
      </c>
    </row>
    <row r="109" spans="1:24" s="5" customFormat="1" ht="15" customHeight="1" x14ac:dyDescent="0.3">
      <c r="A109" s="13"/>
      <c r="B109" s="12" t="s">
        <v>242</v>
      </c>
      <c r="C109" s="20" t="s">
        <v>243</v>
      </c>
      <c r="D109" s="2">
        <v>1200</v>
      </c>
      <c r="E109" s="2"/>
      <c r="F109" s="2">
        <v>0</v>
      </c>
      <c r="G109" s="2">
        <v>1</v>
      </c>
      <c r="H109" s="2">
        <f t="shared" si="1"/>
        <v>0</v>
      </c>
      <c r="I109" s="2"/>
      <c r="J109" s="2"/>
      <c r="K109" s="2"/>
      <c r="L109" s="3" t="s">
        <v>736</v>
      </c>
      <c r="M109" s="2"/>
      <c r="N109" s="2"/>
      <c r="O109" s="2"/>
      <c r="P109" s="2"/>
      <c r="Q109" s="2"/>
      <c r="R109" s="13" t="s">
        <v>888</v>
      </c>
      <c r="S109" s="13" t="s">
        <v>887</v>
      </c>
      <c r="T109" s="13" t="s">
        <v>887</v>
      </c>
      <c r="U109" s="13" t="s">
        <v>887</v>
      </c>
      <c r="V109" s="13" t="s">
        <v>887</v>
      </c>
      <c r="W109" s="13" t="s">
        <v>887</v>
      </c>
      <c r="X109" s="13" t="s">
        <v>888</v>
      </c>
    </row>
    <row r="110" spans="1:24" s="5" customFormat="1" ht="15" customHeight="1" x14ac:dyDescent="0.3">
      <c r="A110" s="13"/>
      <c r="B110" s="12" t="s">
        <v>244</v>
      </c>
      <c r="C110" s="20" t="s">
        <v>245</v>
      </c>
      <c r="D110" s="2">
        <v>1200</v>
      </c>
      <c r="E110" s="2">
        <v>1200</v>
      </c>
      <c r="F110" s="2">
        <v>1200</v>
      </c>
      <c r="G110" s="2">
        <v>1</v>
      </c>
      <c r="H110" s="2">
        <f t="shared" si="1"/>
        <v>1200</v>
      </c>
      <c r="I110" s="2" t="s">
        <v>246</v>
      </c>
      <c r="J110" s="2">
        <v>99.58</v>
      </c>
      <c r="K110" s="2">
        <v>99.58</v>
      </c>
      <c r="L110" s="3"/>
      <c r="M110" s="2">
        <v>1</v>
      </c>
      <c r="N110" s="2">
        <v>1</v>
      </c>
      <c r="O110" s="2"/>
      <c r="P110" s="2"/>
      <c r="Q110" s="2"/>
      <c r="R110" s="13">
        <v>70.42</v>
      </c>
      <c r="S110" s="13">
        <v>99.58</v>
      </c>
      <c r="T110" s="13">
        <v>100</v>
      </c>
      <c r="U110" s="13">
        <v>100</v>
      </c>
      <c r="V110" s="13">
        <v>100</v>
      </c>
      <c r="W110" s="13">
        <v>99.58</v>
      </c>
      <c r="X110" s="13">
        <v>99.17</v>
      </c>
    </row>
    <row r="111" spans="1:24" s="5" customFormat="1" ht="15" customHeight="1" x14ac:dyDescent="0.3">
      <c r="A111" s="12" t="s">
        <v>247</v>
      </c>
      <c r="B111" s="12"/>
      <c r="C111" s="20"/>
      <c r="D111" s="2"/>
      <c r="E111" s="2"/>
      <c r="F111" s="2"/>
      <c r="G111" s="2"/>
      <c r="H111" s="2"/>
      <c r="I111" s="2"/>
      <c r="J111" s="13"/>
      <c r="K111" s="13"/>
      <c r="L111" s="3"/>
      <c r="M111" s="2"/>
      <c r="N111" s="2"/>
      <c r="O111" s="2"/>
      <c r="P111" s="31">
        <f>AVERAGE(J112,J114,J115,J117,J121,J122)</f>
        <v>92.429999999999993</v>
      </c>
      <c r="Q111" s="31">
        <f>AVERAGE(K112,K114,K115,K117,K121,K122)</f>
        <v>91.666666666666671</v>
      </c>
      <c r="R111" s="13"/>
      <c r="S111" s="13"/>
      <c r="T111" s="13"/>
      <c r="U111" s="13" t="s">
        <v>887</v>
      </c>
      <c r="V111" s="13"/>
      <c r="W111" s="13"/>
      <c r="X111" s="13"/>
    </row>
    <row r="112" spans="1:24" s="5" customFormat="1" ht="15" customHeight="1" x14ac:dyDescent="0.3">
      <c r="A112" s="13"/>
      <c r="B112" s="12" t="s">
        <v>248</v>
      </c>
      <c r="C112" s="20" t="s">
        <v>249</v>
      </c>
      <c r="D112" s="2">
        <v>1200</v>
      </c>
      <c r="E112" s="2">
        <v>1200</v>
      </c>
      <c r="F112" s="2">
        <v>1200</v>
      </c>
      <c r="G112" s="2">
        <v>1</v>
      </c>
      <c r="H112" s="2">
        <f t="shared" si="1"/>
        <v>1200</v>
      </c>
      <c r="I112" s="2"/>
      <c r="J112" s="2">
        <v>97.08</v>
      </c>
      <c r="K112" s="2">
        <v>100</v>
      </c>
      <c r="L112" s="3"/>
      <c r="M112" s="2">
        <v>1</v>
      </c>
      <c r="N112" s="2">
        <v>1</v>
      </c>
      <c r="O112" s="2"/>
      <c r="P112" s="2"/>
      <c r="Q112" s="2"/>
      <c r="R112" s="13">
        <v>73.75</v>
      </c>
      <c r="S112" s="13">
        <v>97.08</v>
      </c>
      <c r="T112" s="13">
        <v>97.5</v>
      </c>
      <c r="U112" s="13">
        <v>100</v>
      </c>
      <c r="V112" s="13">
        <v>100</v>
      </c>
      <c r="W112" s="13">
        <v>100</v>
      </c>
      <c r="X112" s="13">
        <v>99.58</v>
      </c>
    </row>
    <row r="113" spans="1:24" s="4" customFormat="1" ht="15" customHeight="1" x14ac:dyDescent="0.3">
      <c r="A113" s="14"/>
      <c r="B113" s="24" t="s">
        <v>250</v>
      </c>
      <c r="C113" s="25" t="s">
        <v>251</v>
      </c>
      <c r="D113" s="26">
        <v>1200</v>
      </c>
      <c r="E113" s="26">
        <v>1200</v>
      </c>
      <c r="F113" s="26">
        <v>1200</v>
      </c>
      <c r="G113" s="26">
        <v>1</v>
      </c>
      <c r="H113" s="26">
        <f t="shared" si="1"/>
        <v>1200</v>
      </c>
      <c r="I113" s="26" t="s">
        <v>176</v>
      </c>
      <c r="J113" s="26">
        <v>98.33</v>
      </c>
      <c r="K113" s="26">
        <v>0</v>
      </c>
      <c r="L113" s="27" t="s">
        <v>731</v>
      </c>
      <c r="M113" s="26">
        <v>1</v>
      </c>
      <c r="N113" s="26">
        <v>1</v>
      </c>
      <c r="O113" s="26">
        <v>1</v>
      </c>
      <c r="P113" s="11"/>
      <c r="Q113" s="11"/>
      <c r="R113" s="14">
        <v>77.92</v>
      </c>
      <c r="S113" s="14">
        <v>98.33</v>
      </c>
      <c r="T113" s="14">
        <v>99.17</v>
      </c>
      <c r="U113" s="14">
        <v>99.58</v>
      </c>
      <c r="V113" s="14">
        <v>0</v>
      </c>
      <c r="W113" s="14">
        <v>0</v>
      </c>
      <c r="X113" s="14">
        <v>0</v>
      </c>
    </row>
    <row r="114" spans="1:24" s="5" customFormat="1" ht="15" customHeight="1" x14ac:dyDescent="0.3">
      <c r="A114" s="13"/>
      <c r="B114" s="12" t="s">
        <v>252</v>
      </c>
      <c r="C114" s="20" t="s">
        <v>253</v>
      </c>
      <c r="D114" s="2">
        <v>600</v>
      </c>
      <c r="E114" s="2">
        <v>600</v>
      </c>
      <c r="F114" s="2">
        <v>600</v>
      </c>
      <c r="G114" s="2">
        <v>1</v>
      </c>
      <c r="H114" s="2">
        <f t="shared" si="1"/>
        <v>600</v>
      </c>
      <c r="I114" s="2" t="s">
        <v>90</v>
      </c>
      <c r="J114" s="2">
        <v>94.17</v>
      </c>
      <c r="K114" s="2">
        <v>97.5</v>
      </c>
      <c r="L114" s="3"/>
      <c r="M114" s="2">
        <v>1</v>
      </c>
      <c r="N114" s="2">
        <v>1</v>
      </c>
      <c r="O114" s="2"/>
      <c r="P114" s="2"/>
      <c r="Q114" s="2"/>
      <c r="R114" s="13">
        <v>53.33</v>
      </c>
      <c r="S114" s="13">
        <v>94.17</v>
      </c>
      <c r="T114" s="13">
        <v>100</v>
      </c>
      <c r="U114" s="13">
        <v>100</v>
      </c>
      <c r="V114" s="13">
        <v>100</v>
      </c>
      <c r="W114" s="13">
        <v>97.5</v>
      </c>
      <c r="X114" s="13">
        <v>38.33</v>
      </c>
    </row>
    <row r="115" spans="1:24" s="5" customFormat="1" ht="15" customHeight="1" x14ac:dyDescent="0.3">
      <c r="A115" s="13"/>
      <c r="B115" s="12" t="s">
        <v>254</v>
      </c>
      <c r="C115" s="20" t="s">
        <v>255</v>
      </c>
      <c r="D115" s="2">
        <v>600</v>
      </c>
      <c r="E115" s="2">
        <v>600</v>
      </c>
      <c r="F115" s="2">
        <v>600</v>
      </c>
      <c r="G115" s="2">
        <v>1</v>
      </c>
      <c r="H115" s="2">
        <f t="shared" si="1"/>
        <v>600</v>
      </c>
      <c r="I115" s="2" t="s">
        <v>153</v>
      </c>
      <c r="J115" s="2">
        <v>95.83</v>
      </c>
      <c r="K115" s="2">
        <v>93.33</v>
      </c>
      <c r="L115" s="3"/>
      <c r="M115" s="2">
        <v>1</v>
      </c>
      <c r="N115" s="2">
        <v>1</v>
      </c>
      <c r="O115" s="2"/>
      <c r="P115" s="2"/>
      <c r="Q115" s="2"/>
      <c r="R115" s="13">
        <v>69.17</v>
      </c>
      <c r="S115" s="13">
        <v>95.83</v>
      </c>
      <c r="T115" s="13">
        <v>95.83</v>
      </c>
      <c r="U115" s="13">
        <v>100</v>
      </c>
      <c r="V115" s="13">
        <v>95</v>
      </c>
      <c r="W115" s="13">
        <v>93.33</v>
      </c>
      <c r="X115" s="13">
        <v>48.33</v>
      </c>
    </row>
    <row r="116" spans="1:24" s="4" customFormat="1" ht="15" customHeight="1" x14ac:dyDescent="0.3">
      <c r="A116" s="14"/>
      <c r="B116" s="24" t="s">
        <v>256</v>
      </c>
      <c r="C116" s="25" t="s">
        <v>257</v>
      </c>
      <c r="D116" s="26">
        <v>1000</v>
      </c>
      <c r="E116" s="26">
        <v>1000</v>
      </c>
      <c r="F116" s="26">
        <v>1000</v>
      </c>
      <c r="G116" s="26">
        <v>1</v>
      </c>
      <c r="H116" s="26">
        <f t="shared" si="1"/>
        <v>1000</v>
      </c>
      <c r="I116" s="26" t="s">
        <v>165</v>
      </c>
      <c r="J116" s="26">
        <v>88</v>
      </c>
      <c r="K116" s="26">
        <v>76</v>
      </c>
      <c r="L116" s="27" t="s">
        <v>772</v>
      </c>
      <c r="M116" s="26">
        <v>1</v>
      </c>
      <c r="N116" s="26">
        <v>1</v>
      </c>
      <c r="O116" s="26">
        <v>1</v>
      </c>
      <c r="P116" s="11"/>
      <c r="Q116" s="11"/>
      <c r="R116" s="14">
        <v>51.5</v>
      </c>
      <c r="S116" s="14">
        <v>88</v>
      </c>
      <c r="T116" s="14">
        <v>90.5</v>
      </c>
      <c r="U116" s="14">
        <v>99</v>
      </c>
      <c r="V116" s="14">
        <v>92</v>
      </c>
      <c r="W116" s="14">
        <v>76</v>
      </c>
      <c r="X116" s="14">
        <v>4</v>
      </c>
    </row>
    <row r="117" spans="1:24" s="5" customFormat="1" ht="15" customHeight="1" x14ac:dyDescent="0.3">
      <c r="A117" s="13"/>
      <c r="B117" s="12" t="s">
        <v>258</v>
      </c>
      <c r="C117" s="20" t="s">
        <v>259</v>
      </c>
      <c r="D117" s="2">
        <v>1200</v>
      </c>
      <c r="E117" s="2">
        <v>1200</v>
      </c>
      <c r="F117" s="2">
        <v>1200</v>
      </c>
      <c r="G117" s="2">
        <v>1</v>
      </c>
      <c r="H117" s="2">
        <f t="shared" si="1"/>
        <v>1200</v>
      </c>
      <c r="I117" s="2"/>
      <c r="J117" s="2">
        <v>95</v>
      </c>
      <c r="K117" s="2">
        <v>81.67</v>
      </c>
      <c r="L117" s="3"/>
      <c r="M117" s="2">
        <v>1</v>
      </c>
      <c r="N117" s="2">
        <v>1</v>
      </c>
      <c r="O117" s="2"/>
      <c r="P117" s="2"/>
      <c r="Q117" s="2"/>
      <c r="R117" s="13">
        <v>50</v>
      </c>
      <c r="S117" s="13">
        <v>95</v>
      </c>
      <c r="T117" s="13">
        <v>99.17</v>
      </c>
      <c r="U117" s="13">
        <v>99.58</v>
      </c>
      <c r="V117" s="13">
        <v>99.58</v>
      </c>
      <c r="W117" s="13">
        <v>81.67</v>
      </c>
      <c r="X117" s="13">
        <v>9.58</v>
      </c>
    </row>
    <row r="118" spans="1:24" s="4" customFormat="1" ht="15" customHeight="1" x14ac:dyDescent="0.3">
      <c r="A118" s="14"/>
      <c r="B118" s="24" t="s">
        <v>260</v>
      </c>
      <c r="C118" s="25" t="s">
        <v>261</v>
      </c>
      <c r="D118" s="26">
        <v>1200</v>
      </c>
      <c r="E118" s="26">
        <v>1200</v>
      </c>
      <c r="F118" s="26">
        <v>1200</v>
      </c>
      <c r="G118" s="26">
        <v>1</v>
      </c>
      <c r="H118" s="26">
        <f t="shared" si="1"/>
        <v>1200</v>
      </c>
      <c r="I118" s="26" t="s">
        <v>162</v>
      </c>
      <c r="J118" s="26">
        <v>64.58</v>
      </c>
      <c r="K118" s="26">
        <v>19.170000000000002</v>
      </c>
      <c r="L118" s="27" t="s">
        <v>773</v>
      </c>
      <c r="M118" s="26">
        <v>1</v>
      </c>
      <c r="N118" s="26">
        <v>1</v>
      </c>
      <c r="O118" s="26">
        <v>1</v>
      </c>
      <c r="P118" s="11"/>
      <c r="Q118" s="11"/>
      <c r="R118" s="14">
        <v>42.92</v>
      </c>
      <c r="S118" s="14">
        <v>64.58</v>
      </c>
      <c r="T118" s="14">
        <v>70.83</v>
      </c>
      <c r="U118" s="14">
        <v>100</v>
      </c>
      <c r="V118" s="14">
        <v>63.33</v>
      </c>
      <c r="W118" s="14">
        <v>19.170000000000002</v>
      </c>
      <c r="X118" s="14">
        <v>0</v>
      </c>
    </row>
    <row r="119" spans="1:24" s="4" customFormat="1" ht="15" customHeight="1" x14ac:dyDescent="0.3">
      <c r="A119" s="14"/>
      <c r="B119" s="24" t="s">
        <v>262</v>
      </c>
      <c r="C119" s="25" t="s">
        <v>263</v>
      </c>
      <c r="D119" s="26">
        <v>600</v>
      </c>
      <c r="E119" s="26">
        <v>600</v>
      </c>
      <c r="F119" s="26">
        <v>600</v>
      </c>
      <c r="G119" s="26">
        <v>1</v>
      </c>
      <c r="H119" s="26">
        <f t="shared" si="1"/>
        <v>600</v>
      </c>
      <c r="I119" s="26" t="s">
        <v>246</v>
      </c>
      <c r="J119" s="26">
        <v>69.17</v>
      </c>
      <c r="K119" s="26">
        <v>10.83</v>
      </c>
      <c r="L119" s="27" t="s">
        <v>774</v>
      </c>
      <c r="M119" s="26">
        <v>1</v>
      </c>
      <c r="N119" s="26">
        <v>1</v>
      </c>
      <c r="O119" s="26">
        <v>1</v>
      </c>
      <c r="P119" s="11"/>
      <c r="Q119" s="11"/>
      <c r="R119" s="14">
        <v>45</v>
      </c>
      <c r="S119" s="14">
        <v>69.17</v>
      </c>
      <c r="T119" s="14">
        <v>90.83</v>
      </c>
      <c r="U119" s="14">
        <v>96.67</v>
      </c>
      <c r="V119" s="14">
        <v>45.83</v>
      </c>
      <c r="W119" s="14">
        <v>10.83</v>
      </c>
      <c r="X119" s="14">
        <v>0</v>
      </c>
    </row>
    <row r="120" spans="1:24" s="4" customFormat="1" ht="15" customHeight="1" x14ac:dyDescent="0.3">
      <c r="A120" s="14"/>
      <c r="B120" s="24" t="s">
        <v>264</v>
      </c>
      <c r="C120" s="25" t="s">
        <v>265</v>
      </c>
      <c r="D120" s="26">
        <v>600</v>
      </c>
      <c r="E120" s="26">
        <v>600</v>
      </c>
      <c r="F120" s="26">
        <v>600</v>
      </c>
      <c r="G120" s="26">
        <v>1</v>
      </c>
      <c r="H120" s="26">
        <f t="shared" si="1"/>
        <v>600</v>
      </c>
      <c r="I120" s="26" t="s">
        <v>98</v>
      </c>
      <c r="J120" s="26">
        <v>96.67</v>
      </c>
      <c r="K120" s="26">
        <v>74.17</v>
      </c>
      <c r="L120" s="27" t="s">
        <v>775</v>
      </c>
      <c r="M120" s="26">
        <v>1</v>
      </c>
      <c r="N120" s="26">
        <v>1</v>
      </c>
      <c r="O120" s="26">
        <v>1</v>
      </c>
      <c r="P120" s="11"/>
      <c r="Q120" s="11"/>
      <c r="R120" s="14">
        <v>91.67</v>
      </c>
      <c r="S120" s="14">
        <v>96.67</v>
      </c>
      <c r="T120" s="14">
        <v>97.5</v>
      </c>
      <c r="U120" s="14">
        <v>100</v>
      </c>
      <c r="V120" s="14">
        <v>100</v>
      </c>
      <c r="W120" s="14">
        <v>74.17</v>
      </c>
      <c r="X120" s="14">
        <v>0</v>
      </c>
    </row>
    <row r="121" spans="1:24" s="5" customFormat="1" ht="15" customHeight="1" x14ac:dyDescent="0.3">
      <c r="A121" s="13"/>
      <c r="B121" s="12" t="s">
        <v>266</v>
      </c>
      <c r="C121" s="20" t="s">
        <v>267</v>
      </c>
      <c r="D121" s="2">
        <v>1200</v>
      </c>
      <c r="E121" s="2">
        <v>1200</v>
      </c>
      <c r="F121" s="2">
        <v>1200</v>
      </c>
      <c r="G121" s="2">
        <v>1</v>
      </c>
      <c r="H121" s="2">
        <f t="shared" si="1"/>
        <v>1200</v>
      </c>
      <c r="I121" s="2"/>
      <c r="J121" s="2">
        <v>90.83</v>
      </c>
      <c r="K121" s="2">
        <v>89.17</v>
      </c>
      <c r="L121" s="3"/>
      <c r="M121" s="2">
        <v>1</v>
      </c>
      <c r="N121" s="2">
        <v>1</v>
      </c>
      <c r="O121" s="2"/>
      <c r="P121" s="2"/>
      <c r="Q121" s="2"/>
      <c r="R121" s="13">
        <v>45.42</v>
      </c>
      <c r="S121" s="13">
        <v>90.83</v>
      </c>
      <c r="T121" s="13">
        <v>99.17</v>
      </c>
      <c r="U121" s="13">
        <v>100</v>
      </c>
      <c r="V121" s="13">
        <v>100</v>
      </c>
      <c r="W121" s="13">
        <v>89.17</v>
      </c>
      <c r="X121" s="13">
        <v>16.670000000000002</v>
      </c>
    </row>
    <row r="122" spans="1:24" s="5" customFormat="1" ht="15" customHeight="1" x14ac:dyDescent="0.3">
      <c r="A122" s="13"/>
      <c r="B122" s="12" t="s">
        <v>268</v>
      </c>
      <c r="C122" s="20" t="s">
        <v>269</v>
      </c>
      <c r="D122" s="2">
        <v>1200</v>
      </c>
      <c r="E122" s="2">
        <v>1200</v>
      </c>
      <c r="F122" s="2">
        <v>1200</v>
      </c>
      <c r="G122" s="2">
        <v>1</v>
      </c>
      <c r="H122" s="2">
        <f t="shared" si="1"/>
        <v>1200</v>
      </c>
      <c r="I122" s="2" t="s">
        <v>148</v>
      </c>
      <c r="J122" s="2">
        <v>81.67</v>
      </c>
      <c r="K122" s="2">
        <v>88.33</v>
      </c>
      <c r="L122" s="3"/>
      <c r="M122" s="2">
        <v>1</v>
      </c>
      <c r="N122" s="2">
        <v>1</v>
      </c>
      <c r="O122" s="2"/>
      <c r="P122" s="2"/>
      <c r="Q122" s="2"/>
      <c r="R122" s="13">
        <v>42.08</v>
      </c>
      <c r="S122" s="13">
        <v>81.67</v>
      </c>
      <c r="T122" s="13">
        <v>94.58</v>
      </c>
      <c r="U122" s="13">
        <v>100</v>
      </c>
      <c r="V122" s="13">
        <v>100</v>
      </c>
      <c r="W122" s="13">
        <v>88.33</v>
      </c>
      <c r="X122" s="13">
        <v>25</v>
      </c>
    </row>
    <row r="123" spans="1:24" s="5" customFormat="1" ht="15" customHeight="1" x14ac:dyDescent="0.3">
      <c r="A123" s="12" t="s">
        <v>270</v>
      </c>
      <c r="B123" s="12"/>
      <c r="C123" s="20"/>
      <c r="D123" s="2"/>
      <c r="E123" s="2"/>
      <c r="F123" s="2"/>
      <c r="G123" s="2"/>
      <c r="H123" s="2"/>
      <c r="I123" s="2"/>
      <c r="J123" s="13"/>
      <c r="K123" s="13"/>
      <c r="L123" s="3"/>
      <c r="M123" s="2"/>
      <c r="N123" s="2"/>
      <c r="O123" s="2"/>
      <c r="P123" s="31">
        <f>AVERAGE(J125,J126,J130)</f>
        <v>92.916666666666671</v>
      </c>
      <c r="Q123" s="31">
        <f>AVERAGE(K125,K126,K130)</f>
        <v>95.14</v>
      </c>
      <c r="R123" s="13"/>
      <c r="S123" s="13"/>
      <c r="T123" s="13"/>
      <c r="U123" s="13" t="s">
        <v>887</v>
      </c>
      <c r="V123" s="13"/>
      <c r="W123" s="13"/>
      <c r="X123" s="13"/>
    </row>
    <row r="124" spans="1:24" s="5" customFormat="1" ht="15" customHeight="1" x14ac:dyDescent="0.3">
      <c r="A124" s="13"/>
      <c r="B124" s="12" t="s">
        <v>271</v>
      </c>
      <c r="C124" s="20" t="s">
        <v>272</v>
      </c>
      <c r="D124" s="2">
        <v>1200</v>
      </c>
      <c r="E124" s="2"/>
      <c r="F124" s="2">
        <v>0</v>
      </c>
      <c r="G124" s="2">
        <v>1</v>
      </c>
      <c r="H124" s="2">
        <f t="shared" si="1"/>
        <v>0</v>
      </c>
      <c r="I124" s="2"/>
      <c r="J124" s="2"/>
      <c r="K124" s="2"/>
      <c r="L124" s="3" t="s">
        <v>736</v>
      </c>
      <c r="M124" s="2"/>
      <c r="N124" s="2"/>
      <c r="O124" s="2"/>
      <c r="P124" s="2"/>
      <c r="Q124" s="2"/>
      <c r="R124" s="13"/>
      <c r="S124" s="13"/>
      <c r="T124" s="13"/>
      <c r="U124" s="13" t="s">
        <v>887</v>
      </c>
      <c r="V124" s="13"/>
      <c r="W124" s="13"/>
      <c r="X124" s="13"/>
    </row>
    <row r="125" spans="1:24" s="5" customFormat="1" ht="15" customHeight="1" x14ac:dyDescent="0.3">
      <c r="A125" s="13"/>
      <c r="B125" s="12" t="s">
        <v>273</v>
      </c>
      <c r="C125" s="20" t="s">
        <v>274</v>
      </c>
      <c r="D125" s="2">
        <v>1200</v>
      </c>
      <c r="E125" s="2">
        <v>1200</v>
      </c>
      <c r="F125" s="2">
        <v>1200</v>
      </c>
      <c r="G125" s="2">
        <v>1</v>
      </c>
      <c r="H125" s="2">
        <f t="shared" si="1"/>
        <v>1200</v>
      </c>
      <c r="I125" s="2"/>
      <c r="J125" s="2">
        <v>93.33</v>
      </c>
      <c r="K125" s="2">
        <v>100</v>
      </c>
      <c r="L125" s="3"/>
      <c r="M125" s="2">
        <v>1</v>
      </c>
      <c r="N125" s="2">
        <v>1</v>
      </c>
      <c r="O125" s="2"/>
      <c r="P125" s="2"/>
      <c r="Q125" s="2"/>
      <c r="R125" s="13">
        <v>41.25</v>
      </c>
      <c r="S125" s="13">
        <v>93.33</v>
      </c>
      <c r="T125" s="13">
        <v>98.33</v>
      </c>
      <c r="U125" s="13">
        <v>100</v>
      </c>
      <c r="V125" s="13">
        <v>100</v>
      </c>
      <c r="W125" s="13">
        <v>100</v>
      </c>
      <c r="X125" s="13">
        <v>98.33</v>
      </c>
    </row>
    <row r="126" spans="1:24" s="5" customFormat="1" ht="15" customHeight="1" x14ac:dyDescent="0.3">
      <c r="A126" s="13"/>
      <c r="B126" s="12" t="s">
        <v>275</v>
      </c>
      <c r="C126" s="20" t="s">
        <v>276</v>
      </c>
      <c r="D126" s="2">
        <v>1200</v>
      </c>
      <c r="E126" s="2">
        <v>1200</v>
      </c>
      <c r="F126" s="2">
        <v>1200</v>
      </c>
      <c r="G126" s="2">
        <v>1</v>
      </c>
      <c r="H126" s="2">
        <f t="shared" si="1"/>
        <v>1200</v>
      </c>
      <c r="I126" s="2" t="s">
        <v>38</v>
      </c>
      <c r="J126" s="2">
        <v>88.75</v>
      </c>
      <c r="K126" s="2">
        <v>85.42</v>
      </c>
      <c r="L126" s="3"/>
      <c r="M126" s="2">
        <v>1</v>
      </c>
      <c r="N126" s="2">
        <v>1</v>
      </c>
      <c r="O126" s="2"/>
      <c r="P126" s="2"/>
      <c r="Q126" s="2"/>
      <c r="R126" s="13">
        <v>55.42</v>
      </c>
      <c r="S126" s="13">
        <v>88.75</v>
      </c>
      <c r="T126" s="13">
        <v>92.08</v>
      </c>
      <c r="U126" s="13">
        <v>100</v>
      </c>
      <c r="V126" s="13">
        <v>94.17</v>
      </c>
      <c r="W126" s="13">
        <v>85.42</v>
      </c>
      <c r="X126" s="13">
        <v>24.58</v>
      </c>
    </row>
    <row r="127" spans="1:24" s="5" customFormat="1" ht="15" customHeight="1" x14ac:dyDescent="0.3">
      <c r="A127" s="13"/>
      <c r="B127" s="12" t="s">
        <v>277</v>
      </c>
      <c r="C127" s="20" t="s">
        <v>278</v>
      </c>
      <c r="D127" s="2">
        <v>1200</v>
      </c>
      <c r="E127" s="2"/>
      <c r="F127" s="2">
        <v>0</v>
      </c>
      <c r="G127" s="2">
        <v>1</v>
      </c>
      <c r="H127" s="2">
        <f t="shared" si="1"/>
        <v>0</v>
      </c>
      <c r="I127" s="2"/>
      <c r="J127" s="2"/>
      <c r="K127" s="2"/>
      <c r="L127" s="3" t="s">
        <v>736</v>
      </c>
      <c r="M127" s="2"/>
      <c r="N127" s="2"/>
      <c r="O127" s="2"/>
      <c r="P127" s="2"/>
      <c r="Q127" s="2"/>
      <c r="R127" s="13" t="s">
        <v>888</v>
      </c>
      <c r="S127" s="13" t="s">
        <v>888</v>
      </c>
      <c r="T127" s="13" t="s">
        <v>888</v>
      </c>
      <c r="U127" s="13" t="s">
        <v>887</v>
      </c>
      <c r="V127" s="13" t="s">
        <v>887</v>
      </c>
      <c r="W127" s="13" t="s">
        <v>887</v>
      </c>
      <c r="X127" s="13" t="s">
        <v>888</v>
      </c>
    </row>
    <row r="128" spans="1:24" s="4" customFormat="1" ht="15" customHeight="1" x14ac:dyDescent="0.3">
      <c r="A128" s="14"/>
      <c r="B128" s="24" t="s">
        <v>279</v>
      </c>
      <c r="C128" s="25" t="s">
        <v>280</v>
      </c>
      <c r="D128" s="26">
        <v>1200</v>
      </c>
      <c r="E128" s="26">
        <v>1200</v>
      </c>
      <c r="F128" s="26">
        <v>1200</v>
      </c>
      <c r="G128" s="26">
        <v>1</v>
      </c>
      <c r="H128" s="26">
        <f t="shared" si="1"/>
        <v>1200</v>
      </c>
      <c r="I128" s="26" t="s">
        <v>116</v>
      </c>
      <c r="J128" s="32">
        <v>96.67</v>
      </c>
      <c r="K128" s="26">
        <v>67.92</v>
      </c>
      <c r="L128" s="27" t="s">
        <v>776</v>
      </c>
      <c r="M128" s="26">
        <v>1</v>
      </c>
      <c r="N128" s="26">
        <v>1</v>
      </c>
      <c r="O128" s="26">
        <v>1</v>
      </c>
      <c r="P128" s="11"/>
      <c r="Q128" s="11"/>
      <c r="R128" s="14">
        <v>80.83</v>
      </c>
      <c r="S128" s="14">
        <v>96.67</v>
      </c>
      <c r="T128" s="14">
        <v>97.92</v>
      </c>
      <c r="U128" s="14">
        <v>100</v>
      </c>
      <c r="V128" s="14">
        <v>97.5</v>
      </c>
      <c r="W128" s="14">
        <v>67.92</v>
      </c>
      <c r="X128" s="14">
        <v>0</v>
      </c>
    </row>
    <row r="129" spans="1:24" s="5" customFormat="1" ht="15" customHeight="1" x14ac:dyDescent="0.3">
      <c r="A129" s="13"/>
      <c r="B129" s="12" t="s">
        <v>281</v>
      </c>
      <c r="C129" s="20" t="s">
        <v>282</v>
      </c>
      <c r="D129" s="2">
        <v>1200</v>
      </c>
      <c r="E129" s="2"/>
      <c r="F129" s="2">
        <v>0</v>
      </c>
      <c r="G129" s="2">
        <v>1</v>
      </c>
      <c r="H129" s="2">
        <f t="shared" si="1"/>
        <v>0</v>
      </c>
      <c r="I129" s="2"/>
      <c r="J129" s="2"/>
      <c r="K129" s="2"/>
      <c r="L129" s="3" t="s">
        <v>736</v>
      </c>
      <c r="M129" s="2"/>
      <c r="N129" s="2"/>
      <c r="O129" s="2"/>
      <c r="P129" s="2"/>
      <c r="Q129" s="2"/>
      <c r="R129" s="13" t="s">
        <v>888</v>
      </c>
      <c r="S129" s="13" t="s">
        <v>888</v>
      </c>
      <c r="T129" s="13" t="s">
        <v>888</v>
      </c>
      <c r="U129" s="13" t="s">
        <v>887</v>
      </c>
      <c r="V129" s="13" t="s">
        <v>887</v>
      </c>
      <c r="W129" s="13" t="s">
        <v>887</v>
      </c>
      <c r="X129" s="13" t="s">
        <v>888</v>
      </c>
    </row>
    <row r="130" spans="1:24" s="5" customFormat="1" ht="15" customHeight="1" x14ac:dyDescent="0.3">
      <c r="A130" s="13"/>
      <c r="B130" s="12" t="s">
        <v>283</v>
      </c>
      <c r="C130" s="20" t="s">
        <v>284</v>
      </c>
      <c r="D130" s="2">
        <v>600</v>
      </c>
      <c r="E130" s="2">
        <v>600</v>
      </c>
      <c r="F130" s="2">
        <v>600</v>
      </c>
      <c r="G130" s="2">
        <v>1</v>
      </c>
      <c r="H130" s="2">
        <f t="shared" si="1"/>
        <v>600</v>
      </c>
      <c r="I130" s="2" t="s">
        <v>148</v>
      </c>
      <c r="J130" s="2">
        <v>96.67</v>
      </c>
      <c r="K130" s="2">
        <v>100</v>
      </c>
      <c r="L130" s="3"/>
      <c r="M130" s="2">
        <v>1</v>
      </c>
      <c r="N130" s="2">
        <v>1</v>
      </c>
      <c r="O130" s="2"/>
      <c r="P130" s="2"/>
      <c r="Q130" s="2"/>
      <c r="R130" s="13">
        <v>52.5</v>
      </c>
      <c r="S130" s="13">
        <v>96.67</v>
      </c>
      <c r="T130" s="13">
        <v>99.17</v>
      </c>
      <c r="U130" s="13">
        <v>100</v>
      </c>
      <c r="V130" s="13">
        <v>100</v>
      </c>
      <c r="W130" s="13">
        <v>100</v>
      </c>
      <c r="X130" s="13">
        <v>97.5</v>
      </c>
    </row>
    <row r="131" spans="1:24" s="5" customFormat="1" ht="15" customHeight="1" x14ac:dyDescent="0.3">
      <c r="A131" s="13"/>
      <c r="B131" s="12" t="s">
        <v>285</v>
      </c>
      <c r="C131" s="20" t="s">
        <v>286</v>
      </c>
      <c r="D131" s="2">
        <v>800</v>
      </c>
      <c r="E131" s="2"/>
      <c r="F131" s="2">
        <v>0</v>
      </c>
      <c r="G131" s="2">
        <v>1</v>
      </c>
      <c r="H131" s="2">
        <f t="shared" si="1"/>
        <v>0</v>
      </c>
      <c r="I131" s="2"/>
      <c r="J131" s="2"/>
      <c r="K131" s="2"/>
      <c r="L131" s="3" t="s">
        <v>736</v>
      </c>
      <c r="M131" s="2"/>
      <c r="N131" s="2"/>
      <c r="O131" s="2"/>
      <c r="P131" s="2"/>
      <c r="Q131" s="2"/>
      <c r="R131" s="13"/>
      <c r="S131" s="13"/>
      <c r="T131" s="13"/>
      <c r="U131" s="13" t="s">
        <v>887</v>
      </c>
      <c r="V131" s="13"/>
      <c r="W131" s="13"/>
      <c r="X131" s="13"/>
    </row>
    <row r="132" spans="1:24" s="4" customFormat="1" ht="15" customHeight="1" x14ac:dyDescent="0.3">
      <c r="A132" s="14"/>
      <c r="B132" s="24" t="s">
        <v>287</v>
      </c>
      <c r="C132" s="25" t="s">
        <v>288</v>
      </c>
      <c r="D132" s="26">
        <v>1200</v>
      </c>
      <c r="E132" s="26">
        <v>1200</v>
      </c>
      <c r="F132" s="26">
        <v>1200</v>
      </c>
      <c r="G132" s="26">
        <v>1</v>
      </c>
      <c r="H132" s="26">
        <f t="shared" si="1"/>
        <v>1200</v>
      </c>
      <c r="I132" s="26" t="s">
        <v>67</v>
      </c>
      <c r="J132" s="26">
        <v>69.58</v>
      </c>
      <c r="K132" s="26">
        <v>0</v>
      </c>
      <c r="L132" s="27" t="s">
        <v>777</v>
      </c>
      <c r="M132" s="26">
        <v>1</v>
      </c>
      <c r="N132" s="26">
        <v>1</v>
      </c>
      <c r="O132" s="26">
        <v>1</v>
      </c>
      <c r="P132" s="11"/>
      <c r="Q132" s="11"/>
      <c r="R132" s="14">
        <v>30.42</v>
      </c>
      <c r="S132" s="14">
        <v>69.58</v>
      </c>
      <c r="T132" s="14">
        <v>90</v>
      </c>
      <c r="U132" s="14">
        <v>100</v>
      </c>
      <c r="V132" s="14">
        <v>35.42</v>
      </c>
      <c r="W132" s="14">
        <v>0</v>
      </c>
      <c r="X132" s="14">
        <v>0</v>
      </c>
    </row>
    <row r="133" spans="1:24" s="5" customFormat="1" ht="15" customHeight="1" x14ac:dyDescent="0.3">
      <c r="A133" s="12" t="s">
        <v>289</v>
      </c>
      <c r="B133" s="12"/>
      <c r="C133" s="20"/>
      <c r="D133" s="2"/>
      <c r="E133" s="2"/>
      <c r="F133" s="2"/>
      <c r="G133" s="2"/>
      <c r="H133" s="2"/>
      <c r="I133" s="2"/>
      <c r="J133" s="13"/>
      <c r="K133" s="13"/>
      <c r="L133" s="3"/>
      <c r="M133" s="2"/>
      <c r="N133" s="2"/>
      <c r="O133" s="2"/>
      <c r="P133" s="31">
        <v>99.58</v>
      </c>
      <c r="Q133" s="31">
        <v>76.05</v>
      </c>
      <c r="R133" s="13"/>
      <c r="S133" s="13"/>
      <c r="T133" s="13"/>
      <c r="U133" s="13" t="s">
        <v>887</v>
      </c>
      <c r="V133" s="13"/>
      <c r="W133" s="13"/>
      <c r="X133" s="13"/>
    </row>
    <row r="134" spans="1:24" s="4" customFormat="1" ht="15" customHeight="1" x14ac:dyDescent="0.3">
      <c r="A134" s="14"/>
      <c r="B134" s="24" t="s">
        <v>290</v>
      </c>
      <c r="C134" s="25" t="s">
        <v>291</v>
      </c>
      <c r="D134" s="26">
        <v>600</v>
      </c>
      <c r="E134" s="26">
        <v>600</v>
      </c>
      <c r="F134" s="26">
        <v>600</v>
      </c>
      <c r="G134" s="26">
        <v>1</v>
      </c>
      <c r="H134" s="26">
        <f t="shared" si="1"/>
        <v>600</v>
      </c>
      <c r="I134" s="26" t="s">
        <v>47</v>
      </c>
      <c r="J134" s="26">
        <v>82.5</v>
      </c>
      <c r="K134" s="26">
        <v>0</v>
      </c>
      <c r="L134" s="27" t="s">
        <v>731</v>
      </c>
      <c r="M134" s="26">
        <v>1</v>
      </c>
      <c r="N134" s="26">
        <v>1</v>
      </c>
      <c r="O134" s="26">
        <v>1</v>
      </c>
      <c r="P134" s="11"/>
      <c r="Q134" s="11"/>
      <c r="R134" s="14">
        <v>70.83</v>
      </c>
      <c r="S134" s="14">
        <v>82.5</v>
      </c>
      <c r="T134" s="14">
        <v>88.33</v>
      </c>
      <c r="U134" s="14">
        <v>100</v>
      </c>
      <c r="V134" s="14">
        <v>69.17</v>
      </c>
      <c r="W134" s="14">
        <v>0</v>
      </c>
      <c r="X134" s="14">
        <v>0</v>
      </c>
    </row>
    <row r="135" spans="1:24" s="4" customFormat="1" ht="15" customHeight="1" x14ac:dyDescent="0.3">
      <c r="A135" s="14"/>
      <c r="B135" s="15" t="s">
        <v>292</v>
      </c>
      <c r="C135" s="16" t="s">
        <v>293</v>
      </c>
      <c r="D135" s="19">
        <v>600</v>
      </c>
      <c r="E135" s="19">
        <v>599</v>
      </c>
      <c r="F135" s="19">
        <v>600</v>
      </c>
      <c r="G135" s="17">
        <v>1</v>
      </c>
      <c r="H135" s="17">
        <f t="shared" ref="H135:H197" si="2">MIN(D135,E135,F135)</f>
        <v>599</v>
      </c>
      <c r="I135" s="17" t="s">
        <v>162</v>
      </c>
      <c r="J135" s="17"/>
      <c r="K135" s="17"/>
      <c r="L135" s="18" t="s">
        <v>778</v>
      </c>
      <c r="M135" s="17">
        <v>1</v>
      </c>
      <c r="N135" s="17"/>
      <c r="O135" s="17">
        <v>1</v>
      </c>
      <c r="P135" s="11"/>
      <c r="Q135" s="11"/>
      <c r="R135" s="14" t="s">
        <v>888</v>
      </c>
      <c r="S135" s="14" t="s">
        <v>888</v>
      </c>
      <c r="T135" s="14" t="s">
        <v>887</v>
      </c>
      <c r="U135" s="14" t="s">
        <v>887</v>
      </c>
      <c r="V135" s="14" t="s">
        <v>887</v>
      </c>
      <c r="W135" s="14" t="s">
        <v>887</v>
      </c>
      <c r="X135" s="14" t="s">
        <v>888</v>
      </c>
    </row>
    <row r="136" spans="1:24" s="4" customFormat="1" ht="15" customHeight="1" x14ac:dyDescent="0.3">
      <c r="A136" s="14"/>
      <c r="B136" s="24" t="s">
        <v>294</v>
      </c>
      <c r="C136" s="25" t="s">
        <v>295</v>
      </c>
      <c r="D136" s="26">
        <v>1200</v>
      </c>
      <c r="E136" s="26">
        <v>1200</v>
      </c>
      <c r="F136" s="26">
        <v>1200</v>
      </c>
      <c r="G136" s="26">
        <v>1</v>
      </c>
      <c r="H136" s="26">
        <f t="shared" si="2"/>
        <v>1200</v>
      </c>
      <c r="I136" s="26" t="s">
        <v>165</v>
      </c>
      <c r="J136" s="26">
        <v>69.17</v>
      </c>
      <c r="K136" s="26">
        <v>6.25</v>
      </c>
      <c r="L136" s="27" t="s">
        <v>779</v>
      </c>
      <c r="M136" s="26">
        <v>1</v>
      </c>
      <c r="N136" s="26">
        <v>1</v>
      </c>
      <c r="O136" s="26">
        <v>1</v>
      </c>
      <c r="P136" s="11"/>
      <c r="Q136" s="11"/>
      <c r="R136" s="14">
        <v>35.42</v>
      </c>
      <c r="S136" s="14">
        <v>69.17</v>
      </c>
      <c r="T136" s="14">
        <v>90.83</v>
      </c>
      <c r="U136" s="14">
        <v>100</v>
      </c>
      <c r="V136" s="14">
        <v>100</v>
      </c>
      <c r="W136" s="14">
        <v>6.25</v>
      </c>
      <c r="X136" s="14">
        <v>0</v>
      </c>
    </row>
    <row r="137" spans="1:24" s="4" customFormat="1" ht="15" customHeight="1" x14ac:dyDescent="0.3">
      <c r="A137" s="14"/>
      <c r="B137" s="24" t="s">
        <v>296</v>
      </c>
      <c r="C137" s="25" t="s">
        <v>297</v>
      </c>
      <c r="D137" s="19">
        <v>600</v>
      </c>
      <c r="E137" s="19">
        <v>599</v>
      </c>
      <c r="F137" s="19">
        <v>600</v>
      </c>
      <c r="G137" s="26">
        <v>1</v>
      </c>
      <c r="H137" s="26">
        <f t="shared" si="2"/>
        <v>599</v>
      </c>
      <c r="I137" s="26" t="s">
        <v>32</v>
      </c>
      <c r="J137" s="26">
        <v>99.15</v>
      </c>
      <c r="K137" s="26">
        <v>0</v>
      </c>
      <c r="L137" s="27" t="s">
        <v>731</v>
      </c>
      <c r="M137" s="26">
        <v>1</v>
      </c>
      <c r="N137" s="26">
        <v>1</v>
      </c>
      <c r="O137" s="26">
        <v>1</v>
      </c>
      <c r="P137" s="11"/>
      <c r="Q137" s="11"/>
      <c r="R137" s="14">
        <v>83.9</v>
      </c>
      <c r="S137" s="14">
        <v>99.15</v>
      </c>
      <c r="T137" s="14">
        <v>100</v>
      </c>
      <c r="U137" s="14">
        <v>100</v>
      </c>
      <c r="V137" s="14">
        <v>100</v>
      </c>
      <c r="W137" s="14">
        <v>0</v>
      </c>
      <c r="X137" s="14">
        <v>0</v>
      </c>
    </row>
    <row r="138" spans="1:24" s="4" customFormat="1" ht="15" customHeight="1" x14ac:dyDescent="0.3">
      <c r="A138" s="14"/>
      <c r="B138" s="12" t="s">
        <v>298</v>
      </c>
      <c r="C138" s="20" t="s">
        <v>299</v>
      </c>
      <c r="D138" s="19">
        <v>1200</v>
      </c>
      <c r="E138" s="19">
        <v>1199</v>
      </c>
      <c r="F138" s="19">
        <v>1200</v>
      </c>
      <c r="G138" s="2">
        <v>1</v>
      </c>
      <c r="H138" s="2">
        <f t="shared" si="2"/>
        <v>1199</v>
      </c>
      <c r="I138" s="2" t="s">
        <v>35</v>
      </c>
      <c r="J138" s="2">
        <v>99.58</v>
      </c>
      <c r="K138" s="2">
        <v>76.05</v>
      </c>
      <c r="L138" s="3" t="s">
        <v>780</v>
      </c>
      <c r="M138" s="2">
        <v>1</v>
      </c>
      <c r="N138" s="2">
        <v>1</v>
      </c>
      <c r="O138" s="2">
        <v>1</v>
      </c>
      <c r="P138" s="11"/>
      <c r="Q138" s="11"/>
      <c r="R138" s="14">
        <v>86.13</v>
      </c>
      <c r="S138" s="14">
        <v>99.58</v>
      </c>
      <c r="T138" s="14">
        <v>100</v>
      </c>
      <c r="U138" s="14">
        <v>100</v>
      </c>
      <c r="V138" s="14">
        <v>100</v>
      </c>
      <c r="W138" s="14">
        <v>76.05</v>
      </c>
      <c r="X138" s="14">
        <v>22.27</v>
      </c>
    </row>
    <row r="139" spans="1:24" s="4" customFormat="1" ht="15" customHeight="1" x14ac:dyDescent="0.3">
      <c r="A139" s="14"/>
      <c r="B139" s="24" t="s">
        <v>300</v>
      </c>
      <c r="C139" s="25" t="s">
        <v>301</v>
      </c>
      <c r="D139" s="26">
        <v>800</v>
      </c>
      <c r="E139" s="26">
        <v>800</v>
      </c>
      <c r="F139" s="26">
        <v>800</v>
      </c>
      <c r="G139" s="26">
        <v>1</v>
      </c>
      <c r="H139" s="26">
        <f t="shared" si="2"/>
        <v>800</v>
      </c>
      <c r="I139" s="26" t="s">
        <v>162</v>
      </c>
      <c r="J139" s="26">
        <v>99.37</v>
      </c>
      <c r="K139" s="26">
        <v>9.3699999999999992</v>
      </c>
      <c r="L139" s="27" t="s">
        <v>781</v>
      </c>
      <c r="M139" s="26">
        <v>1</v>
      </c>
      <c r="N139" s="26">
        <v>1</v>
      </c>
      <c r="O139" s="26">
        <v>1</v>
      </c>
      <c r="P139" s="11"/>
      <c r="Q139" s="11"/>
      <c r="R139" s="14">
        <v>83.75</v>
      </c>
      <c r="S139" s="14">
        <v>99.37</v>
      </c>
      <c r="T139" s="14">
        <v>100</v>
      </c>
      <c r="U139" s="14">
        <v>100</v>
      </c>
      <c r="V139" s="14">
        <v>98.12</v>
      </c>
      <c r="W139" s="14">
        <v>9.3699999999999992</v>
      </c>
      <c r="X139" s="14">
        <v>0</v>
      </c>
    </row>
    <row r="140" spans="1:24" s="4" customFormat="1" ht="15" customHeight="1" x14ac:dyDescent="0.3">
      <c r="A140" s="14"/>
      <c r="B140" s="24" t="s">
        <v>302</v>
      </c>
      <c r="C140" s="25" t="s">
        <v>303</v>
      </c>
      <c r="D140" s="26">
        <v>600</v>
      </c>
      <c r="E140" s="26">
        <v>600</v>
      </c>
      <c r="F140" s="26">
        <v>600</v>
      </c>
      <c r="G140" s="26">
        <v>1</v>
      </c>
      <c r="H140" s="26">
        <f t="shared" si="2"/>
        <v>600</v>
      </c>
      <c r="I140" s="26" t="s">
        <v>38</v>
      </c>
      <c r="J140" s="26">
        <v>61.67</v>
      </c>
      <c r="K140" s="26">
        <v>0.83</v>
      </c>
      <c r="L140" s="27" t="s">
        <v>782</v>
      </c>
      <c r="M140" s="26">
        <v>1</v>
      </c>
      <c r="N140" s="26">
        <v>1</v>
      </c>
      <c r="O140" s="26">
        <v>1</v>
      </c>
      <c r="P140" s="11"/>
      <c r="Q140" s="11"/>
      <c r="R140" s="14">
        <v>51.67</v>
      </c>
      <c r="S140" s="14">
        <v>61.67</v>
      </c>
      <c r="T140" s="14">
        <v>61.67</v>
      </c>
      <c r="U140" s="14">
        <v>100</v>
      </c>
      <c r="V140" s="14">
        <v>55.83</v>
      </c>
      <c r="W140" s="14">
        <v>0.83</v>
      </c>
      <c r="X140" s="14">
        <v>0</v>
      </c>
    </row>
    <row r="141" spans="1:24" s="4" customFormat="1" ht="15" customHeight="1" x14ac:dyDescent="0.3">
      <c r="A141" s="14"/>
      <c r="B141" s="24" t="s">
        <v>304</v>
      </c>
      <c r="C141" s="25" t="s">
        <v>305</v>
      </c>
      <c r="D141" s="26">
        <v>1200</v>
      </c>
      <c r="E141" s="26">
        <v>1200</v>
      </c>
      <c r="F141" s="26">
        <v>1200</v>
      </c>
      <c r="G141" s="26">
        <v>1</v>
      </c>
      <c r="H141" s="26">
        <f t="shared" si="2"/>
        <v>1200</v>
      </c>
      <c r="I141" s="26" t="s">
        <v>124</v>
      </c>
      <c r="J141" s="26">
        <v>90.83</v>
      </c>
      <c r="K141" s="26">
        <v>0</v>
      </c>
      <c r="L141" s="27" t="s">
        <v>731</v>
      </c>
      <c r="M141" s="26">
        <v>1</v>
      </c>
      <c r="N141" s="26">
        <v>1</v>
      </c>
      <c r="O141" s="26">
        <v>1</v>
      </c>
      <c r="P141" s="11"/>
      <c r="Q141" s="11"/>
      <c r="R141" s="14">
        <v>74.17</v>
      </c>
      <c r="S141" s="14">
        <v>90.83</v>
      </c>
      <c r="T141" s="14">
        <v>92.92</v>
      </c>
      <c r="U141" s="14">
        <v>100</v>
      </c>
      <c r="V141" s="14">
        <v>65.42</v>
      </c>
      <c r="W141" s="14">
        <v>0</v>
      </c>
      <c r="X141" s="14">
        <v>0</v>
      </c>
    </row>
    <row r="142" spans="1:24" s="4" customFormat="1" ht="15" customHeight="1" x14ac:dyDescent="0.3">
      <c r="A142" s="14"/>
      <c r="B142" s="15" t="s">
        <v>306</v>
      </c>
      <c r="C142" s="16" t="s">
        <v>307</v>
      </c>
      <c r="D142" s="17">
        <v>1200</v>
      </c>
      <c r="E142" s="17">
        <v>1200</v>
      </c>
      <c r="F142" s="17">
        <v>1200</v>
      </c>
      <c r="G142" s="17">
        <v>1</v>
      </c>
      <c r="H142" s="17">
        <f t="shared" si="2"/>
        <v>1200</v>
      </c>
      <c r="I142" s="17" t="s">
        <v>181</v>
      </c>
      <c r="J142" s="17"/>
      <c r="K142" s="17"/>
      <c r="L142" s="18" t="s">
        <v>783</v>
      </c>
      <c r="M142" s="17">
        <v>1</v>
      </c>
      <c r="N142" s="17"/>
      <c r="O142" s="17">
        <v>1</v>
      </c>
      <c r="P142" s="11"/>
      <c r="Q142" s="11"/>
      <c r="R142" s="14" t="s">
        <v>888</v>
      </c>
      <c r="S142" s="14" t="s">
        <v>888</v>
      </c>
      <c r="T142" s="14" t="s">
        <v>887</v>
      </c>
      <c r="U142" s="14" t="s">
        <v>887</v>
      </c>
      <c r="V142" s="14" t="s">
        <v>887</v>
      </c>
      <c r="W142" s="14" t="s">
        <v>887</v>
      </c>
      <c r="X142" s="14" t="s">
        <v>888</v>
      </c>
    </row>
    <row r="143" spans="1:24" s="4" customFormat="1" ht="15" customHeight="1" x14ac:dyDescent="0.3">
      <c r="A143" s="14"/>
      <c r="B143" s="24" t="s">
        <v>308</v>
      </c>
      <c r="C143" s="25" t="s">
        <v>309</v>
      </c>
      <c r="D143" s="26">
        <v>1200</v>
      </c>
      <c r="E143" s="26">
        <v>1200</v>
      </c>
      <c r="F143" s="26">
        <v>1200</v>
      </c>
      <c r="G143" s="26">
        <v>1</v>
      </c>
      <c r="H143" s="26">
        <f t="shared" si="2"/>
        <v>1200</v>
      </c>
      <c r="I143" s="26"/>
      <c r="J143" s="26">
        <v>67.92</v>
      </c>
      <c r="K143" s="26">
        <v>0</v>
      </c>
      <c r="L143" s="27" t="s">
        <v>784</v>
      </c>
      <c r="M143" s="26">
        <v>1</v>
      </c>
      <c r="N143" s="26">
        <v>1</v>
      </c>
      <c r="O143" s="26">
        <v>1</v>
      </c>
      <c r="P143" s="11"/>
      <c r="Q143" s="11"/>
      <c r="R143" s="14">
        <v>45</v>
      </c>
      <c r="S143" s="14">
        <v>67.92</v>
      </c>
      <c r="T143" s="14">
        <v>88.33</v>
      </c>
      <c r="U143" s="14">
        <v>99.58</v>
      </c>
      <c r="V143" s="14">
        <v>21.25</v>
      </c>
      <c r="W143" s="14">
        <v>0</v>
      </c>
      <c r="X143" s="14">
        <v>0</v>
      </c>
    </row>
    <row r="144" spans="1:24" s="4" customFormat="1" ht="15" customHeight="1" x14ac:dyDescent="0.3">
      <c r="A144" s="14"/>
      <c r="B144" s="24" t="s">
        <v>310</v>
      </c>
      <c r="C144" s="25" t="s">
        <v>311</v>
      </c>
      <c r="D144" s="26">
        <v>1200</v>
      </c>
      <c r="E144" s="26">
        <v>1200</v>
      </c>
      <c r="F144" s="26">
        <v>1200</v>
      </c>
      <c r="G144" s="26">
        <v>1</v>
      </c>
      <c r="H144" s="26">
        <f t="shared" si="2"/>
        <v>1200</v>
      </c>
      <c r="I144" s="26" t="s">
        <v>312</v>
      </c>
      <c r="J144" s="26">
        <v>65.83</v>
      </c>
      <c r="K144" s="26">
        <v>0</v>
      </c>
      <c r="L144" s="27" t="s">
        <v>785</v>
      </c>
      <c r="M144" s="26">
        <v>1</v>
      </c>
      <c r="N144" s="26">
        <v>1</v>
      </c>
      <c r="O144" s="26">
        <v>1</v>
      </c>
      <c r="P144" s="11"/>
      <c r="Q144" s="11"/>
      <c r="R144" s="14">
        <v>38.75</v>
      </c>
      <c r="S144" s="14">
        <v>65.83</v>
      </c>
      <c r="T144" s="14">
        <v>82.08</v>
      </c>
      <c r="U144" s="14">
        <v>100</v>
      </c>
      <c r="V144" s="14">
        <v>0</v>
      </c>
      <c r="W144" s="14">
        <v>0</v>
      </c>
      <c r="X144" s="14">
        <v>0</v>
      </c>
    </row>
    <row r="145" spans="1:24" s="4" customFormat="1" ht="15" customHeight="1" x14ac:dyDescent="0.3">
      <c r="A145" s="14"/>
      <c r="B145" s="24" t="s">
        <v>313</v>
      </c>
      <c r="C145" s="25" t="s">
        <v>314</v>
      </c>
      <c r="D145" s="19">
        <v>1200</v>
      </c>
      <c r="E145" s="19">
        <v>1199</v>
      </c>
      <c r="F145" s="19">
        <v>1200</v>
      </c>
      <c r="G145" s="26">
        <v>1</v>
      </c>
      <c r="H145" s="26">
        <f t="shared" si="2"/>
        <v>1199</v>
      </c>
      <c r="I145" s="26" t="s">
        <v>176</v>
      </c>
      <c r="J145" s="26">
        <v>50</v>
      </c>
      <c r="K145" s="26">
        <v>2.1</v>
      </c>
      <c r="L145" s="27" t="s">
        <v>786</v>
      </c>
      <c r="M145" s="26">
        <v>1</v>
      </c>
      <c r="N145" s="26">
        <v>1</v>
      </c>
      <c r="O145" s="26">
        <v>1</v>
      </c>
      <c r="P145" s="11"/>
      <c r="Q145" s="11"/>
      <c r="R145" s="14">
        <v>34.450000000000003</v>
      </c>
      <c r="S145" s="14">
        <v>50</v>
      </c>
      <c r="T145" s="14">
        <v>56.3</v>
      </c>
      <c r="U145" s="14">
        <v>100</v>
      </c>
      <c r="V145" s="14">
        <v>49.16</v>
      </c>
      <c r="W145" s="14">
        <v>2.1</v>
      </c>
      <c r="X145" s="14">
        <v>0</v>
      </c>
    </row>
    <row r="146" spans="1:24" s="4" customFormat="1" ht="15" customHeight="1" x14ac:dyDescent="0.3">
      <c r="A146" s="28" t="s">
        <v>315</v>
      </c>
      <c r="B146" s="12"/>
      <c r="C146" s="20"/>
      <c r="D146" s="2"/>
      <c r="E146" s="2"/>
      <c r="F146" s="2"/>
      <c r="G146" s="2"/>
      <c r="H146" s="2"/>
      <c r="I146" s="2"/>
      <c r="J146" s="13"/>
      <c r="K146" s="13"/>
      <c r="L146" s="3"/>
      <c r="M146" s="2"/>
      <c r="N146" s="2"/>
      <c r="O146" s="2"/>
      <c r="P146" s="31">
        <f>AVERAGE(J151,J152)</f>
        <v>84.405000000000001</v>
      </c>
      <c r="Q146" s="31">
        <f>AVERAGE(K151,K152)</f>
        <v>96.504999999999995</v>
      </c>
      <c r="R146" s="14" t="s">
        <v>888</v>
      </c>
      <c r="S146" s="14" t="s">
        <v>888</v>
      </c>
      <c r="T146" s="14" t="s">
        <v>887</v>
      </c>
      <c r="U146" s="14"/>
      <c r="V146" s="14" t="s">
        <v>887</v>
      </c>
      <c r="W146" s="14" t="s">
        <v>887</v>
      </c>
      <c r="X146" s="14" t="s">
        <v>888</v>
      </c>
    </row>
    <row r="147" spans="1:24" s="4" customFormat="1" ht="15" customHeight="1" x14ac:dyDescent="0.3">
      <c r="A147" s="14"/>
      <c r="B147" s="28" t="s">
        <v>316</v>
      </c>
      <c r="C147" s="29" t="s">
        <v>317</v>
      </c>
      <c r="D147" s="11">
        <v>1200</v>
      </c>
      <c r="E147" s="11"/>
      <c r="F147" s="11">
        <v>0</v>
      </c>
      <c r="G147" s="2">
        <v>1</v>
      </c>
      <c r="H147" s="2">
        <f t="shared" si="2"/>
        <v>0</v>
      </c>
      <c r="I147" s="2"/>
      <c r="J147" s="11"/>
      <c r="K147" s="11"/>
      <c r="L147" s="30" t="s">
        <v>736</v>
      </c>
      <c r="M147" s="11"/>
      <c r="N147" s="11"/>
      <c r="O147" s="11"/>
      <c r="P147" s="11"/>
      <c r="Q147" s="11"/>
      <c r="R147" s="14" t="s">
        <v>888</v>
      </c>
      <c r="S147" s="14" t="s">
        <v>888</v>
      </c>
      <c r="T147" s="14" t="s">
        <v>887</v>
      </c>
      <c r="U147" s="14"/>
      <c r="V147" s="14" t="s">
        <v>887</v>
      </c>
      <c r="W147" s="14" t="s">
        <v>887</v>
      </c>
      <c r="X147" s="14" t="s">
        <v>888</v>
      </c>
    </row>
    <row r="148" spans="1:24" s="4" customFormat="1" ht="15" customHeight="1" x14ac:dyDescent="0.3">
      <c r="A148" s="14"/>
      <c r="B148" s="24" t="s">
        <v>318</v>
      </c>
      <c r="C148" s="25" t="s">
        <v>319</v>
      </c>
      <c r="D148" s="26">
        <v>1200</v>
      </c>
      <c r="E148" s="26">
        <v>1200</v>
      </c>
      <c r="F148" s="26">
        <v>1200</v>
      </c>
      <c r="G148" s="26">
        <v>1</v>
      </c>
      <c r="H148" s="26">
        <f t="shared" si="2"/>
        <v>1200</v>
      </c>
      <c r="I148" s="26" t="s">
        <v>188</v>
      </c>
      <c r="J148" s="26">
        <v>65.42</v>
      </c>
      <c r="K148" s="26">
        <v>100</v>
      </c>
      <c r="L148" s="27" t="s">
        <v>787</v>
      </c>
      <c r="M148" s="26">
        <v>1</v>
      </c>
      <c r="N148" s="26">
        <v>1</v>
      </c>
      <c r="O148" s="26">
        <v>1</v>
      </c>
      <c r="P148" s="11"/>
      <c r="Q148" s="11"/>
      <c r="R148" s="14">
        <v>30.42</v>
      </c>
      <c r="S148" s="14">
        <v>65.42</v>
      </c>
      <c r="T148" s="14">
        <v>85</v>
      </c>
      <c r="U148" s="14">
        <v>100</v>
      </c>
      <c r="V148" s="14">
        <v>100</v>
      </c>
      <c r="W148" s="14">
        <v>100</v>
      </c>
      <c r="X148" s="14">
        <v>99.17</v>
      </c>
    </row>
    <row r="149" spans="1:24" s="4" customFormat="1" ht="15" customHeight="1" x14ac:dyDescent="0.3">
      <c r="A149" s="14"/>
      <c r="B149" s="15" t="s">
        <v>320</v>
      </c>
      <c r="C149" s="16" t="s">
        <v>321</v>
      </c>
      <c r="D149" s="19">
        <v>0</v>
      </c>
      <c r="E149" s="19">
        <v>1200</v>
      </c>
      <c r="F149" s="19">
        <v>1200</v>
      </c>
      <c r="G149" s="17">
        <v>1</v>
      </c>
      <c r="H149" s="17">
        <f t="shared" si="2"/>
        <v>0</v>
      </c>
      <c r="I149" s="17"/>
      <c r="J149" s="17"/>
      <c r="K149" s="17"/>
      <c r="L149" s="18" t="s">
        <v>788</v>
      </c>
      <c r="M149" s="17">
        <v>1</v>
      </c>
      <c r="N149" s="17"/>
      <c r="O149" s="17">
        <v>1</v>
      </c>
      <c r="P149" s="11"/>
      <c r="Q149" s="11"/>
      <c r="R149" s="14" t="s">
        <v>888</v>
      </c>
      <c r="S149" s="14" t="s">
        <v>888</v>
      </c>
      <c r="T149" s="14" t="s">
        <v>887</v>
      </c>
      <c r="U149" s="14" t="s">
        <v>887</v>
      </c>
      <c r="V149" s="14" t="s">
        <v>887</v>
      </c>
      <c r="W149" s="14" t="s">
        <v>887</v>
      </c>
      <c r="X149" s="14" t="s">
        <v>888</v>
      </c>
    </row>
    <row r="150" spans="1:24" s="4" customFormat="1" ht="15" customHeight="1" x14ac:dyDescent="0.3">
      <c r="A150" s="14"/>
      <c r="B150" s="24" t="s">
        <v>322</v>
      </c>
      <c r="C150" s="25" t="s">
        <v>323</v>
      </c>
      <c r="D150" s="26">
        <v>1200</v>
      </c>
      <c r="E150" s="26">
        <v>1200</v>
      </c>
      <c r="F150" s="26">
        <v>1200</v>
      </c>
      <c r="G150" s="26">
        <v>1</v>
      </c>
      <c r="H150" s="26">
        <f t="shared" si="2"/>
        <v>1200</v>
      </c>
      <c r="I150" s="26" t="s">
        <v>111</v>
      </c>
      <c r="J150" s="26">
        <v>85</v>
      </c>
      <c r="K150" s="26">
        <v>42.08</v>
      </c>
      <c r="L150" s="27" t="s">
        <v>789</v>
      </c>
      <c r="M150" s="26">
        <v>1</v>
      </c>
      <c r="N150" s="26">
        <v>1</v>
      </c>
      <c r="O150" s="26">
        <v>1</v>
      </c>
      <c r="P150" s="11"/>
      <c r="Q150" s="11"/>
      <c r="R150" s="14">
        <v>38.75</v>
      </c>
      <c r="S150" s="14">
        <v>85</v>
      </c>
      <c r="T150" s="14">
        <v>95</v>
      </c>
      <c r="U150" s="14">
        <v>100</v>
      </c>
      <c r="V150" s="14">
        <v>100</v>
      </c>
      <c r="W150" s="14">
        <v>42.08</v>
      </c>
      <c r="X150" s="14">
        <v>0</v>
      </c>
    </row>
    <row r="151" spans="1:24" s="4" customFormat="1" ht="15" customHeight="1" x14ac:dyDescent="0.3">
      <c r="A151" s="14"/>
      <c r="B151" s="12" t="s">
        <v>324</v>
      </c>
      <c r="C151" s="20" t="s">
        <v>325</v>
      </c>
      <c r="D151" s="2">
        <v>1200</v>
      </c>
      <c r="E151" s="2">
        <v>1200</v>
      </c>
      <c r="F151" s="2">
        <v>1200</v>
      </c>
      <c r="G151" s="2">
        <v>1</v>
      </c>
      <c r="H151" s="2">
        <f t="shared" si="2"/>
        <v>1200</v>
      </c>
      <c r="I151" s="2"/>
      <c r="J151" s="2">
        <v>70.83</v>
      </c>
      <c r="K151" s="2">
        <v>99.58</v>
      </c>
      <c r="L151" s="3" t="s">
        <v>790</v>
      </c>
      <c r="M151" s="2">
        <v>1</v>
      </c>
      <c r="N151" s="2">
        <v>1</v>
      </c>
      <c r="O151" s="2"/>
      <c r="P151" s="11"/>
      <c r="Q151" s="11"/>
      <c r="R151" s="14">
        <v>33.33</v>
      </c>
      <c r="S151" s="14">
        <v>70.83</v>
      </c>
      <c r="T151" s="14">
        <v>84.17</v>
      </c>
      <c r="U151" s="14">
        <v>100</v>
      </c>
      <c r="V151" s="14">
        <v>100</v>
      </c>
      <c r="W151" s="14">
        <v>99.58</v>
      </c>
      <c r="X151" s="14">
        <v>90.42</v>
      </c>
    </row>
    <row r="152" spans="1:24" s="4" customFormat="1" ht="15" customHeight="1" x14ac:dyDescent="0.3">
      <c r="A152" s="14"/>
      <c r="B152" s="28" t="s">
        <v>326</v>
      </c>
      <c r="C152" s="29" t="s">
        <v>327</v>
      </c>
      <c r="D152" s="19">
        <v>1000</v>
      </c>
      <c r="E152" s="19">
        <v>998</v>
      </c>
      <c r="F152" s="19">
        <v>1000</v>
      </c>
      <c r="G152" s="2">
        <v>1</v>
      </c>
      <c r="H152" s="2">
        <f t="shared" si="2"/>
        <v>998</v>
      </c>
      <c r="I152" s="2" t="s">
        <v>227</v>
      </c>
      <c r="J152" s="11">
        <v>97.98</v>
      </c>
      <c r="K152" s="11">
        <v>93.43</v>
      </c>
      <c r="L152" s="30"/>
      <c r="M152" s="11">
        <v>1</v>
      </c>
      <c r="N152" s="11">
        <v>1</v>
      </c>
      <c r="O152" s="11"/>
      <c r="P152" s="11"/>
      <c r="Q152" s="11"/>
      <c r="R152" s="14">
        <v>67.17</v>
      </c>
      <c r="S152" s="14">
        <v>97.98</v>
      </c>
      <c r="T152" s="14">
        <v>100</v>
      </c>
      <c r="U152" s="14">
        <v>100</v>
      </c>
      <c r="V152" s="14">
        <v>100</v>
      </c>
      <c r="W152" s="14">
        <v>93.43</v>
      </c>
      <c r="X152" s="14">
        <v>22.22</v>
      </c>
    </row>
    <row r="153" spans="1:24" s="4" customFormat="1" ht="15" customHeight="1" x14ac:dyDescent="0.3">
      <c r="A153" s="14"/>
      <c r="B153" s="24" t="s">
        <v>328</v>
      </c>
      <c r="C153" s="25" t="s">
        <v>329</v>
      </c>
      <c r="D153" s="19">
        <v>1000</v>
      </c>
      <c r="E153" s="19">
        <v>997</v>
      </c>
      <c r="F153" s="19">
        <v>1000</v>
      </c>
      <c r="G153" s="26">
        <v>1</v>
      </c>
      <c r="H153" s="26">
        <f t="shared" si="2"/>
        <v>997</v>
      </c>
      <c r="I153" s="26" t="s">
        <v>330</v>
      </c>
      <c r="J153" s="26">
        <v>70.2</v>
      </c>
      <c r="K153" s="26">
        <v>39.39</v>
      </c>
      <c r="L153" s="27" t="s">
        <v>791</v>
      </c>
      <c r="M153" s="26">
        <v>1</v>
      </c>
      <c r="N153" s="26">
        <v>1</v>
      </c>
      <c r="O153" s="26">
        <v>1</v>
      </c>
      <c r="P153" s="11"/>
      <c r="Q153" s="11"/>
      <c r="R153" s="14">
        <v>42.93</v>
      </c>
      <c r="S153" s="14">
        <v>70.2</v>
      </c>
      <c r="T153" s="14">
        <v>81.819999999999993</v>
      </c>
      <c r="U153" s="14">
        <v>96.46</v>
      </c>
      <c r="V153" s="14">
        <v>77.27</v>
      </c>
      <c r="W153" s="14">
        <v>39.39</v>
      </c>
      <c r="X153" s="14">
        <v>0</v>
      </c>
    </row>
    <row r="154" spans="1:24" s="4" customFormat="1" ht="15" customHeight="1" x14ac:dyDescent="0.3">
      <c r="A154" s="14"/>
      <c r="B154" s="24" t="s">
        <v>331</v>
      </c>
      <c r="C154" s="25" t="s">
        <v>332</v>
      </c>
      <c r="D154" s="26">
        <v>1200</v>
      </c>
      <c r="E154" s="26">
        <v>1200</v>
      </c>
      <c r="F154" s="26">
        <v>1200</v>
      </c>
      <c r="G154" s="26">
        <v>1</v>
      </c>
      <c r="H154" s="26">
        <f t="shared" si="2"/>
        <v>1200</v>
      </c>
      <c r="I154" s="26" t="s">
        <v>148</v>
      </c>
      <c r="J154" s="26">
        <v>96.67</v>
      </c>
      <c r="K154" s="26">
        <v>3.33</v>
      </c>
      <c r="L154" s="27" t="s">
        <v>792</v>
      </c>
      <c r="M154" s="26">
        <v>1</v>
      </c>
      <c r="N154" s="26">
        <v>1</v>
      </c>
      <c r="O154" s="26">
        <v>1</v>
      </c>
      <c r="P154" s="11"/>
      <c r="Q154" s="11"/>
      <c r="R154" s="14">
        <v>67.08</v>
      </c>
      <c r="S154" s="14">
        <v>96.67</v>
      </c>
      <c r="T154" s="14">
        <v>99.58</v>
      </c>
      <c r="U154" s="14">
        <v>100</v>
      </c>
      <c r="V154" s="14">
        <v>81.67</v>
      </c>
      <c r="W154" s="14">
        <v>3.33</v>
      </c>
      <c r="X154" s="14">
        <v>0</v>
      </c>
    </row>
    <row r="155" spans="1:24" s="4" customFormat="1" ht="15" customHeight="1" x14ac:dyDescent="0.3">
      <c r="A155" s="14"/>
      <c r="B155" s="24" t="s">
        <v>333</v>
      </c>
      <c r="C155" s="25" t="s">
        <v>334</v>
      </c>
      <c r="D155" s="26">
        <v>1000</v>
      </c>
      <c r="E155" s="26">
        <v>1000</v>
      </c>
      <c r="F155" s="26">
        <v>1000</v>
      </c>
      <c r="G155" s="26">
        <v>1</v>
      </c>
      <c r="H155" s="26">
        <f t="shared" si="2"/>
        <v>1000</v>
      </c>
      <c r="I155" s="26" t="s">
        <v>127</v>
      </c>
      <c r="J155" s="26">
        <v>92.5</v>
      </c>
      <c r="K155" s="26">
        <v>2.5</v>
      </c>
      <c r="L155" s="27" t="s">
        <v>793</v>
      </c>
      <c r="M155" s="26">
        <v>1</v>
      </c>
      <c r="N155" s="26">
        <v>1</v>
      </c>
      <c r="O155" s="26">
        <v>1</v>
      </c>
      <c r="P155" s="11"/>
      <c r="Q155" s="11"/>
      <c r="R155" s="14">
        <v>53</v>
      </c>
      <c r="S155" s="14">
        <v>92.5</v>
      </c>
      <c r="T155" s="14">
        <v>99</v>
      </c>
      <c r="U155" s="14">
        <v>100</v>
      </c>
      <c r="V155" s="14">
        <v>84.5</v>
      </c>
      <c r="W155" s="14">
        <v>2.5</v>
      </c>
      <c r="X155" s="14">
        <v>0</v>
      </c>
    </row>
    <row r="156" spans="1:24" s="4" customFormat="1" ht="15" customHeight="1" x14ac:dyDescent="0.3">
      <c r="A156" s="14"/>
      <c r="B156" s="24" t="s">
        <v>335</v>
      </c>
      <c r="C156" s="25" t="s">
        <v>336</v>
      </c>
      <c r="D156" s="26">
        <v>1000</v>
      </c>
      <c r="E156" s="26">
        <v>1000</v>
      </c>
      <c r="F156" s="26">
        <v>1000</v>
      </c>
      <c r="G156" s="26">
        <v>1</v>
      </c>
      <c r="H156" s="26">
        <f t="shared" si="2"/>
        <v>1000</v>
      </c>
      <c r="I156" s="26" t="s">
        <v>181</v>
      </c>
      <c r="J156" s="26">
        <v>75</v>
      </c>
      <c r="K156" s="26">
        <v>54</v>
      </c>
      <c r="L156" s="27" t="s">
        <v>794</v>
      </c>
      <c r="M156" s="26">
        <v>1</v>
      </c>
      <c r="N156" s="26">
        <v>1</v>
      </c>
      <c r="O156" s="26">
        <v>1</v>
      </c>
      <c r="P156" s="11"/>
      <c r="Q156" s="11"/>
      <c r="R156" s="14">
        <v>41</v>
      </c>
      <c r="S156" s="14">
        <v>75</v>
      </c>
      <c r="T156" s="14">
        <v>82.5</v>
      </c>
      <c r="U156" s="14">
        <v>100</v>
      </c>
      <c r="V156" s="14">
        <v>81.5</v>
      </c>
      <c r="W156" s="14">
        <v>54</v>
      </c>
      <c r="X156" s="14">
        <v>0</v>
      </c>
    </row>
    <row r="157" spans="1:24" s="4" customFormat="1" ht="15" customHeight="1" x14ac:dyDescent="0.3">
      <c r="A157" s="14"/>
      <c r="B157" s="24" t="s">
        <v>337</v>
      </c>
      <c r="C157" s="25" t="s">
        <v>338</v>
      </c>
      <c r="D157" s="26">
        <v>1000</v>
      </c>
      <c r="E157" s="26">
        <v>1000</v>
      </c>
      <c r="F157" s="26">
        <v>1000</v>
      </c>
      <c r="G157" s="26">
        <v>1</v>
      </c>
      <c r="H157" s="26">
        <f t="shared" si="2"/>
        <v>1000</v>
      </c>
      <c r="I157" s="26" t="s">
        <v>176</v>
      </c>
      <c r="J157" s="26">
        <v>87.5</v>
      </c>
      <c r="K157" s="26">
        <v>61.5</v>
      </c>
      <c r="L157" s="27" t="s">
        <v>795</v>
      </c>
      <c r="M157" s="26">
        <v>1</v>
      </c>
      <c r="N157" s="26">
        <v>1</v>
      </c>
      <c r="O157" s="26">
        <v>1</v>
      </c>
      <c r="P157" s="11"/>
      <c r="Q157" s="11"/>
      <c r="R157" s="14">
        <v>52</v>
      </c>
      <c r="S157" s="14">
        <v>87.5</v>
      </c>
      <c r="T157" s="14">
        <v>90.5</v>
      </c>
      <c r="U157" s="14">
        <v>97</v>
      </c>
      <c r="V157" s="14">
        <v>94.5</v>
      </c>
      <c r="W157" s="14">
        <v>61.5</v>
      </c>
      <c r="X157" s="14">
        <v>0</v>
      </c>
    </row>
    <row r="158" spans="1:24" s="4" customFormat="1" ht="15" customHeight="1" x14ac:dyDescent="0.3">
      <c r="A158" s="14"/>
      <c r="B158" s="24" t="s">
        <v>339</v>
      </c>
      <c r="C158" s="25" t="s">
        <v>340</v>
      </c>
      <c r="D158" s="26">
        <v>1200</v>
      </c>
      <c r="E158" s="26">
        <v>1200</v>
      </c>
      <c r="F158" s="26">
        <v>1200</v>
      </c>
      <c r="G158" s="26">
        <v>1</v>
      </c>
      <c r="H158" s="26">
        <f t="shared" si="2"/>
        <v>1200</v>
      </c>
      <c r="I158" s="26" t="s">
        <v>341</v>
      </c>
      <c r="J158" s="26">
        <v>54.17</v>
      </c>
      <c r="K158" s="26">
        <v>10.42</v>
      </c>
      <c r="L158" s="27" t="s">
        <v>796</v>
      </c>
      <c r="M158" s="26">
        <v>1</v>
      </c>
      <c r="N158" s="26">
        <v>1</v>
      </c>
      <c r="O158" s="26">
        <v>1</v>
      </c>
      <c r="P158" s="11"/>
      <c r="Q158" s="11"/>
      <c r="R158" s="14">
        <v>20</v>
      </c>
      <c r="S158" s="14">
        <v>54.17</v>
      </c>
      <c r="T158" s="14">
        <v>66.25</v>
      </c>
      <c r="U158" s="14">
        <v>98.33</v>
      </c>
      <c r="V158" s="14">
        <v>60.83</v>
      </c>
      <c r="W158" s="14">
        <v>10.42</v>
      </c>
      <c r="X158" s="14">
        <v>0</v>
      </c>
    </row>
    <row r="159" spans="1:24" s="4" customFormat="1" ht="15" customHeight="1" x14ac:dyDescent="0.3">
      <c r="A159" s="28" t="s">
        <v>342</v>
      </c>
      <c r="B159" s="12"/>
      <c r="C159" s="20"/>
      <c r="D159" s="2"/>
      <c r="E159" s="2"/>
      <c r="F159" s="2"/>
      <c r="G159" s="2"/>
      <c r="H159" s="2"/>
      <c r="I159" s="2"/>
      <c r="J159" s="13"/>
      <c r="K159" s="13"/>
      <c r="L159" s="3"/>
      <c r="M159" s="2"/>
      <c r="N159" s="2"/>
      <c r="O159" s="2"/>
      <c r="P159" s="23">
        <v>89.17</v>
      </c>
      <c r="Q159" s="23">
        <v>100</v>
      </c>
      <c r="R159" s="14"/>
      <c r="S159" s="14"/>
      <c r="T159" s="14"/>
      <c r="U159" s="14" t="s">
        <v>887</v>
      </c>
      <c r="V159" s="14"/>
      <c r="W159" s="14"/>
      <c r="X159" s="14"/>
    </row>
    <row r="160" spans="1:24" s="4" customFormat="1" ht="15" customHeight="1" x14ac:dyDescent="0.3">
      <c r="A160" s="14"/>
      <c r="B160" s="28" t="s">
        <v>343</v>
      </c>
      <c r="C160" s="29" t="s">
        <v>344</v>
      </c>
      <c r="D160" s="11">
        <v>1200</v>
      </c>
      <c r="E160" s="11"/>
      <c r="F160" s="11">
        <v>0</v>
      </c>
      <c r="G160" s="2">
        <v>1</v>
      </c>
      <c r="H160" s="2">
        <f t="shared" si="2"/>
        <v>0</v>
      </c>
      <c r="I160" s="2"/>
      <c r="J160" s="11"/>
      <c r="K160" s="11"/>
      <c r="L160" s="30" t="s">
        <v>736</v>
      </c>
      <c r="M160" s="11"/>
      <c r="N160" s="11"/>
      <c r="O160" s="11"/>
      <c r="P160" s="11"/>
      <c r="Q160" s="11"/>
      <c r="R160" s="14"/>
      <c r="S160" s="14"/>
      <c r="T160" s="14"/>
      <c r="U160" s="14" t="s">
        <v>887</v>
      </c>
      <c r="V160" s="14"/>
      <c r="W160" s="14"/>
      <c r="X160" s="14"/>
    </row>
    <row r="161" spans="1:24" s="4" customFormat="1" ht="15" customHeight="1" x14ac:dyDescent="0.3">
      <c r="A161" s="14"/>
      <c r="B161" s="24" t="s">
        <v>345</v>
      </c>
      <c r="C161" s="25" t="s">
        <v>346</v>
      </c>
      <c r="D161" s="19">
        <v>1200</v>
      </c>
      <c r="E161" s="19">
        <v>1198</v>
      </c>
      <c r="F161" s="19">
        <v>1200</v>
      </c>
      <c r="G161" s="26">
        <v>1</v>
      </c>
      <c r="H161" s="26">
        <f t="shared" si="2"/>
        <v>1198</v>
      </c>
      <c r="I161" s="26" t="s">
        <v>153</v>
      </c>
      <c r="J161" s="26">
        <v>51.68</v>
      </c>
      <c r="K161" s="26">
        <v>0</v>
      </c>
      <c r="L161" s="27" t="s">
        <v>797</v>
      </c>
      <c r="M161" s="26">
        <v>1</v>
      </c>
      <c r="N161" s="26">
        <v>1</v>
      </c>
      <c r="O161" s="26">
        <v>1</v>
      </c>
      <c r="P161" s="11"/>
      <c r="Q161" s="11"/>
      <c r="R161" s="14">
        <v>13.03</v>
      </c>
      <c r="S161" s="14">
        <v>51.68</v>
      </c>
      <c r="T161" s="14">
        <v>67.23</v>
      </c>
      <c r="U161" s="14">
        <v>99.58</v>
      </c>
      <c r="V161" s="14">
        <v>47.9</v>
      </c>
      <c r="W161" s="14">
        <v>0</v>
      </c>
      <c r="X161" s="14">
        <v>0</v>
      </c>
    </row>
    <row r="162" spans="1:24" s="4" customFormat="1" ht="15" customHeight="1" x14ac:dyDescent="0.3">
      <c r="A162" s="14"/>
      <c r="B162" s="24" t="s">
        <v>347</v>
      </c>
      <c r="C162" s="25" t="s">
        <v>348</v>
      </c>
      <c r="D162" s="26">
        <v>1200</v>
      </c>
      <c r="E162" s="26">
        <v>1200</v>
      </c>
      <c r="F162" s="26">
        <v>1200</v>
      </c>
      <c r="G162" s="26">
        <v>1</v>
      </c>
      <c r="H162" s="26">
        <f t="shared" si="2"/>
        <v>1200</v>
      </c>
      <c r="I162" s="26"/>
      <c r="J162" s="26">
        <v>62.92</v>
      </c>
      <c r="K162" s="26">
        <v>10</v>
      </c>
      <c r="L162" s="27" t="s">
        <v>798</v>
      </c>
      <c r="M162" s="26">
        <v>1</v>
      </c>
      <c r="N162" s="26">
        <v>1</v>
      </c>
      <c r="O162" s="26">
        <v>1</v>
      </c>
      <c r="P162" s="11"/>
      <c r="Q162" s="11"/>
      <c r="R162" s="14">
        <v>20.420000000000002</v>
      </c>
      <c r="S162" s="14">
        <v>62.92</v>
      </c>
      <c r="T162" s="14">
        <v>80</v>
      </c>
      <c r="U162" s="14">
        <v>100</v>
      </c>
      <c r="V162" s="14">
        <v>95.83</v>
      </c>
      <c r="W162" s="14">
        <v>10</v>
      </c>
      <c r="X162" s="14">
        <v>0</v>
      </c>
    </row>
    <row r="163" spans="1:24" s="4" customFormat="1" ht="15" customHeight="1" x14ac:dyDescent="0.3">
      <c r="A163" s="14"/>
      <c r="B163" s="24" t="s">
        <v>349</v>
      </c>
      <c r="C163" s="25" t="s">
        <v>350</v>
      </c>
      <c r="D163" s="26">
        <v>1200</v>
      </c>
      <c r="E163" s="26">
        <v>1200</v>
      </c>
      <c r="F163" s="26">
        <v>1200</v>
      </c>
      <c r="G163" s="26">
        <v>1</v>
      </c>
      <c r="H163" s="26">
        <f t="shared" si="2"/>
        <v>1200</v>
      </c>
      <c r="I163" s="26" t="s">
        <v>47</v>
      </c>
      <c r="J163" s="26">
        <v>78.75</v>
      </c>
      <c r="K163" s="26">
        <v>0</v>
      </c>
      <c r="L163" s="27" t="s">
        <v>731</v>
      </c>
      <c r="M163" s="26">
        <v>1</v>
      </c>
      <c r="N163" s="26">
        <v>1</v>
      </c>
      <c r="O163" s="26">
        <v>1</v>
      </c>
      <c r="P163" s="11"/>
      <c r="Q163" s="11"/>
      <c r="R163" s="14">
        <v>62.92</v>
      </c>
      <c r="S163" s="14">
        <v>78.75</v>
      </c>
      <c r="T163" s="14">
        <v>81.67</v>
      </c>
      <c r="U163" s="14">
        <v>100</v>
      </c>
      <c r="V163" s="14">
        <v>42.08</v>
      </c>
      <c r="W163" s="14">
        <v>0</v>
      </c>
      <c r="X163" s="14">
        <v>0</v>
      </c>
    </row>
    <row r="164" spans="1:24" s="4" customFormat="1" ht="15" customHeight="1" x14ac:dyDescent="0.3">
      <c r="A164" s="14"/>
      <c r="B164" s="24" t="s">
        <v>351</v>
      </c>
      <c r="C164" s="25" t="s">
        <v>352</v>
      </c>
      <c r="D164" s="19">
        <v>1000</v>
      </c>
      <c r="E164" s="19">
        <v>999</v>
      </c>
      <c r="F164" s="19">
        <v>1000</v>
      </c>
      <c r="G164" s="26">
        <v>1</v>
      </c>
      <c r="H164" s="26">
        <f t="shared" si="2"/>
        <v>999</v>
      </c>
      <c r="I164" s="26" t="s">
        <v>111</v>
      </c>
      <c r="J164" s="26">
        <v>97.47</v>
      </c>
      <c r="K164" s="26">
        <v>7.58</v>
      </c>
      <c r="L164" s="27" t="s">
        <v>799</v>
      </c>
      <c r="M164" s="26">
        <v>1</v>
      </c>
      <c r="N164" s="26">
        <v>1</v>
      </c>
      <c r="O164" s="26">
        <v>1</v>
      </c>
      <c r="P164" s="11"/>
      <c r="Q164" s="11"/>
      <c r="R164" s="14">
        <v>67.17</v>
      </c>
      <c r="S164" s="14">
        <v>97.47</v>
      </c>
      <c r="T164" s="14">
        <v>100</v>
      </c>
      <c r="U164" s="14">
        <v>100</v>
      </c>
      <c r="V164" s="14">
        <v>98.48</v>
      </c>
      <c r="W164" s="14">
        <v>7.58</v>
      </c>
      <c r="X164" s="14">
        <v>0</v>
      </c>
    </row>
    <row r="165" spans="1:24" s="4" customFormat="1" ht="15" customHeight="1" x14ac:dyDescent="0.3">
      <c r="A165" s="14"/>
      <c r="B165" s="24" t="s">
        <v>353</v>
      </c>
      <c r="C165" s="25" t="s">
        <v>354</v>
      </c>
      <c r="D165" s="26">
        <v>800</v>
      </c>
      <c r="E165" s="26">
        <v>800</v>
      </c>
      <c r="F165" s="26">
        <v>800</v>
      </c>
      <c r="G165" s="26">
        <v>1</v>
      </c>
      <c r="H165" s="26">
        <f t="shared" si="2"/>
        <v>800</v>
      </c>
      <c r="I165" s="26" t="s">
        <v>246</v>
      </c>
      <c r="J165" s="26">
        <v>51.25</v>
      </c>
      <c r="K165" s="26">
        <v>100</v>
      </c>
      <c r="L165" s="27" t="s">
        <v>800</v>
      </c>
      <c r="M165" s="26">
        <v>1</v>
      </c>
      <c r="N165" s="26">
        <v>1</v>
      </c>
      <c r="O165" s="26">
        <v>1</v>
      </c>
      <c r="P165" s="11"/>
      <c r="Q165" s="11"/>
      <c r="R165" s="14">
        <v>15</v>
      </c>
      <c r="S165" s="14">
        <v>51.25</v>
      </c>
      <c r="T165" s="14">
        <v>82.5</v>
      </c>
      <c r="U165" s="14">
        <v>100</v>
      </c>
      <c r="V165" s="14">
        <v>100</v>
      </c>
      <c r="W165" s="14">
        <v>100</v>
      </c>
      <c r="X165" s="14">
        <v>100</v>
      </c>
    </row>
    <row r="166" spans="1:24" s="5" customFormat="1" ht="15" customHeight="1" x14ac:dyDescent="0.3">
      <c r="A166" s="13"/>
      <c r="B166" s="12" t="s">
        <v>355</v>
      </c>
      <c r="C166" s="20" t="s">
        <v>356</v>
      </c>
      <c r="D166" s="2">
        <v>1200</v>
      </c>
      <c r="E166" s="2">
        <v>1200</v>
      </c>
      <c r="F166" s="2">
        <v>1200</v>
      </c>
      <c r="G166" s="2">
        <v>1</v>
      </c>
      <c r="H166" s="2">
        <f t="shared" si="2"/>
        <v>1200</v>
      </c>
      <c r="I166" s="2"/>
      <c r="J166" s="2">
        <v>89.17</v>
      </c>
      <c r="K166" s="2">
        <v>100</v>
      </c>
      <c r="L166" s="3"/>
      <c r="M166" s="2">
        <v>1</v>
      </c>
      <c r="N166" s="2">
        <v>1</v>
      </c>
      <c r="O166" s="2"/>
      <c r="P166" s="2"/>
      <c r="Q166" s="2"/>
      <c r="R166" s="13">
        <v>32.5</v>
      </c>
      <c r="S166" s="13">
        <v>89.17</v>
      </c>
      <c r="T166" s="13">
        <v>97.92</v>
      </c>
      <c r="U166" s="13">
        <v>100</v>
      </c>
      <c r="V166" s="13">
        <v>100</v>
      </c>
      <c r="W166" s="13">
        <v>100</v>
      </c>
      <c r="X166" s="13">
        <v>70</v>
      </c>
    </row>
    <row r="167" spans="1:24" s="4" customFormat="1" ht="15" customHeight="1" x14ac:dyDescent="0.3">
      <c r="A167" s="14"/>
      <c r="B167" s="24" t="s">
        <v>357</v>
      </c>
      <c r="C167" s="25" t="s">
        <v>358</v>
      </c>
      <c r="D167" s="26">
        <v>1200</v>
      </c>
      <c r="E167" s="26">
        <v>1200</v>
      </c>
      <c r="F167" s="26">
        <v>1200</v>
      </c>
      <c r="G167" s="26">
        <v>1</v>
      </c>
      <c r="H167" s="26">
        <f t="shared" si="2"/>
        <v>1200</v>
      </c>
      <c r="I167" s="26" t="s">
        <v>359</v>
      </c>
      <c r="J167" s="26">
        <v>11.25</v>
      </c>
      <c r="K167" s="26">
        <v>0</v>
      </c>
      <c r="L167" s="27" t="s">
        <v>801</v>
      </c>
      <c r="M167" s="26">
        <v>1</v>
      </c>
      <c r="N167" s="26">
        <v>1</v>
      </c>
      <c r="O167" s="26">
        <v>1</v>
      </c>
      <c r="P167" s="11"/>
      <c r="Q167" s="11"/>
      <c r="R167" s="14">
        <v>4.17</v>
      </c>
      <c r="S167" s="14">
        <v>11.25</v>
      </c>
      <c r="T167" s="14">
        <v>19.170000000000002</v>
      </c>
      <c r="U167" s="14">
        <v>95</v>
      </c>
      <c r="V167" s="14">
        <v>2.92</v>
      </c>
      <c r="W167" s="14">
        <v>0</v>
      </c>
      <c r="X167" s="14">
        <v>0</v>
      </c>
    </row>
    <row r="168" spans="1:24" s="4" customFormat="1" ht="15" customHeight="1" x14ac:dyDescent="0.3">
      <c r="A168" s="14"/>
      <c r="B168" s="15" t="s">
        <v>360</v>
      </c>
      <c r="C168" s="16" t="s">
        <v>361</v>
      </c>
      <c r="D168" s="17">
        <v>1200</v>
      </c>
      <c r="E168" s="17">
        <v>1200</v>
      </c>
      <c r="F168" s="17">
        <v>1200</v>
      </c>
      <c r="G168" s="17">
        <v>1</v>
      </c>
      <c r="H168" s="17">
        <f t="shared" si="2"/>
        <v>1200</v>
      </c>
      <c r="I168" s="17" t="s">
        <v>47</v>
      </c>
      <c r="J168" s="17"/>
      <c r="K168" s="17"/>
      <c r="L168" s="18" t="s">
        <v>802</v>
      </c>
      <c r="M168" s="17">
        <v>1</v>
      </c>
      <c r="N168" s="17"/>
      <c r="O168" s="17">
        <v>1</v>
      </c>
      <c r="P168" s="11"/>
      <c r="Q168" s="11"/>
      <c r="R168" s="14" t="s">
        <v>888</v>
      </c>
      <c r="S168" s="14" t="s">
        <v>887</v>
      </c>
      <c r="T168" s="14" t="s">
        <v>887</v>
      </c>
      <c r="U168" s="14" t="s">
        <v>887</v>
      </c>
      <c r="V168" s="14" t="s">
        <v>887</v>
      </c>
      <c r="W168" s="14" t="s">
        <v>887</v>
      </c>
      <c r="X168" s="14" t="s">
        <v>887</v>
      </c>
    </row>
    <row r="169" spans="1:24" s="4" customFormat="1" ht="15" customHeight="1" x14ac:dyDescent="0.3">
      <c r="A169" s="14"/>
      <c r="B169" s="24" t="s">
        <v>362</v>
      </c>
      <c r="C169" s="25" t="s">
        <v>363</v>
      </c>
      <c r="D169" s="19">
        <v>1200</v>
      </c>
      <c r="E169" s="19">
        <v>1199</v>
      </c>
      <c r="F169" s="19">
        <v>1200</v>
      </c>
      <c r="G169" s="26">
        <v>1</v>
      </c>
      <c r="H169" s="26">
        <f t="shared" si="2"/>
        <v>1199</v>
      </c>
      <c r="I169" s="26"/>
      <c r="J169" s="26">
        <v>94.12</v>
      </c>
      <c r="K169" s="26">
        <v>1.26</v>
      </c>
      <c r="L169" s="27" t="s">
        <v>803</v>
      </c>
      <c r="M169" s="26">
        <v>1</v>
      </c>
      <c r="N169" s="26">
        <v>1</v>
      </c>
      <c r="O169" s="26">
        <v>1</v>
      </c>
      <c r="P169" s="11"/>
      <c r="Q169" s="11"/>
      <c r="R169" s="14">
        <v>73.11</v>
      </c>
      <c r="S169" s="14">
        <v>94.12</v>
      </c>
      <c r="T169" s="14">
        <v>97.48</v>
      </c>
      <c r="U169" s="14">
        <v>100</v>
      </c>
      <c r="V169" s="14">
        <v>96.64</v>
      </c>
      <c r="W169" s="14">
        <v>1.26</v>
      </c>
      <c r="X169" s="14">
        <v>0</v>
      </c>
    </row>
    <row r="170" spans="1:24" s="5" customFormat="1" ht="15" customHeight="1" x14ac:dyDescent="0.3">
      <c r="A170" s="12" t="s">
        <v>364</v>
      </c>
      <c r="B170" s="12"/>
      <c r="C170" s="20"/>
      <c r="D170" s="2"/>
      <c r="E170" s="2"/>
      <c r="F170" s="2"/>
      <c r="G170" s="2"/>
      <c r="H170" s="2"/>
      <c r="I170" s="2"/>
      <c r="J170" s="13"/>
      <c r="K170" s="13"/>
      <c r="L170" s="3"/>
      <c r="M170" s="2"/>
      <c r="N170" s="2"/>
      <c r="O170" s="2"/>
      <c r="P170" s="31">
        <f>AVERAGE(J173,J179)</f>
        <v>96.4</v>
      </c>
      <c r="Q170" s="31">
        <f>AVERAGE(K173,K179)</f>
        <v>97.465000000000003</v>
      </c>
      <c r="R170" s="13" t="s">
        <v>888</v>
      </c>
      <c r="S170" s="13" t="s">
        <v>887</v>
      </c>
      <c r="T170" s="13" t="s">
        <v>887</v>
      </c>
      <c r="U170" s="13" t="s">
        <v>887</v>
      </c>
      <c r="V170" s="13" t="s">
        <v>887</v>
      </c>
      <c r="W170" s="13" t="s">
        <v>887</v>
      </c>
      <c r="X170" s="13" t="s">
        <v>887</v>
      </c>
    </row>
    <row r="171" spans="1:24" s="4" customFormat="1" ht="15" customHeight="1" x14ac:dyDescent="0.3">
      <c r="A171" s="14"/>
      <c r="B171" s="15" t="s">
        <v>365</v>
      </c>
      <c r="C171" s="16" t="s">
        <v>366</v>
      </c>
      <c r="D171" s="19">
        <v>1200</v>
      </c>
      <c r="E171" s="19">
        <v>1200</v>
      </c>
      <c r="F171" s="19">
        <v>0</v>
      </c>
      <c r="G171" s="17">
        <v>1</v>
      </c>
      <c r="H171" s="17">
        <f t="shared" si="2"/>
        <v>0</v>
      </c>
      <c r="I171" s="17" t="s">
        <v>67</v>
      </c>
      <c r="J171" s="17"/>
      <c r="K171" s="17"/>
      <c r="L171" s="18" t="s">
        <v>804</v>
      </c>
      <c r="M171" s="17">
        <v>1</v>
      </c>
      <c r="N171" s="17"/>
      <c r="O171" s="17">
        <v>1</v>
      </c>
      <c r="P171" s="11"/>
      <c r="Q171" s="11"/>
      <c r="R171" s="14"/>
      <c r="S171" s="14"/>
      <c r="T171" s="14"/>
      <c r="U171" s="14" t="s">
        <v>887</v>
      </c>
      <c r="V171" s="14"/>
      <c r="W171" s="14"/>
      <c r="X171" s="14"/>
    </row>
    <row r="172" spans="1:24" s="4" customFormat="1" ht="15" customHeight="1" x14ac:dyDescent="0.3">
      <c r="A172" s="14"/>
      <c r="B172" s="24" t="s">
        <v>367</v>
      </c>
      <c r="C172" s="25" t="s">
        <v>368</v>
      </c>
      <c r="D172" s="26">
        <v>1000</v>
      </c>
      <c r="E172" s="26">
        <v>1000</v>
      </c>
      <c r="F172" s="26">
        <v>1000</v>
      </c>
      <c r="G172" s="26">
        <v>1</v>
      </c>
      <c r="H172" s="26">
        <f t="shared" si="2"/>
        <v>1000</v>
      </c>
      <c r="I172" s="26" t="s">
        <v>165</v>
      </c>
      <c r="J172" s="26">
        <v>95.5</v>
      </c>
      <c r="K172" s="26">
        <v>0</v>
      </c>
      <c r="L172" s="27" t="s">
        <v>731</v>
      </c>
      <c r="M172" s="26">
        <v>1</v>
      </c>
      <c r="N172" s="26">
        <v>1</v>
      </c>
      <c r="O172" s="26">
        <v>1</v>
      </c>
      <c r="P172" s="11"/>
      <c r="Q172" s="11"/>
      <c r="R172" s="14">
        <v>94.5</v>
      </c>
      <c r="S172" s="14">
        <v>95.5</v>
      </c>
      <c r="T172" s="14">
        <v>95.5</v>
      </c>
      <c r="U172" s="14">
        <v>100</v>
      </c>
      <c r="V172" s="14">
        <v>1</v>
      </c>
      <c r="W172" s="14">
        <v>0</v>
      </c>
      <c r="X172" s="14">
        <v>0</v>
      </c>
    </row>
    <row r="173" spans="1:24" s="4" customFormat="1" ht="15" customHeight="1" x14ac:dyDescent="0.3">
      <c r="A173" s="14"/>
      <c r="B173" s="28" t="s">
        <v>369</v>
      </c>
      <c r="C173" s="29" t="s">
        <v>370</v>
      </c>
      <c r="D173" s="19">
        <v>1200</v>
      </c>
      <c r="E173" s="19">
        <v>1188</v>
      </c>
      <c r="F173" s="19">
        <v>1200</v>
      </c>
      <c r="G173" s="11">
        <v>1</v>
      </c>
      <c r="H173" s="2">
        <f t="shared" si="2"/>
        <v>1188</v>
      </c>
      <c r="I173" s="11"/>
      <c r="J173" s="11">
        <v>92.8</v>
      </c>
      <c r="K173" s="11">
        <v>96.19</v>
      </c>
      <c r="L173" s="30" t="s">
        <v>882</v>
      </c>
      <c r="M173" s="11">
        <v>1</v>
      </c>
      <c r="N173" s="11">
        <v>1</v>
      </c>
      <c r="O173" s="11">
        <v>1</v>
      </c>
      <c r="P173" s="11"/>
      <c r="Q173" s="11"/>
      <c r="R173" s="14">
        <v>62.29</v>
      </c>
      <c r="S173" s="14">
        <v>92.8</v>
      </c>
      <c r="T173" s="14">
        <v>95.34</v>
      </c>
      <c r="U173" s="14">
        <v>98.31</v>
      </c>
      <c r="V173" s="14">
        <v>97.88</v>
      </c>
      <c r="W173" s="14">
        <v>96.19</v>
      </c>
      <c r="X173" s="14">
        <v>89.83</v>
      </c>
    </row>
    <row r="174" spans="1:24" s="4" customFormat="1" ht="15" customHeight="1" x14ac:dyDescent="0.3">
      <c r="A174" s="14"/>
      <c r="B174" s="24" t="s">
        <v>371</v>
      </c>
      <c r="C174" s="25" t="s">
        <v>372</v>
      </c>
      <c r="D174" s="19">
        <v>1200</v>
      </c>
      <c r="E174" s="19">
        <v>1199</v>
      </c>
      <c r="F174" s="19">
        <v>1200</v>
      </c>
      <c r="G174" s="26">
        <v>1</v>
      </c>
      <c r="H174" s="26">
        <f t="shared" si="2"/>
        <v>1199</v>
      </c>
      <c r="I174" s="26" t="s">
        <v>312</v>
      </c>
      <c r="J174" s="26">
        <v>60.92</v>
      </c>
      <c r="K174" s="26">
        <v>0</v>
      </c>
      <c r="L174" s="27" t="s">
        <v>805</v>
      </c>
      <c r="M174" s="26">
        <v>1</v>
      </c>
      <c r="N174" s="26">
        <v>1</v>
      </c>
      <c r="O174" s="26">
        <v>1</v>
      </c>
      <c r="P174" s="11"/>
      <c r="Q174" s="11"/>
      <c r="R174" s="14">
        <v>44.96</v>
      </c>
      <c r="S174" s="14">
        <v>60.92</v>
      </c>
      <c r="T174" s="14">
        <v>68.069999999999993</v>
      </c>
      <c r="U174" s="14">
        <v>99.58</v>
      </c>
      <c r="V174" s="14">
        <v>0</v>
      </c>
      <c r="W174" s="14">
        <v>0</v>
      </c>
      <c r="X174" s="14">
        <v>0</v>
      </c>
    </row>
    <row r="175" spans="1:24" s="4" customFormat="1" ht="15" customHeight="1" x14ac:dyDescent="0.3">
      <c r="A175" s="14"/>
      <c r="B175" s="24" t="s">
        <v>373</v>
      </c>
      <c r="C175" s="25" t="s">
        <v>374</v>
      </c>
      <c r="D175" s="26">
        <v>600</v>
      </c>
      <c r="E175" s="26">
        <v>600</v>
      </c>
      <c r="F175" s="26">
        <v>600</v>
      </c>
      <c r="G175" s="26">
        <v>1</v>
      </c>
      <c r="H175" s="26">
        <f t="shared" si="2"/>
        <v>600</v>
      </c>
      <c r="I175" s="26" t="s">
        <v>227</v>
      </c>
      <c r="J175" s="26">
        <v>100</v>
      </c>
      <c r="K175" s="26">
        <v>74.17</v>
      </c>
      <c r="L175" s="27" t="s">
        <v>806</v>
      </c>
      <c r="M175" s="26">
        <v>1</v>
      </c>
      <c r="N175" s="26">
        <v>1</v>
      </c>
      <c r="O175" s="26">
        <v>1</v>
      </c>
      <c r="P175" s="11"/>
      <c r="Q175" s="11"/>
      <c r="R175" s="14">
        <v>96.67</v>
      </c>
      <c r="S175" s="14">
        <v>100</v>
      </c>
      <c r="T175" s="14">
        <v>100</v>
      </c>
      <c r="U175" s="14">
        <v>100</v>
      </c>
      <c r="V175" s="14">
        <v>100</v>
      </c>
      <c r="W175" s="14">
        <v>74.17</v>
      </c>
      <c r="X175" s="14">
        <v>0</v>
      </c>
    </row>
    <row r="176" spans="1:24" s="4" customFormat="1" ht="15" customHeight="1" x14ac:dyDescent="0.3">
      <c r="A176" s="14"/>
      <c r="B176" s="24" t="s">
        <v>375</v>
      </c>
      <c r="C176" s="25" t="s">
        <v>376</v>
      </c>
      <c r="D176" s="26">
        <v>1200</v>
      </c>
      <c r="E176" s="26">
        <v>1200</v>
      </c>
      <c r="F176" s="26">
        <v>1200</v>
      </c>
      <c r="G176" s="26">
        <v>1</v>
      </c>
      <c r="H176" s="26">
        <f t="shared" si="2"/>
        <v>1200</v>
      </c>
      <c r="I176" s="26" t="s">
        <v>330</v>
      </c>
      <c r="J176" s="26">
        <v>87.92</v>
      </c>
      <c r="K176" s="26">
        <v>69.75</v>
      </c>
      <c r="L176" s="27" t="s">
        <v>807</v>
      </c>
      <c r="M176" s="26">
        <v>1</v>
      </c>
      <c r="N176" s="26">
        <v>1</v>
      </c>
      <c r="O176" s="26">
        <v>1</v>
      </c>
      <c r="P176" s="11"/>
      <c r="Q176" s="11"/>
      <c r="R176" s="14">
        <v>82.92</v>
      </c>
      <c r="S176" s="14">
        <v>87.92</v>
      </c>
      <c r="T176" s="14">
        <v>88.75</v>
      </c>
      <c r="U176" s="14">
        <v>100</v>
      </c>
      <c r="V176" s="14">
        <v>93.33</v>
      </c>
      <c r="W176" s="14">
        <v>68.75</v>
      </c>
      <c r="X176" s="14">
        <v>1.67</v>
      </c>
    </row>
    <row r="177" spans="1:24" s="4" customFormat="1" ht="15" customHeight="1" x14ac:dyDescent="0.3">
      <c r="A177" s="14"/>
      <c r="B177" s="28" t="s">
        <v>377</v>
      </c>
      <c r="C177" s="29" t="s">
        <v>378</v>
      </c>
      <c r="D177" s="11">
        <v>1200</v>
      </c>
      <c r="E177" s="11"/>
      <c r="F177" s="11">
        <v>0</v>
      </c>
      <c r="G177" s="2">
        <v>1</v>
      </c>
      <c r="H177" s="2">
        <f t="shared" si="2"/>
        <v>0</v>
      </c>
      <c r="I177" s="2"/>
      <c r="J177" s="11"/>
      <c r="K177" s="11"/>
      <c r="L177" s="30" t="s">
        <v>736</v>
      </c>
      <c r="M177" s="11"/>
      <c r="N177" s="11"/>
      <c r="O177" s="11"/>
      <c r="P177" s="11"/>
      <c r="Q177" s="11"/>
      <c r="R177" s="14" t="s">
        <v>888</v>
      </c>
      <c r="S177" s="14" t="s">
        <v>887</v>
      </c>
      <c r="T177" s="14" t="s">
        <v>887</v>
      </c>
      <c r="U177" s="14" t="s">
        <v>887</v>
      </c>
      <c r="V177" s="14" t="s">
        <v>887</v>
      </c>
      <c r="W177" s="14" t="s">
        <v>887</v>
      </c>
      <c r="X177" s="14" t="s">
        <v>887</v>
      </c>
    </row>
    <row r="178" spans="1:24" s="4" customFormat="1" ht="15" customHeight="1" x14ac:dyDescent="0.3">
      <c r="A178" s="14"/>
      <c r="B178" s="24" t="s">
        <v>379</v>
      </c>
      <c r="C178" s="25" t="s">
        <v>380</v>
      </c>
      <c r="D178" s="19">
        <v>1200</v>
      </c>
      <c r="E178" s="19">
        <v>1195</v>
      </c>
      <c r="F178" s="19">
        <v>1197</v>
      </c>
      <c r="G178" s="26">
        <v>1</v>
      </c>
      <c r="H178" s="26">
        <f t="shared" si="2"/>
        <v>1195</v>
      </c>
      <c r="I178" s="26" t="s">
        <v>57</v>
      </c>
      <c r="J178" s="26">
        <v>50</v>
      </c>
      <c r="K178" s="26">
        <v>18.07</v>
      </c>
      <c r="L178" s="27" t="s">
        <v>786</v>
      </c>
      <c r="M178" s="26">
        <v>1</v>
      </c>
      <c r="N178" s="26">
        <v>1</v>
      </c>
      <c r="O178" s="26">
        <v>1</v>
      </c>
      <c r="P178" s="11"/>
      <c r="Q178" s="11"/>
      <c r="R178" s="14">
        <v>31.93</v>
      </c>
      <c r="S178" s="14">
        <v>50</v>
      </c>
      <c r="T178" s="14">
        <v>63.03</v>
      </c>
      <c r="U178" s="14">
        <v>95.38</v>
      </c>
      <c r="V178" s="14">
        <v>59.24</v>
      </c>
      <c r="W178" s="14">
        <v>18.07</v>
      </c>
      <c r="X178" s="14">
        <v>0</v>
      </c>
    </row>
    <row r="179" spans="1:24" s="4" customFormat="1" ht="15" customHeight="1" x14ac:dyDescent="0.3">
      <c r="A179" s="14"/>
      <c r="B179" s="28" t="s">
        <v>381</v>
      </c>
      <c r="C179" s="29" t="s">
        <v>382</v>
      </c>
      <c r="D179" s="19">
        <v>1200</v>
      </c>
      <c r="E179" s="19">
        <v>1190</v>
      </c>
      <c r="F179" s="19">
        <v>1200</v>
      </c>
      <c r="G179" s="2">
        <v>1</v>
      </c>
      <c r="H179" s="2">
        <f t="shared" si="2"/>
        <v>1190</v>
      </c>
      <c r="I179" s="2"/>
      <c r="J179" s="11">
        <v>100</v>
      </c>
      <c r="K179" s="11">
        <v>98.74</v>
      </c>
      <c r="L179" s="30" t="s">
        <v>883</v>
      </c>
      <c r="M179" s="11">
        <v>1</v>
      </c>
      <c r="N179" s="11">
        <v>1</v>
      </c>
      <c r="O179" s="11">
        <v>1</v>
      </c>
      <c r="P179" s="11"/>
      <c r="Q179" s="11"/>
      <c r="R179" s="14">
        <v>97.48</v>
      </c>
      <c r="S179" s="14">
        <v>100</v>
      </c>
      <c r="T179" s="14">
        <v>100</v>
      </c>
      <c r="U179" s="14">
        <v>100</v>
      </c>
      <c r="V179" s="14">
        <v>100</v>
      </c>
      <c r="W179" s="14">
        <v>98.74</v>
      </c>
      <c r="X179" s="14">
        <v>89.08</v>
      </c>
    </row>
    <row r="180" spans="1:24" s="4" customFormat="1" ht="15" customHeight="1" x14ac:dyDescent="0.3">
      <c r="A180" s="14"/>
      <c r="B180" s="24" t="s">
        <v>383</v>
      </c>
      <c r="C180" s="25" t="s">
        <v>384</v>
      </c>
      <c r="D180" s="26">
        <v>1200</v>
      </c>
      <c r="E180" s="26">
        <v>1122</v>
      </c>
      <c r="F180" s="26">
        <v>1200</v>
      </c>
      <c r="G180" s="26">
        <v>1</v>
      </c>
      <c r="H180" s="26">
        <f t="shared" si="2"/>
        <v>1122</v>
      </c>
      <c r="I180" s="26" t="s">
        <v>341</v>
      </c>
      <c r="J180" s="26">
        <v>52.23</v>
      </c>
      <c r="K180" s="26">
        <v>0</v>
      </c>
      <c r="L180" s="27" t="s">
        <v>808</v>
      </c>
      <c r="M180" s="26">
        <v>1</v>
      </c>
      <c r="N180" s="26">
        <v>1</v>
      </c>
      <c r="O180" s="26">
        <v>1</v>
      </c>
      <c r="P180" s="11"/>
      <c r="Q180" s="11"/>
      <c r="R180" s="14">
        <v>35.71</v>
      </c>
      <c r="S180" s="14">
        <v>52.23</v>
      </c>
      <c r="T180" s="14">
        <v>62.95</v>
      </c>
      <c r="U180" s="14">
        <v>100</v>
      </c>
      <c r="V180" s="14">
        <v>5.8</v>
      </c>
      <c r="W180" s="14">
        <v>0</v>
      </c>
      <c r="X180" s="14">
        <v>0</v>
      </c>
    </row>
    <row r="181" spans="1:24" s="4" customFormat="1" ht="15" customHeight="1" x14ac:dyDescent="0.3">
      <c r="A181" s="14"/>
      <c r="B181" s="15" t="s">
        <v>385</v>
      </c>
      <c r="C181" s="16" t="s">
        <v>386</v>
      </c>
      <c r="D181" s="19">
        <v>1200</v>
      </c>
      <c r="E181" s="19">
        <v>1200</v>
      </c>
      <c r="F181" s="19">
        <v>0</v>
      </c>
      <c r="G181" s="17">
        <v>1</v>
      </c>
      <c r="H181" s="17">
        <f t="shared" si="2"/>
        <v>0</v>
      </c>
      <c r="I181" s="17" t="s">
        <v>67</v>
      </c>
      <c r="J181" s="17"/>
      <c r="K181" s="17"/>
      <c r="L181" s="18" t="s">
        <v>804</v>
      </c>
      <c r="M181" s="17">
        <v>1</v>
      </c>
      <c r="N181" s="17"/>
      <c r="O181" s="17">
        <v>1</v>
      </c>
      <c r="P181" s="11"/>
      <c r="Q181" s="11"/>
      <c r="R181" s="14" t="s">
        <v>888</v>
      </c>
      <c r="S181" s="14" t="s">
        <v>887</v>
      </c>
      <c r="T181" s="14" t="s">
        <v>887</v>
      </c>
      <c r="U181" s="14" t="s">
        <v>887</v>
      </c>
      <c r="V181" s="14" t="s">
        <v>887</v>
      </c>
      <c r="W181" s="14" t="s">
        <v>887</v>
      </c>
      <c r="X181" s="14" t="s">
        <v>887</v>
      </c>
    </row>
    <row r="182" spans="1:24" s="4" customFormat="1" ht="15" customHeight="1" x14ac:dyDescent="0.3">
      <c r="A182" s="14"/>
      <c r="B182" s="24" t="s">
        <v>387</v>
      </c>
      <c r="C182" s="25" t="s">
        <v>388</v>
      </c>
      <c r="D182" s="19">
        <v>1200</v>
      </c>
      <c r="E182" s="19">
        <v>1199</v>
      </c>
      <c r="F182" s="19">
        <v>1199</v>
      </c>
      <c r="G182" s="26">
        <v>1</v>
      </c>
      <c r="H182" s="26">
        <f t="shared" si="2"/>
        <v>1199</v>
      </c>
      <c r="I182" s="26" t="s">
        <v>67</v>
      </c>
      <c r="J182" s="26">
        <v>68.91</v>
      </c>
      <c r="K182" s="26">
        <v>4.62</v>
      </c>
      <c r="L182" s="27" t="s">
        <v>809</v>
      </c>
      <c r="M182" s="26">
        <v>1</v>
      </c>
      <c r="N182" s="26">
        <v>1</v>
      </c>
      <c r="O182" s="26">
        <v>1</v>
      </c>
      <c r="P182" s="11"/>
      <c r="Q182" s="11"/>
      <c r="R182" s="14">
        <v>57.14</v>
      </c>
      <c r="S182" s="14">
        <v>68.91</v>
      </c>
      <c r="T182" s="14">
        <v>78.989999999999995</v>
      </c>
      <c r="U182" s="14">
        <v>100</v>
      </c>
      <c r="V182" s="14">
        <v>48.74</v>
      </c>
      <c r="W182" s="14">
        <v>4.62</v>
      </c>
      <c r="X182" s="14">
        <v>0</v>
      </c>
    </row>
    <row r="183" spans="1:24" s="4" customFormat="1" ht="15" customHeight="1" x14ac:dyDescent="0.3">
      <c r="A183" s="14"/>
      <c r="B183" s="28" t="s">
        <v>389</v>
      </c>
      <c r="C183" s="29" t="s">
        <v>390</v>
      </c>
      <c r="D183" s="11">
        <v>1200</v>
      </c>
      <c r="E183" s="11"/>
      <c r="F183" s="11">
        <v>0</v>
      </c>
      <c r="G183" s="2">
        <v>1</v>
      </c>
      <c r="H183" s="2">
        <f t="shared" si="2"/>
        <v>0</v>
      </c>
      <c r="I183" s="2"/>
      <c r="J183" s="11"/>
      <c r="K183" s="11"/>
      <c r="L183" s="30" t="s">
        <v>736</v>
      </c>
      <c r="M183" s="11"/>
      <c r="N183" s="11"/>
      <c r="O183" s="11"/>
      <c r="P183" s="11"/>
      <c r="Q183" s="11"/>
      <c r="R183" s="14" t="s">
        <v>888</v>
      </c>
      <c r="S183" s="14" t="s">
        <v>887</v>
      </c>
      <c r="T183" s="14" t="s">
        <v>887</v>
      </c>
      <c r="U183" s="14" t="s">
        <v>887</v>
      </c>
      <c r="V183" s="14" t="s">
        <v>887</v>
      </c>
      <c r="W183" s="14" t="s">
        <v>887</v>
      </c>
      <c r="X183" s="14" t="s">
        <v>887</v>
      </c>
    </row>
    <row r="184" spans="1:24" s="4" customFormat="1" ht="15" customHeight="1" x14ac:dyDescent="0.3">
      <c r="A184" s="14"/>
      <c r="B184" s="24" t="s">
        <v>391</v>
      </c>
      <c r="C184" s="25" t="s">
        <v>392</v>
      </c>
      <c r="D184" s="26">
        <v>1000</v>
      </c>
      <c r="E184" s="26">
        <v>1000</v>
      </c>
      <c r="F184" s="26">
        <v>1000</v>
      </c>
      <c r="G184" s="26">
        <v>1</v>
      </c>
      <c r="H184" s="26">
        <f t="shared" si="2"/>
        <v>1000</v>
      </c>
      <c r="I184" s="26" t="s">
        <v>124</v>
      </c>
      <c r="J184" s="26">
        <v>56</v>
      </c>
      <c r="K184" s="26">
        <v>0</v>
      </c>
      <c r="L184" s="27" t="s">
        <v>731</v>
      </c>
      <c r="M184" s="26">
        <v>1</v>
      </c>
      <c r="N184" s="26">
        <v>1</v>
      </c>
      <c r="O184" s="26">
        <v>1</v>
      </c>
      <c r="P184" s="11"/>
      <c r="Q184" s="11"/>
      <c r="R184" s="14">
        <v>29.5</v>
      </c>
      <c r="S184" s="14">
        <v>56</v>
      </c>
      <c r="T184" s="14">
        <v>80</v>
      </c>
      <c r="U184" s="14">
        <v>100</v>
      </c>
      <c r="V184" s="14">
        <v>0.5</v>
      </c>
      <c r="W184" s="14">
        <v>0</v>
      </c>
      <c r="X184" s="14">
        <v>0</v>
      </c>
    </row>
    <row r="185" spans="1:24" s="4" customFormat="1" ht="15" customHeight="1" x14ac:dyDescent="0.3">
      <c r="A185" s="14"/>
      <c r="B185" s="28" t="s">
        <v>393</v>
      </c>
      <c r="C185" s="29" t="s">
        <v>394</v>
      </c>
      <c r="D185" s="11">
        <v>1000</v>
      </c>
      <c r="E185" s="11"/>
      <c r="F185" s="11">
        <v>0</v>
      </c>
      <c r="G185" s="2">
        <v>1</v>
      </c>
      <c r="H185" s="2">
        <f t="shared" si="2"/>
        <v>0</v>
      </c>
      <c r="I185" s="2"/>
      <c r="J185" s="11"/>
      <c r="K185" s="11"/>
      <c r="L185" s="30" t="s">
        <v>736</v>
      </c>
      <c r="M185" s="11"/>
      <c r="N185" s="11"/>
      <c r="O185" s="11"/>
      <c r="P185" s="11"/>
      <c r="Q185" s="11"/>
      <c r="R185" s="14"/>
      <c r="S185" s="14"/>
      <c r="T185" s="14"/>
      <c r="U185" s="14" t="s">
        <v>887</v>
      </c>
      <c r="V185" s="14"/>
      <c r="W185" s="14"/>
      <c r="X185" s="14"/>
    </row>
    <row r="186" spans="1:24" s="4" customFormat="1" ht="15" customHeight="1" x14ac:dyDescent="0.3">
      <c r="A186" s="28" t="s">
        <v>395</v>
      </c>
      <c r="B186" s="12"/>
      <c r="C186" s="20"/>
      <c r="D186" s="2"/>
      <c r="E186" s="2"/>
      <c r="F186" s="2"/>
      <c r="G186" s="2"/>
      <c r="H186" s="2"/>
      <c r="I186" s="2"/>
      <c r="J186" s="13"/>
      <c r="K186" s="13"/>
      <c r="L186" s="3"/>
      <c r="M186" s="2"/>
      <c r="N186" s="2"/>
      <c r="O186" s="2"/>
      <c r="P186" s="23">
        <v>84.17</v>
      </c>
      <c r="Q186" s="23">
        <v>100</v>
      </c>
      <c r="R186" s="14"/>
      <c r="S186" s="14"/>
      <c r="T186" s="14"/>
      <c r="U186" s="14" t="s">
        <v>887</v>
      </c>
      <c r="V186" s="14"/>
      <c r="W186" s="14"/>
      <c r="X186" s="14"/>
    </row>
    <row r="187" spans="1:24" s="4" customFormat="1" ht="15" customHeight="1" x14ac:dyDescent="0.3">
      <c r="A187" s="14"/>
      <c r="B187" s="24" t="s">
        <v>396</v>
      </c>
      <c r="C187" s="25" t="s">
        <v>397</v>
      </c>
      <c r="D187" s="26">
        <v>800</v>
      </c>
      <c r="E187" s="26">
        <v>800</v>
      </c>
      <c r="F187" s="26">
        <v>800</v>
      </c>
      <c r="G187" s="26">
        <v>1</v>
      </c>
      <c r="H187" s="26">
        <f t="shared" si="2"/>
        <v>800</v>
      </c>
      <c r="I187" s="26" t="s">
        <v>101</v>
      </c>
      <c r="J187" s="26">
        <v>96.25</v>
      </c>
      <c r="K187" s="26">
        <v>0</v>
      </c>
      <c r="L187" s="27" t="s">
        <v>731</v>
      </c>
      <c r="M187" s="26">
        <v>1</v>
      </c>
      <c r="N187" s="26">
        <v>1</v>
      </c>
      <c r="O187" s="26">
        <v>1</v>
      </c>
      <c r="P187" s="11"/>
      <c r="Q187" s="11"/>
      <c r="R187" s="14">
        <v>52.5</v>
      </c>
      <c r="S187" s="14">
        <v>96.25</v>
      </c>
      <c r="T187" s="14">
        <v>99.37</v>
      </c>
      <c r="U187" s="14">
        <v>98.75</v>
      </c>
      <c r="V187" s="14">
        <v>1.25</v>
      </c>
      <c r="W187" s="14">
        <v>0</v>
      </c>
      <c r="X187" s="14">
        <v>0</v>
      </c>
    </row>
    <row r="188" spans="1:24" s="4" customFormat="1" ht="15" customHeight="1" x14ac:dyDescent="0.3">
      <c r="A188" s="14"/>
      <c r="B188" s="24" t="s">
        <v>398</v>
      </c>
      <c r="C188" s="25" t="s">
        <v>399</v>
      </c>
      <c r="D188" s="19">
        <v>1200</v>
      </c>
      <c r="E188" s="19">
        <v>1199</v>
      </c>
      <c r="F188" s="19">
        <v>1200</v>
      </c>
      <c r="G188" s="26">
        <v>1</v>
      </c>
      <c r="H188" s="26">
        <f t="shared" si="2"/>
        <v>1199</v>
      </c>
      <c r="I188" s="26" t="s">
        <v>188</v>
      </c>
      <c r="J188" s="26">
        <v>97.48</v>
      </c>
      <c r="K188" s="26">
        <v>0</v>
      </c>
      <c r="L188" s="27" t="s">
        <v>731</v>
      </c>
      <c r="M188" s="26">
        <v>1</v>
      </c>
      <c r="N188" s="26">
        <v>1</v>
      </c>
      <c r="O188" s="26">
        <v>1</v>
      </c>
      <c r="P188" s="11"/>
      <c r="Q188" s="11"/>
      <c r="R188" s="14">
        <v>92.86</v>
      </c>
      <c r="S188" s="14">
        <v>97.48</v>
      </c>
      <c r="T188" s="14">
        <v>97.9</v>
      </c>
      <c r="U188" s="14">
        <v>100</v>
      </c>
      <c r="V188" s="14">
        <v>60.92</v>
      </c>
      <c r="W188" s="14">
        <v>0</v>
      </c>
      <c r="X188" s="14">
        <v>0</v>
      </c>
    </row>
    <row r="189" spans="1:24" s="4" customFormat="1" ht="15" customHeight="1" x14ac:dyDescent="0.3">
      <c r="A189" s="14"/>
      <c r="B189" s="24" t="s">
        <v>400</v>
      </c>
      <c r="C189" s="25" t="s">
        <v>401</v>
      </c>
      <c r="D189" s="26">
        <v>800</v>
      </c>
      <c r="E189" s="26">
        <v>800</v>
      </c>
      <c r="F189" s="26">
        <v>800</v>
      </c>
      <c r="G189" s="26">
        <v>1</v>
      </c>
      <c r="H189" s="26">
        <f t="shared" si="2"/>
        <v>800</v>
      </c>
      <c r="I189" s="26" t="s">
        <v>26</v>
      </c>
      <c r="J189" s="26">
        <v>98.12</v>
      </c>
      <c r="K189" s="26">
        <v>0</v>
      </c>
      <c r="L189" s="27" t="s">
        <v>731</v>
      </c>
      <c r="M189" s="26">
        <v>1</v>
      </c>
      <c r="N189" s="26">
        <v>1</v>
      </c>
      <c r="O189" s="26">
        <v>1</v>
      </c>
      <c r="P189" s="11"/>
      <c r="Q189" s="11"/>
      <c r="R189" s="14">
        <v>75</v>
      </c>
      <c r="S189" s="14">
        <v>98.12</v>
      </c>
      <c r="T189" s="14">
        <v>98.75</v>
      </c>
      <c r="U189" s="14">
        <v>99.37</v>
      </c>
      <c r="V189" s="14">
        <v>98.12</v>
      </c>
      <c r="W189" s="14">
        <v>0</v>
      </c>
      <c r="X189" s="14">
        <v>0</v>
      </c>
    </row>
    <row r="190" spans="1:24" s="4" customFormat="1" ht="15" customHeight="1" x14ac:dyDescent="0.3">
      <c r="A190" s="14"/>
      <c r="B190" s="28" t="s">
        <v>402</v>
      </c>
      <c r="C190" s="29" t="s">
        <v>403</v>
      </c>
      <c r="D190" s="11">
        <v>600</v>
      </c>
      <c r="E190" s="11">
        <v>600</v>
      </c>
      <c r="F190" s="11">
        <v>600</v>
      </c>
      <c r="G190" s="2">
        <v>1</v>
      </c>
      <c r="H190" s="2">
        <f t="shared" si="2"/>
        <v>600</v>
      </c>
      <c r="I190" s="2" t="s">
        <v>73</v>
      </c>
      <c r="J190" s="11">
        <v>84.17</v>
      </c>
      <c r="K190" s="11">
        <v>100</v>
      </c>
      <c r="L190" s="30"/>
      <c r="M190" s="11">
        <v>1</v>
      </c>
      <c r="N190" s="11">
        <v>1</v>
      </c>
      <c r="O190" s="11"/>
      <c r="P190" s="11"/>
      <c r="Q190" s="11"/>
      <c r="R190" s="14">
        <v>33.33</v>
      </c>
      <c r="S190" s="14">
        <v>84.17</v>
      </c>
      <c r="T190" s="14">
        <v>95.83</v>
      </c>
      <c r="U190" s="14">
        <v>100</v>
      </c>
      <c r="V190" s="14">
        <v>100</v>
      </c>
      <c r="W190" s="14">
        <v>100</v>
      </c>
      <c r="X190" s="14">
        <v>63.33</v>
      </c>
    </row>
    <row r="191" spans="1:24" s="4" customFormat="1" ht="15" customHeight="1" x14ac:dyDescent="0.3">
      <c r="A191" s="14"/>
      <c r="B191" s="28" t="s">
        <v>404</v>
      </c>
      <c r="C191" s="29" t="s">
        <v>405</v>
      </c>
      <c r="D191" s="11">
        <v>800</v>
      </c>
      <c r="E191" s="11"/>
      <c r="F191" s="11">
        <v>0</v>
      </c>
      <c r="G191" s="2">
        <v>1</v>
      </c>
      <c r="H191" s="2">
        <f t="shared" si="2"/>
        <v>0</v>
      </c>
      <c r="I191" s="2"/>
      <c r="J191" s="11"/>
      <c r="K191" s="11"/>
      <c r="L191" s="30" t="s">
        <v>736</v>
      </c>
      <c r="M191" s="11"/>
      <c r="N191" s="11"/>
      <c r="O191" s="11"/>
      <c r="P191" s="11"/>
      <c r="Q191" s="11"/>
      <c r="R191" s="14" t="s">
        <v>888</v>
      </c>
      <c r="S191" s="14" t="s">
        <v>888</v>
      </c>
      <c r="T191" s="14" t="s">
        <v>887</v>
      </c>
      <c r="U191" s="14" t="s">
        <v>887</v>
      </c>
      <c r="V191" s="14" t="s">
        <v>887</v>
      </c>
      <c r="W191" s="14" t="s">
        <v>887</v>
      </c>
      <c r="X191" s="14" t="s">
        <v>887</v>
      </c>
    </row>
    <row r="192" spans="1:24" s="4" customFormat="1" ht="15" customHeight="1" x14ac:dyDescent="0.3">
      <c r="A192" s="14"/>
      <c r="B192" s="28" t="s">
        <v>406</v>
      </c>
      <c r="C192" s="29" t="s">
        <v>407</v>
      </c>
      <c r="D192" s="11">
        <v>1200</v>
      </c>
      <c r="E192" s="11"/>
      <c r="F192" s="11">
        <v>0</v>
      </c>
      <c r="G192" s="2">
        <v>1</v>
      </c>
      <c r="H192" s="2">
        <f t="shared" si="2"/>
        <v>0</v>
      </c>
      <c r="I192" s="2"/>
      <c r="J192" s="11"/>
      <c r="K192" s="11"/>
      <c r="L192" s="30" t="s">
        <v>736</v>
      </c>
      <c r="M192" s="11"/>
      <c r="N192" s="11"/>
      <c r="O192" s="11"/>
      <c r="P192" s="11"/>
      <c r="Q192" s="11"/>
      <c r="R192" s="14" t="s">
        <v>888</v>
      </c>
      <c r="S192" s="14" t="s">
        <v>888</v>
      </c>
      <c r="T192" s="14" t="s">
        <v>887</v>
      </c>
      <c r="U192" s="14" t="s">
        <v>887</v>
      </c>
      <c r="V192" s="14" t="s">
        <v>887</v>
      </c>
      <c r="W192" s="14" t="s">
        <v>887</v>
      </c>
      <c r="X192" s="14" t="s">
        <v>887</v>
      </c>
    </row>
    <row r="193" spans="1:24" s="4" customFormat="1" ht="15" customHeight="1" x14ac:dyDescent="0.3">
      <c r="A193" s="14"/>
      <c r="B193" s="24" t="s">
        <v>408</v>
      </c>
      <c r="C193" s="25" t="s">
        <v>409</v>
      </c>
      <c r="D193" s="26">
        <v>800</v>
      </c>
      <c r="E193" s="26">
        <v>800</v>
      </c>
      <c r="F193" s="26">
        <v>800</v>
      </c>
      <c r="G193" s="26">
        <v>1</v>
      </c>
      <c r="H193" s="26">
        <f t="shared" si="2"/>
        <v>800</v>
      </c>
      <c r="I193" s="26" t="s">
        <v>148</v>
      </c>
      <c r="J193" s="26">
        <v>85.62</v>
      </c>
      <c r="K193" s="26">
        <v>3.12</v>
      </c>
      <c r="L193" s="27" t="s">
        <v>810</v>
      </c>
      <c r="M193" s="26">
        <v>1</v>
      </c>
      <c r="N193" s="26">
        <v>1</v>
      </c>
      <c r="O193" s="26">
        <v>1</v>
      </c>
      <c r="P193" s="11"/>
      <c r="Q193" s="11"/>
      <c r="R193" s="14">
        <v>48.75</v>
      </c>
      <c r="S193" s="14">
        <v>85.62</v>
      </c>
      <c r="T193" s="14">
        <v>91.87</v>
      </c>
      <c r="U193" s="14">
        <v>98.12</v>
      </c>
      <c r="V193" s="14">
        <v>78.12</v>
      </c>
      <c r="W193" s="14">
        <v>3.12</v>
      </c>
      <c r="X193" s="14">
        <v>0</v>
      </c>
    </row>
    <row r="194" spans="1:24" s="4" customFormat="1" ht="15" customHeight="1" x14ac:dyDescent="0.3">
      <c r="A194" s="14"/>
      <c r="B194" s="24" t="s">
        <v>410</v>
      </c>
      <c r="C194" s="25" t="s">
        <v>411</v>
      </c>
      <c r="D194" s="26">
        <v>1200</v>
      </c>
      <c r="E194" s="26">
        <v>1200</v>
      </c>
      <c r="F194" s="26">
        <v>1200</v>
      </c>
      <c r="G194" s="26">
        <v>1</v>
      </c>
      <c r="H194" s="26">
        <f t="shared" si="2"/>
        <v>1200</v>
      </c>
      <c r="I194" s="26"/>
      <c r="J194" s="26">
        <v>94.58</v>
      </c>
      <c r="K194" s="26">
        <v>55.83</v>
      </c>
      <c r="L194" s="27" t="s">
        <v>811</v>
      </c>
      <c r="M194" s="26">
        <v>1</v>
      </c>
      <c r="N194" s="26">
        <v>1</v>
      </c>
      <c r="O194" s="26">
        <v>1</v>
      </c>
      <c r="P194" s="11"/>
      <c r="Q194" s="11"/>
      <c r="R194" s="14">
        <v>85.42</v>
      </c>
      <c r="S194" s="14">
        <v>94.58</v>
      </c>
      <c r="T194" s="14">
        <v>95.42</v>
      </c>
      <c r="U194" s="14">
        <v>100</v>
      </c>
      <c r="V194" s="14">
        <v>93.75</v>
      </c>
      <c r="W194" s="14">
        <v>55.83</v>
      </c>
      <c r="X194" s="14">
        <v>0</v>
      </c>
    </row>
    <row r="195" spans="1:24" s="4" customFormat="1" ht="15" customHeight="1" x14ac:dyDescent="0.3">
      <c r="A195" s="14"/>
      <c r="B195" s="24" t="s">
        <v>412</v>
      </c>
      <c r="C195" s="25" t="s">
        <v>413</v>
      </c>
      <c r="D195" s="26">
        <v>800</v>
      </c>
      <c r="E195" s="26">
        <v>800</v>
      </c>
      <c r="F195" s="26">
        <v>800</v>
      </c>
      <c r="G195" s="26">
        <v>1</v>
      </c>
      <c r="H195" s="26">
        <f t="shared" si="2"/>
        <v>800</v>
      </c>
      <c r="I195" s="26" t="s">
        <v>83</v>
      </c>
      <c r="J195" s="26">
        <v>98.75</v>
      </c>
      <c r="K195" s="26">
        <v>42.5</v>
      </c>
      <c r="L195" s="27" t="s">
        <v>812</v>
      </c>
      <c r="M195" s="26">
        <v>1</v>
      </c>
      <c r="N195" s="26">
        <v>1</v>
      </c>
      <c r="O195" s="26">
        <v>1</v>
      </c>
      <c r="P195" s="11"/>
      <c r="Q195" s="11"/>
      <c r="R195" s="14">
        <v>88.12</v>
      </c>
      <c r="S195" s="14">
        <v>98.75</v>
      </c>
      <c r="T195" s="14">
        <v>100</v>
      </c>
      <c r="U195" s="14">
        <v>100</v>
      </c>
      <c r="V195" s="14">
        <v>95.62</v>
      </c>
      <c r="W195" s="14">
        <v>42.5</v>
      </c>
      <c r="X195" s="14">
        <v>1.87</v>
      </c>
    </row>
    <row r="196" spans="1:24" s="4" customFormat="1" ht="15" customHeight="1" x14ac:dyDescent="0.3">
      <c r="A196" s="14"/>
      <c r="B196" s="24" t="s">
        <v>414</v>
      </c>
      <c r="C196" s="25" t="s">
        <v>415</v>
      </c>
      <c r="D196" s="26">
        <v>1000</v>
      </c>
      <c r="E196" s="26">
        <v>1000</v>
      </c>
      <c r="F196" s="26">
        <v>1000</v>
      </c>
      <c r="G196" s="26">
        <v>1</v>
      </c>
      <c r="H196" s="26">
        <f t="shared" si="2"/>
        <v>1000</v>
      </c>
      <c r="I196" s="26" t="s">
        <v>104</v>
      </c>
      <c r="J196" s="26">
        <v>86</v>
      </c>
      <c r="K196" s="26">
        <v>68.5</v>
      </c>
      <c r="L196" s="27" t="s">
        <v>813</v>
      </c>
      <c r="M196" s="26">
        <v>1</v>
      </c>
      <c r="N196" s="26">
        <v>1</v>
      </c>
      <c r="O196" s="26">
        <v>1</v>
      </c>
      <c r="P196" s="11"/>
      <c r="Q196" s="11"/>
      <c r="R196" s="14">
        <v>72</v>
      </c>
      <c r="S196" s="14">
        <v>86</v>
      </c>
      <c r="T196" s="14">
        <v>86.5</v>
      </c>
      <c r="U196" s="14">
        <v>100</v>
      </c>
      <c r="V196" s="14">
        <v>88</v>
      </c>
      <c r="W196" s="14">
        <v>68.5</v>
      </c>
      <c r="X196" s="14">
        <v>14.5</v>
      </c>
    </row>
    <row r="197" spans="1:24" s="4" customFormat="1" ht="15" customHeight="1" x14ac:dyDescent="0.3">
      <c r="A197" s="14"/>
      <c r="B197" s="24" t="s">
        <v>416</v>
      </c>
      <c r="C197" s="25" t="s">
        <v>417</v>
      </c>
      <c r="D197" s="26">
        <v>1200</v>
      </c>
      <c r="E197" s="26">
        <v>1200</v>
      </c>
      <c r="F197" s="26">
        <v>1200</v>
      </c>
      <c r="G197" s="26">
        <v>1</v>
      </c>
      <c r="H197" s="26">
        <f t="shared" si="2"/>
        <v>1200</v>
      </c>
      <c r="I197" s="26"/>
      <c r="J197" s="26">
        <v>90</v>
      </c>
      <c r="K197" s="26">
        <v>0</v>
      </c>
      <c r="L197" s="27" t="s">
        <v>814</v>
      </c>
      <c r="M197" s="26">
        <v>1</v>
      </c>
      <c r="N197" s="26">
        <v>1</v>
      </c>
      <c r="O197" s="26">
        <v>1</v>
      </c>
      <c r="P197" s="11"/>
      <c r="Q197" s="11"/>
      <c r="R197" s="14">
        <v>59.17</v>
      </c>
      <c r="S197" s="14">
        <v>90</v>
      </c>
      <c r="T197" s="14">
        <v>98.75</v>
      </c>
      <c r="U197" s="14">
        <v>98.33</v>
      </c>
      <c r="V197" s="14">
        <v>0</v>
      </c>
      <c r="W197" s="14">
        <v>0</v>
      </c>
      <c r="X197" s="14">
        <v>0</v>
      </c>
    </row>
    <row r="198" spans="1:24" s="4" customFormat="1" ht="15" customHeight="1" x14ac:dyDescent="0.3">
      <c r="A198" s="28" t="s">
        <v>418</v>
      </c>
      <c r="B198" s="12"/>
      <c r="C198" s="20"/>
      <c r="D198" s="2"/>
      <c r="E198" s="2"/>
      <c r="F198" s="2"/>
      <c r="G198" s="2"/>
      <c r="H198" s="2"/>
      <c r="I198" s="2"/>
      <c r="J198" s="13"/>
      <c r="K198" s="13"/>
      <c r="L198" s="3"/>
      <c r="M198" s="2"/>
      <c r="N198" s="2"/>
      <c r="O198" s="2"/>
      <c r="P198" s="31">
        <f>AVERAGE(J203,J206,J208,J209)</f>
        <v>90.412500000000009</v>
      </c>
      <c r="Q198" s="31">
        <f>AVERAGE(K203,K206,K208,K209)</f>
        <v>98.637499999999989</v>
      </c>
      <c r="R198" s="14" t="s">
        <v>888</v>
      </c>
      <c r="S198" s="14" t="s">
        <v>888</v>
      </c>
      <c r="T198" s="14" t="s">
        <v>887</v>
      </c>
      <c r="U198" s="14" t="s">
        <v>887</v>
      </c>
      <c r="V198" s="14" t="s">
        <v>887</v>
      </c>
      <c r="W198" s="14" t="s">
        <v>887</v>
      </c>
      <c r="X198" s="14" t="s">
        <v>887</v>
      </c>
    </row>
    <row r="199" spans="1:24" s="4" customFormat="1" ht="15" customHeight="1" x14ac:dyDescent="0.3">
      <c r="A199" s="14"/>
      <c r="B199" s="24" t="s">
        <v>419</v>
      </c>
      <c r="C199" s="25" t="s">
        <v>420</v>
      </c>
      <c r="D199" s="26">
        <v>1200</v>
      </c>
      <c r="E199" s="26">
        <v>1200</v>
      </c>
      <c r="F199" s="26">
        <v>1200</v>
      </c>
      <c r="G199" s="26">
        <v>1</v>
      </c>
      <c r="H199" s="26">
        <f t="shared" ref="H199:H262" si="3">MIN(D199,E199,F199)</f>
        <v>1200</v>
      </c>
      <c r="I199" s="26" t="s">
        <v>176</v>
      </c>
      <c r="J199" s="26">
        <v>99.58</v>
      </c>
      <c r="K199" s="26">
        <v>5.42</v>
      </c>
      <c r="L199" s="27" t="s">
        <v>815</v>
      </c>
      <c r="M199" s="26">
        <v>1</v>
      </c>
      <c r="N199" s="26">
        <v>1</v>
      </c>
      <c r="O199" s="26">
        <v>1</v>
      </c>
      <c r="P199" s="11"/>
      <c r="Q199" s="11"/>
      <c r="R199" s="14">
        <v>83.33</v>
      </c>
      <c r="S199" s="14">
        <v>99.58</v>
      </c>
      <c r="T199" s="14">
        <v>100</v>
      </c>
      <c r="U199" s="14">
        <v>100</v>
      </c>
      <c r="V199" s="14">
        <v>49.17</v>
      </c>
      <c r="W199" s="14">
        <v>5.42</v>
      </c>
      <c r="X199" s="14">
        <v>0</v>
      </c>
    </row>
    <row r="200" spans="1:24" s="4" customFormat="1" ht="15" customHeight="1" x14ac:dyDescent="0.3">
      <c r="A200" s="14"/>
      <c r="B200" s="24" t="s">
        <v>421</v>
      </c>
      <c r="C200" s="25" t="s">
        <v>422</v>
      </c>
      <c r="D200" s="26">
        <v>1200</v>
      </c>
      <c r="E200" s="26">
        <v>1200</v>
      </c>
      <c r="F200" s="26">
        <v>1200</v>
      </c>
      <c r="G200" s="26">
        <v>1</v>
      </c>
      <c r="H200" s="26">
        <f t="shared" si="3"/>
        <v>1200</v>
      </c>
      <c r="I200" s="26" t="s">
        <v>173</v>
      </c>
      <c r="J200" s="26">
        <v>57.08</v>
      </c>
      <c r="K200" s="26">
        <v>0</v>
      </c>
      <c r="L200" s="27" t="s">
        <v>769</v>
      </c>
      <c r="M200" s="26">
        <v>1</v>
      </c>
      <c r="N200" s="26">
        <v>1</v>
      </c>
      <c r="O200" s="26">
        <v>1</v>
      </c>
      <c r="P200" s="11"/>
      <c r="Q200" s="11"/>
      <c r="R200" s="14">
        <v>40.83</v>
      </c>
      <c r="S200" s="14">
        <v>57.08</v>
      </c>
      <c r="T200" s="14">
        <v>66.25</v>
      </c>
      <c r="U200" s="14">
        <v>100</v>
      </c>
      <c r="V200" s="14">
        <v>26.25</v>
      </c>
      <c r="W200" s="14">
        <v>0</v>
      </c>
      <c r="X200" s="14">
        <v>0</v>
      </c>
    </row>
    <row r="201" spans="1:24" s="4" customFormat="1" ht="15" customHeight="1" x14ac:dyDescent="0.3">
      <c r="A201" s="14"/>
      <c r="B201" s="24" t="s">
        <v>423</v>
      </c>
      <c r="C201" s="25" t="s">
        <v>424</v>
      </c>
      <c r="D201" s="26">
        <v>1200</v>
      </c>
      <c r="E201" s="26">
        <v>1200</v>
      </c>
      <c r="F201" s="26">
        <v>1200</v>
      </c>
      <c r="G201" s="26">
        <v>1</v>
      </c>
      <c r="H201" s="26">
        <f t="shared" si="3"/>
        <v>1200</v>
      </c>
      <c r="I201" s="26" t="s">
        <v>312</v>
      </c>
      <c r="J201" s="26">
        <v>99.58</v>
      </c>
      <c r="K201" s="26">
        <v>0</v>
      </c>
      <c r="L201" s="27" t="s">
        <v>731</v>
      </c>
      <c r="M201" s="26">
        <v>1</v>
      </c>
      <c r="N201" s="26">
        <v>1</v>
      </c>
      <c r="O201" s="26">
        <v>1</v>
      </c>
      <c r="P201" s="11"/>
      <c r="Q201" s="11"/>
      <c r="R201" s="14">
        <v>92.5</v>
      </c>
      <c r="S201" s="14">
        <v>99.58</v>
      </c>
      <c r="T201" s="14">
        <v>100</v>
      </c>
      <c r="U201" s="14">
        <v>100</v>
      </c>
      <c r="V201" s="14">
        <v>7.92</v>
      </c>
      <c r="W201" s="14">
        <v>0</v>
      </c>
      <c r="X201" s="14">
        <v>0</v>
      </c>
    </row>
    <row r="202" spans="1:24" s="4" customFormat="1" ht="15" customHeight="1" x14ac:dyDescent="0.3">
      <c r="A202" s="14"/>
      <c r="B202" s="24" t="s">
        <v>425</v>
      </c>
      <c r="C202" s="25" t="s">
        <v>426</v>
      </c>
      <c r="D202" s="26">
        <v>1200</v>
      </c>
      <c r="E202" s="26">
        <v>1200</v>
      </c>
      <c r="F202" s="26">
        <v>1200</v>
      </c>
      <c r="G202" s="26">
        <v>1</v>
      </c>
      <c r="H202" s="26">
        <f t="shared" si="3"/>
        <v>1200</v>
      </c>
      <c r="I202" s="26" t="s">
        <v>62</v>
      </c>
      <c r="J202" s="26">
        <v>97.5</v>
      </c>
      <c r="K202" s="26">
        <v>0</v>
      </c>
      <c r="L202" s="27" t="s">
        <v>731</v>
      </c>
      <c r="M202" s="26">
        <v>1</v>
      </c>
      <c r="N202" s="26">
        <v>1</v>
      </c>
      <c r="O202" s="26">
        <v>1</v>
      </c>
      <c r="P202" s="11"/>
      <c r="Q202" s="11"/>
      <c r="R202" s="14">
        <v>90.42</v>
      </c>
      <c r="S202" s="14">
        <v>97.5</v>
      </c>
      <c r="T202" s="14">
        <v>97.92</v>
      </c>
      <c r="U202" s="14">
        <v>98.75</v>
      </c>
      <c r="V202" s="14">
        <v>0.42</v>
      </c>
      <c r="W202" s="14">
        <v>0</v>
      </c>
      <c r="X202" s="14">
        <v>0</v>
      </c>
    </row>
    <row r="203" spans="1:24" s="4" customFormat="1" ht="15" customHeight="1" x14ac:dyDescent="0.3">
      <c r="A203" s="14"/>
      <c r="B203" s="28" t="s">
        <v>427</v>
      </c>
      <c r="C203" s="29" t="s">
        <v>428</v>
      </c>
      <c r="D203" s="11">
        <v>1200</v>
      </c>
      <c r="E203" s="11">
        <v>1200</v>
      </c>
      <c r="F203" s="11">
        <v>1200</v>
      </c>
      <c r="G203" s="2">
        <v>1</v>
      </c>
      <c r="H203" s="2">
        <f t="shared" si="3"/>
        <v>1200</v>
      </c>
      <c r="I203" s="2"/>
      <c r="J203" s="11">
        <v>87.5</v>
      </c>
      <c r="K203" s="11">
        <v>100</v>
      </c>
      <c r="L203" s="30"/>
      <c r="M203" s="11">
        <v>1</v>
      </c>
      <c r="N203" s="11">
        <v>1</v>
      </c>
      <c r="O203" s="11"/>
      <c r="P203" s="11"/>
      <c r="Q203" s="11"/>
      <c r="R203" s="14">
        <v>34.58</v>
      </c>
      <c r="S203" s="14">
        <v>87.5</v>
      </c>
      <c r="T203" s="14">
        <v>98.75</v>
      </c>
      <c r="U203" s="14">
        <v>100</v>
      </c>
      <c r="V203" s="14">
        <v>100</v>
      </c>
      <c r="W203" s="14">
        <v>100</v>
      </c>
      <c r="X203" s="14">
        <v>97.92</v>
      </c>
    </row>
    <row r="204" spans="1:24" s="4" customFormat="1" ht="15" customHeight="1" x14ac:dyDescent="0.3">
      <c r="A204" s="14"/>
      <c r="B204" s="24" t="s">
        <v>429</v>
      </c>
      <c r="C204" s="25" t="s">
        <v>430</v>
      </c>
      <c r="D204" s="26">
        <v>1200</v>
      </c>
      <c r="E204" s="26">
        <v>1200</v>
      </c>
      <c r="F204" s="26">
        <v>1200</v>
      </c>
      <c r="G204" s="26">
        <v>1</v>
      </c>
      <c r="H204" s="26">
        <f t="shared" si="3"/>
        <v>1200</v>
      </c>
      <c r="I204" s="26" t="s">
        <v>38</v>
      </c>
      <c r="J204" s="26">
        <v>65.42</v>
      </c>
      <c r="K204" s="26">
        <v>0</v>
      </c>
      <c r="L204" s="27" t="s">
        <v>731</v>
      </c>
      <c r="M204" s="26">
        <v>1</v>
      </c>
      <c r="N204" s="26">
        <v>1</v>
      </c>
      <c r="O204" s="26">
        <v>1</v>
      </c>
      <c r="P204" s="11"/>
      <c r="Q204" s="11"/>
      <c r="R204" s="14">
        <v>51.25</v>
      </c>
      <c r="S204" s="14">
        <v>65.42</v>
      </c>
      <c r="T204" s="14">
        <v>80.42</v>
      </c>
      <c r="U204" s="14">
        <v>100</v>
      </c>
      <c r="V204" s="14">
        <v>0.42</v>
      </c>
      <c r="W204" s="14">
        <v>0</v>
      </c>
      <c r="X204" s="14">
        <v>0</v>
      </c>
    </row>
    <row r="205" spans="1:24" s="4" customFormat="1" ht="15" customHeight="1" x14ac:dyDescent="0.3">
      <c r="A205" s="14"/>
      <c r="B205" s="28" t="s">
        <v>431</v>
      </c>
      <c r="C205" s="29" t="s">
        <v>432</v>
      </c>
      <c r="D205" s="11">
        <v>1200</v>
      </c>
      <c r="E205" s="11"/>
      <c r="F205" s="11">
        <v>0</v>
      </c>
      <c r="G205" s="2">
        <v>1</v>
      </c>
      <c r="H205" s="2">
        <f t="shared" si="3"/>
        <v>0</v>
      </c>
      <c r="I205" s="2"/>
      <c r="J205" s="11"/>
      <c r="K205" s="11"/>
      <c r="L205" s="30" t="s">
        <v>736</v>
      </c>
      <c r="M205" s="11"/>
      <c r="N205" s="11"/>
      <c r="O205" s="11"/>
      <c r="P205" s="11"/>
      <c r="Q205" s="11"/>
      <c r="R205" s="14" t="s">
        <v>888</v>
      </c>
      <c r="S205" s="14" t="s">
        <v>888</v>
      </c>
      <c r="T205" s="14" t="s">
        <v>887</v>
      </c>
      <c r="U205" s="14" t="s">
        <v>887</v>
      </c>
      <c r="V205" s="14" t="s">
        <v>887</v>
      </c>
      <c r="W205" s="14" t="s">
        <v>887</v>
      </c>
      <c r="X205" s="14" t="s">
        <v>887</v>
      </c>
    </row>
    <row r="206" spans="1:24" s="4" customFormat="1" ht="15" customHeight="1" x14ac:dyDescent="0.3">
      <c r="A206" s="14"/>
      <c r="B206" s="28" t="s">
        <v>433</v>
      </c>
      <c r="C206" s="29" t="s">
        <v>434</v>
      </c>
      <c r="D206" s="11">
        <v>1200</v>
      </c>
      <c r="E206" s="11">
        <v>1200</v>
      </c>
      <c r="F206" s="11">
        <v>1200</v>
      </c>
      <c r="G206" s="2">
        <v>1</v>
      </c>
      <c r="H206" s="2">
        <f t="shared" si="3"/>
        <v>1200</v>
      </c>
      <c r="I206" s="2"/>
      <c r="J206" s="11">
        <v>91.67</v>
      </c>
      <c r="K206" s="11">
        <v>99.58</v>
      </c>
      <c r="L206" s="30"/>
      <c r="M206" s="11">
        <v>1</v>
      </c>
      <c r="N206" s="11">
        <v>1</v>
      </c>
      <c r="O206" s="11"/>
      <c r="P206" s="11"/>
      <c r="Q206" s="11"/>
      <c r="R206" s="14">
        <v>72.5</v>
      </c>
      <c r="S206" s="14">
        <v>91.67</v>
      </c>
      <c r="T206" s="14">
        <v>95.42</v>
      </c>
      <c r="U206" s="14">
        <v>100</v>
      </c>
      <c r="V206" s="14">
        <v>100</v>
      </c>
      <c r="W206" s="14">
        <v>99.58</v>
      </c>
      <c r="X206" s="14">
        <v>97.92</v>
      </c>
    </row>
    <row r="207" spans="1:24" s="4" customFormat="1" ht="15" customHeight="1" x14ac:dyDescent="0.3">
      <c r="A207" s="14"/>
      <c r="B207" s="15" t="s">
        <v>435</v>
      </c>
      <c r="C207" s="16" t="s">
        <v>436</v>
      </c>
      <c r="D207" s="17">
        <v>1200</v>
      </c>
      <c r="E207" s="17">
        <v>1200</v>
      </c>
      <c r="F207" s="17">
        <v>1200</v>
      </c>
      <c r="G207" s="17">
        <v>1</v>
      </c>
      <c r="H207" s="17">
        <f t="shared" si="3"/>
        <v>1200</v>
      </c>
      <c r="I207" s="17" t="s">
        <v>76</v>
      </c>
      <c r="J207" s="17"/>
      <c r="K207" s="17"/>
      <c r="L207" s="18" t="s">
        <v>816</v>
      </c>
      <c r="M207" s="17">
        <v>1</v>
      </c>
      <c r="N207" s="17"/>
      <c r="O207" s="17">
        <v>1</v>
      </c>
      <c r="P207" s="11"/>
      <c r="Q207" s="11"/>
      <c r="R207" s="14" t="s">
        <v>888</v>
      </c>
      <c r="S207" s="14" t="s">
        <v>888</v>
      </c>
      <c r="T207" s="14" t="s">
        <v>887</v>
      </c>
      <c r="U207" s="14" t="s">
        <v>887</v>
      </c>
      <c r="V207" s="14" t="s">
        <v>887</v>
      </c>
      <c r="W207" s="14" t="s">
        <v>887</v>
      </c>
      <c r="X207" s="14" t="s">
        <v>887</v>
      </c>
    </row>
    <row r="208" spans="1:24" s="4" customFormat="1" ht="15" customHeight="1" x14ac:dyDescent="0.3">
      <c r="A208" s="14"/>
      <c r="B208" s="28" t="s">
        <v>437</v>
      </c>
      <c r="C208" s="29" t="s">
        <v>438</v>
      </c>
      <c r="D208" s="19">
        <v>1200</v>
      </c>
      <c r="E208" s="19">
        <v>1199</v>
      </c>
      <c r="F208" s="19">
        <v>1200</v>
      </c>
      <c r="G208" s="2">
        <v>1</v>
      </c>
      <c r="H208" s="2">
        <f t="shared" si="3"/>
        <v>1199</v>
      </c>
      <c r="I208" s="2"/>
      <c r="J208" s="11">
        <v>97.9</v>
      </c>
      <c r="K208" s="11">
        <v>96.64</v>
      </c>
      <c r="L208" s="30"/>
      <c r="M208" s="11">
        <v>1</v>
      </c>
      <c r="N208" s="11">
        <v>1</v>
      </c>
      <c r="O208" s="11">
        <v>1</v>
      </c>
      <c r="P208" s="11"/>
      <c r="Q208" s="11"/>
      <c r="R208" s="14">
        <v>77.31</v>
      </c>
      <c r="S208" s="14">
        <v>97.9</v>
      </c>
      <c r="T208" s="14">
        <v>99.16</v>
      </c>
      <c r="U208" s="14">
        <v>100</v>
      </c>
      <c r="V208" s="14">
        <v>100</v>
      </c>
      <c r="W208" s="14">
        <v>96.64</v>
      </c>
      <c r="X208" s="14">
        <v>10.92</v>
      </c>
    </row>
    <row r="209" spans="1:24" s="4" customFormat="1" ht="15" customHeight="1" x14ac:dyDescent="0.3">
      <c r="A209" s="14"/>
      <c r="B209" s="28" t="s">
        <v>439</v>
      </c>
      <c r="C209" s="29" t="s">
        <v>440</v>
      </c>
      <c r="D209" s="11">
        <v>1200</v>
      </c>
      <c r="E209" s="11">
        <v>1200</v>
      </c>
      <c r="F209" s="11">
        <v>1200</v>
      </c>
      <c r="G209" s="2">
        <v>1</v>
      </c>
      <c r="H209" s="2">
        <f t="shared" si="3"/>
        <v>1200</v>
      </c>
      <c r="I209" s="2"/>
      <c r="J209" s="11">
        <v>84.58</v>
      </c>
      <c r="K209" s="11">
        <v>98.33</v>
      </c>
      <c r="L209" s="30"/>
      <c r="M209" s="11">
        <v>1</v>
      </c>
      <c r="N209" s="11">
        <v>1</v>
      </c>
      <c r="O209" s="11"/>
      <c r="P209" s="11"/>
      <c r="Q209" s="11"/>
      <c r="R209" s="14">
        <v>33.33</v>
      </c>
      <c r="S209" s="14">
        <v>84.58</v>
      </c>
      <c r="T209" s="14">
        <v>95.83</v>
      </c>
      <c r="U209" s="14">
        <v>100</v>
      </c>
      <c r="V209" s="14">
        <v>100</v>
      </c>
      <c r="W209" s="14">
        <v>98.33</v>
      </c>
      <c r="X209" s="14">
        <v>91.67</v>
      </c>
    </row>
    <row r="210" spans="1:24" s="4" customFormat="1" ht="15" customHeight="1" x14ac:dyDescent="0.3">
      <c r="A210" s="14"/>
      <c r="B210" s="15" t="s">
        <v>441</v>
      </c>
      <c r="C210" s="16" t="s">
        <v>442</v>
      </c>
      <c r="D210" s="17">
        <v>1200</v>
      </c>
      <c r="E210" s="17"/>
      <c r="F210" s="17">
        <v>0</v>
      </c>
      <c r="G210" s="17">
        <v>1</v>
      </c>
      <c r="H210" s="17">
        <f t="shared" si="3"/>
        <v>0</v>
      </c>
      <c r="I210" s="17"/>
      <c r="J210" s="17"/>
      <c r="K210" s="17"/>
      <c r="L210" s="18" t="s">
        <v>817</v>
      </c>
      <c r="M210" s="17">
        <v>1</v>
      </c>
      <c r="N210" s="17"/>
      <c r="O210" s="17">
        <v>1</v>
      </c>
      <c r="P210" s="11"/>
      <c r="Q210" s="11"/>
      <c r="R210" s="14" t="s">
        <v>888</v>
      </c>
      <c r="S210" s="14" t="s">
        <v>888</v>
      </c>
      <c r="T210" s="14" t="s">
        <v>887</v>
      </c>
      <c r="U210" s="14" t="s">
        <v>887</v>
      </c>
      <c r="V210" s="14" t="s">
        <v>887</v>
      </c>
      <c r="W210" s="14" t="s">
        <v>887</v>
      </c>
      <c r="X210" s="14" t="s">
        <v>887</v>
      </c>
    </row>
    <row r="211" spans="1:24" s="4" customFormat="1" ht="15" customHeight="1" x14ac:dyDescent="0.3">
      <c r="A211" s="14"/>
      <c r="B211" s="24" t="s">
        <v>443</v>
      </c>
      <c r="C211" s="25" t="s">
        <v>444</v>
      </c>
      <c r="D211" s="26">
        <v>1200</v>
      </c>
      <c r="E211" s="26">
        <v>1200</v>
      </c>
      <c r="F211" s="26">
        <v>1200</v>
      </c>
      <c r="G211" s="26">
        <v>1</v>
      </c>
      <c r="H211" s="26">
        <f t="shared" si="3"/>
        <v>1200</v>
      </c>
      <c r="I211" s="26" t="s">
        <v>57</v>
      </c>
      <c r="J211" s="26">
        <v>61.25</v>
      </c>
      <c r="K211" s="26">
        <v>0</v>
      </c>
      <c r="L211" s="27" t="s">
        <v>818</v>
      </c>
      <c r="M211" s="26">
        <v>1</v>
      </c>
      <c r="N211" s="26">
        <v>1</v>
      </c>
      <c r="O211" s="26">
        <v>1</v>
      </c>
      <c r="P211" s="11"/>
      <c r="Q211" s="11"/>
      <c r="R211" s="14">
        <v>40</v>
      </c>
      <c r="S211" s="14">
        <v>61.25</v>
      </c>
      <c r="T211" s="14">
        <v>67.92</v>
      </c>
      <c r="U211" s="14">
        <v>100</v>
      </c>
      <c r="V211" s="14">
        <v>1.67</v>
      </c>
      <c r="W211" s="14">
        <v>0</v>
      </c>
      <c r="X211" s="14">
        <v>0</v>
      </c>
    </row>
    <row r="212" spans="1:24" s="4" customFormat="1" ht="15" customHeight="1" x14ac:dyDescent="0.3">
      <c r="A212" s="28" t="s">
        <v>445</v>
      </c>
      <c r="B212" s="12"/>
      <c r="C212" s="20"/>
      <c r="D212" s="2"/>
      <c r="E212" s="2"/>
      <c r="F212" s="2"/>
      <c r="G212" s="2"/>
      <c r="H212" s="2"/>
      <c r="I212" s="2"/>
      <c r="J212" s="13"/>
      <c r="K212" s="13"/>
      <c r="L212" s="3"/>
      <c r="M212" s="2"/>
      <c r="N212" s="2"/>
      <c r="O212" s="2"/>
      <c r="P212" s="31">
        <f>AVERAGE(J214,J216,J220,J221,J222)</f>
        <v>91.496000000000009</v>
      </c>
      <c r="Q212" s="31">
        <f>AVERAGE(K214,K216,K220,K221,K222)</f>
        <v>98.144000000000005</v>
      </c>
      <c r="R212" s="14"/>
      <c r="S212" s="14"/>
      <c r="T212" s="14"/>
      <c r="U212" s="14" t="s">
        <v>887</v>
      </c>
      <c r="V212" s="14"/>
      <c r="W212" s="14"/>
      <c r="X212" s="14"/>
    </row>
    <row r="213" spans="1:24" s="4" customFormat="1" ht="15" customHeight="1" x14ac:dyDescent="0.3">
      <c r="A213" s="14"/>
      <c r="B213" s="24" t="s">
        <v>446</v>
      </c>
      <c r="C213" s="25" t="s">
        <v>447</v>
      </c>
      <c r="D213" s="19">
        <v>1200</v>
      </c>
      <c r="E213" s="19">
        <v>1196</v>
      </c>
      <c r="F213" s="19">
        <v>1200</v>
      </c>
      <c r="G213" s="26">
        <v>1</v>
      </c>
      <c r="H213" s="26">
        <f t="shared" si="3"/>
        <v>1196</v>
      </c>
      <c r="I213" s="26" t="s">
        <v>76</v>
      </c>
      <c r="J213" s="26">
        <v>98.99</v>
      </c>
      <c r="K213" s="26">
        <v>0</v>
      </c>
      <c r="L213" s="27" t="s">
        <v>731</v>
      </c>
      <c r="M213" s="26">
        <v>1</v>
      </c>
      <c r="N213" s="26">
        <v>1</v>
      </c>
      <c r="O213" s="26">
        <v>1</v>
      </c>
      <c r="P213" s="11"/>
      <c r="Q213" s="11"/>
      <c r="R213" s="14">
        <v>33.19</v>
      </c>
      <c r="S213" s="14">
        <v>78.989999999999995</v>
      </c>
      <c r="T213" s="14">
        <v>93.7</v>
      </c>
      <c r="U213" s="14">
        <v>100</v>
      </c>
      <c r="V213" s="14">
        <v>0</v>
      </c>
      <c r="W213" s="14">
        <v>0</v>
      </c>
      <c r="X213" s="14">
        <v>0</v>
      </c>
    </row>
    <row r="214" spans="1:24" s="4" customFormat="1" ht="15" customHeight="1" x14ac:dyDescent="0.3">
      <c r="A214" s="14"/>
      <c r="B214" s="28" t="s">
        <v>448</v>
      </c>
      <c r="C214" s="29" t="s">
        <v>449</v>
      </c>
      <c r="D214" s="19">
        <v>1200</v>
      </c>
      <c r="E214" s="19">
        <v>1191</v>
      </c>
      <c r="F214" s="19">
        <v>1200</v>
      </c>
      <c r="G214" s="11">
        <v>1</v>
      </c>
      <c r="H214" s="2">
        <f t="shared" si="3"/>
        <v>1191</v>
      </c>
      <c r="I214" s="11"/>
      <c r="J214" s="11">
        <v>99.58</v>
      </c>
      <c r="K214" s="11">
        <v>98.73</v>
      </c>
      <c r="L214" s="30"/>
      <c r="M214" s="11">
        <v>1</v>
      </c>
      <c r="N214" s="11">
        <v>1</v>
      </c>
      <c r="O214" s="11">
        <v>1</v>
      </c>
      <c r="P214" s="11"/>
      <c r="Q214" s="11"/>
      <c r="R214" s="14">
        <v>98.73</v>
      </c>
      <c r="S214" s="14">
        <v>99.58</v>
      </c>
      <c r="T214" s="14">
        <v>100</v>
      </c>
      <c r="U214" s="14">
        <v>100</v>
      </c>
      <c r="V214" s="14">
        <v>100</v>
      </c>
      <c r="W214" s="14">
        <v>98.73</v>
      </c>
      <c r="X214" s="14">
        <v>94.09</v>
      </c>
    </row>
    <row r="215" spans="1:24" s="4" customFormat="1" ht="15" customHeight="1" x14ac:dyDescent="0.3">
      <c r="A215" s="14"/>
      <c r="B215" s="24" t="s">
        <v>450</v>
      </c>
      <c r="C215" s="25" t="s">
        <v>451</v>
      </c>
      <c r="D215" s="19">
        <v>1200</v>
      </c>
      <c r="E215" s="19">
        <v>1199</v>
      </c>
      <c r="F215" s="19">
        <v>1200</v>
      </c>
      <c r="G215" s="26">
        <v>1</v>
      </c>
      <c r="H215" s="26">
        <f t="shared" si="3"/>
        <v>1199</v>
      </c>
      <c r="I215" s="26" t="s">
        <v>90</v>
      </c>
      <c r="J215" s="26">
        <v>60.5</v>
      </c>
      <c r="K215" s="26">
        <v>0</v>
      </c>
      <c r="L215" s="27" t="s">
        <v>819</v>
      </c>
      <c r="M215" s="26">
        <v>1</v>
      </c>
      <c r="N215" s="26">
        <v>1</v>
      </c>
      <c r="O215" s="26">
        <v>1</v>
      </c>
      <c r="P215" s="11"/>
      <c r="Q215" s="11"/>
      <c r="R215" s="14">
        <v>36.549999999999997</v>
      </c>
      <c r="S215" s="14">
        <v>60.5</v>
      </c>
      <c r="T215" s="14">
        <v>76.89</v>
      </c>
      <c r="U215" s="14">
        <v>99.16</v>
      </c>
      <c r="V215" s="14">
        <v>23.95</v>
      </c>
      <c r="W215" s="14">
        <v>0</v>
      </c>
      <c r="X215" s="14">
        <v>0</v>
      </c>
    </row>
    <row r="216" spans="1:24" s="4" customFormat="1" ht="15" customHeight="1" x14ac:dyDescent="0.3">
      <c r="A216" s="14"/>
      <c r="B216" s="28" t="s">
        <v>452</v>
      </c>
      <c r="C216" s="29" t="s">
        <v>453</v>
      </c>
      <c r="D216" s="11">
        <v>1200</v>
      </c>
      <c r="E216" s="11">
        <v>1200</v>
      </c>
      <c r="F216" s="11">
        <v>1200</v>
      </c>
      <c r="G216" s="11">
        <v>1</v>
      </c>
      <c r="H216" s="2">
        <f t="shared" si="3"/>
        <v>1200</v>
      </c>
      <c r="I216" s="11"/>
      <c r="J216" s="11">
        <v>97.08</v>
      </c>
      <c r="K216" s="11">
        <v>100</v>
      </c>
      <c r="L216" s="30"/>
      <c r="M216" s="11">
        <v>1</v>
      </c>
      <c r="N216" s="11">
        <v>1</v>
      </c>
      <c r="O216" s="11"/>
      <c r="P216" s="11"/>
      <c r="Q216" s="11"/>
      <c r="R216" s="14">
        <v>79.17</v>
      </c>
      <c r="S216" s="14">
        <v>97.08</v>
      </c>
      <c r="T216" s="14">
        <v>99.17</v>
      </c>
      <c r="U216" s="14">
        <v>100</v>
      </c>
      <c r="V216" s="14">
        <v>100</v>
      </c>
      <c r="W216" s="14">
        <v>100</v>
      </c>
      <c r="X216" s="14">
        <v>98.33</v>
      </c>
    </row>
    <row r="217" spans="1:24" s="4" customFormat="1" ht="15" customHeight="1" x14ac:dyDescent="0.3">
      <c r="A217" s="14"/>
      <c r="B217" s="24" t="s">
        <v>454</v>
      </c>
      <c r="C217" s="25" t="s">
        <v>455</v>
      </c>
      <c r="D217" s="19">
        <v>1200</v>
      </c>
      <c r="E217" s="19">
        <v>1199</v>
      </c>
      <c r="F217" s="19">
        <v>1200</v>
      </c>
      <c r="G217" s="26">
        <v>1</v>
      </c>
      <c r="H217" s="26">
        <f t="shared" si="3"/>
        <v>1199</v>
      </c>
      <c r="I217" s="26" t="s">
        <v>111</v>
      </c>
      <c r="J217" s="26">
        <v>69.75</v>
      </c>
      <c r="K217" s="26">
        <v>0</v>
      </c>
      <c r="L217" s="27" t="s">
        <v>731</v>
      </c>
      <c r="M217" s="26">
        <v>1</v>
      </c>
      <c r="N217" s="26">
        <v>1</v>
      </c>
      <c r="O217" s="26">
        <v>1</v>
      </c>
      <c r="P217" s="11"/>
      <c r="Q217" s="11"/>
      <c r="R217" s="14">
        <v>41.18</v>
      </c>
      <c r="S217" s="14">
        <v>69.75</v>
      </c>
      <c r="T217" s="14">
        <v>79.41</v>
      </c>
      <c r="U217" s="14">
        <v>98.74</v>
      </c>
      <c r="V217" s="14">
        <v>47.06</v>
      </c>
      <c r="W217" s="14">
        <v>0</v>
      </c>
      <c r="X217" s="14">
        <v>0</v>
      </c>
    </row>
    <row r="218" spans="1:24" s="4" customFormat="1" ht="15" customHeight="1" x14ac:dyDescent="0.3">
      <c r="A218" s="14"/>
      <c r="B218" s="24" t="s">
        <v>456</v>
      </c>
      <c r="C218" s="25" t="s">
        <v>457</v>
      </c>
      <c r="D218" s="26">
        <v>400</v>
      </c>
      <c r="E218" s="26">
        <v>400</v>
      </c>
      <c r="F218" s="26">
        <v>400</v>
      </c>
      <c r="G218" s="26">
        <v>1</v>
      </c>
      <c r="H218" s="26">
        <f t="shared" si="3"/>
        <v>400</v>
      </c>
      <c r="I218" s="26" t="s">
        <v>98</v>
      </c>
      <c r="J218" s="26">
        <v>71.25</v>
      </c>
      <c r="K218" s="26">
        <v>100</v>
      </c>
      <c r="L218" s="27" t="s">
        <v>820</v>
      </c>
      <c r="M218" s="26">
        <v>1</v>
      </c>
      <c r="N218" s="26">
        <v>1</v>
      </c>
      <c r="O218" s="26">
        <v>1</v>
      </c>
      <c r="P218" s="11"/>
      <c r="Q218" s="11"/>
      <c r="R218" s="14">
        <v>33.75</v>
      </c>
      <c r="S218" s="14">
        <v>71.25</v>
      </c>
      <c r="T218" s="14">
        <v>97.5</v>
      </c>
      <c r="U218" s="14">
        <v>100</v>
      </c>
      <c r="V218" s="14">
        <v>100</v>
      </c>
      <c r="W218" s="14">
        <v>100</v>
      </c>
      <c r="X218" s="14">
        <v>23.75</v>
      </c>
    </row>
    <row r="219" spans="1:24" s="4" customFormat="1" ht="15" customHeight="1" x14ac:dyDescent="0.3">
      <c r="A219" s="14"/>
      <c r="B219" s="24" t="s">
        <v>458</v>
      </c>
      <c r="C219" s="25" t="s">
        <v>459</v>
      </c>
      <c r="D219" s="26">
        <v>1200</v>
      </c>
      <c r="E219" s="26">
        <v>1200</v>
      </c>
      <c r="F219" s="26">
        <v>1200</v>
      </c>
      <c r="G219" s="26">
        <v>1</v>
      </c>
      <c r="H219" s="26">
        <f t="shared" si="3"/>
        <v>1200</v>
      </c>
      <c r="I219" s="26" t="s">
        <v>101</v>
      </c>
      <c r="J219" s="26">
        <v>91.25</v>
      </c>
      <c r="K219" s="26">
        <v>68.33</v>
      </c>
      <c r="L219" s="27" t="s">
        <v>821</v>
      </c>
      <c r="M219" s="26">
        <v>1</v>
      </c>
      <c r="N219" s="26">
        <v>1</v>
      </c>
      <c r="O219" s="26">
        <v>1</v>
      </c>
      <c r="P219" s="11"/>
      <c r="Q219" s="11"/>
      <c r="R219" s="14">
        <v>89.17</v>
      </c>
      <c r="S219" s="14">
        <v>91.25</v>
      </c>
      <c r="T219" s="14">
        <v>92.5</v>
      </c>
      <c r="U219" s="14">
        <v>100</v>
      </c>
      <c r="V219" s="14">
        <v>94.17</v>
      </c>
      <c r="W219" s="14">
        <v>68.33</v>
      </c>
      <c r="X219" s="14">
        <v>5.42</v>
      </c>
    </row>
    <row r="220" spans="1:24" s="4" customFormat="1" ht="15" customHeight="1" x14ac:dyDescent="0.3">
      <c r="A220" s="14"/>
      <c r="B220" s="28" t="s">
        <v>460</v>
      </c>
      <c r="C220" s="29" t="s">
        <v>461</v>
      </c>
      <c r="D220" s="11">
        <v>1200</v>
      </c>
      <c r="E220" s="11">
        <v>1200</v>
      </c>
      <c r="F220" s="11">
        <v>1200</v>
      </c>
      <c r="G220" s="2">
        <v>1</v>
      </c>
      <c r="H220" s="2">
        <f t="shared" si="3"/>
        <v>1200</v>
      </c>
      <c r="I220" s="2"/>
      <c r="J220" s="11">
        <v>81.67</v>
      </c>
      <c r="K220" s="11">
        <v>99.58</v>
      </c>
      <c r="L220" s="30"/>
      <c r="M220" s="11">
        <v>1</v>
      </c>
      <c r="N220" s="11">
        <v>1</v>
      </c>
      <c r="O220" s="11"/>
      <c r="P220" s="11"/>
      <c r="Q220" s="11"/>
      <c r="R220" s="14">
        <v>52.92</v>
      </c>
      <c r="S220" s="14">
        <v>81.67</v>
      </c>
      <c r="T220" s="14">
        <v>87.08</v>
      </c>
      <c r="U220" s="14">
        <v>100</v>
      </c>
      <c r="V220" s="14">
        <v>100</v>
      </c>
      <c r="W220" s="14">
        <v>99.58</v>
      </c>
      <c r="X220" s="14">
        <v>89.58</v>
      </c>
    </row>
    <row r="221" spans="1:24" s="4" customFormat="1" ht="15" customHeight="1" x14ac:dyDescent="0.3">
      <c r="A221" s="14"/>
      <c r="B221" s="28" t="s">
        <v>462</v>
      </c>
      <c r="C221" s="29" t="s">
        <v>463</v>
      </c>
      <c r="D221" s="11">
        <v>799</v>
      </c>
      <c r="E221" s="11">
        <v>799</v>
      </c>
      <c r="F221" s="11">
        <v>799</v>
      </c>
      <c r="G221" s="2">
        <v>1</v>
      </c>
      <c r="H221" s="2">
        <f t="shared" si="3"/>
        <v>799</v>
      </c>
      <c r="I221" s="2" t="s">
        <v>116</v>
      </c>
      <c r="J221" s="11">
        <v>81.650000000000006</v>
      </c>
      <c r="K221" s="11">
        <v>92.41</v>
      </c>
      <c r="L221" s="30"/>
      <c r="M221" s="11">
        <v>1</v>
      </c>
      <c r="N221" s="11">
        <v>1</v>
      </c>
      <c r="O221" s="11"/>
      <c r="P221" s="11"/>
      <c r="Q221" s="11"/>
      <c r="R221" s="14">
        <v>46.84</v>
      </c>
      <c r="S221" s="14">
        <v>81.650000000000006</v>
      </c>
      <c r="T221" s="14">
        <v>91.77</v>
      </c>
      <c r="U221" s="14">
        <v>100</v>
      </c>
      <c r="V221" s="14">
        <v>99.37</v>
      </c>
      <c r="W221" s="14">
        <v>92.41</v>
      </c>
      <c r="X221" s="14">
        <v>0</v>
      </c>
    </row>
    <row r="222" spans="1:24" s="4" customFormat="1" ht="15" customHeight="1" x14ac:dyDescent="0.3">
      <c r="A222" s="14"/>
      <c r="B222" s="28" t="s">
        <v>464</v>
      </c>
      <c r="C222" s="29" t="s">
        <v>465</v>
      </c>
      <c r="D222" s="11">
        <v>1200</v>
      </c>
      <c r="E222" s="11">
        <v>1200</v>
      </c>
      <c r="F222" s="11">
        <v>1200</v>
      </c>
      <c r="G222" s="2">
        <v>1</v>
      </c>
      <c r="H222" s="2">
        <f t="shared" si="3"/>
        <v>1200</v>
      </c>
      <c r="I222" s="2"/>
      <c r="J222" s="11">
        <v>97.5</v>
      </c>
      <c r="K222" s="11">
        <v>100</v>
      </c>
      <c r="L222" s="30"/>
      <c r="M222" s="11">
        <v>1</v>
      </c>
      <c r="N222" s="11">
        <v>1</v>
      </c>
      <c r="O222" s="11"/>
      <c r="P222" s="11"/>
      <c r="Q222" s="11"/>
      <c r="R222" s="14">
        <v>64.17</v>
      </c>
      <c r="S222" s="14">
        <v>97.5</v>
      </c>
      <c r="T222" s="14">
        <v>99.58</v>
      </c>
      <c r="U222" s="14">
        <v>100</v>
      </c>
      <c r="V222" s="14">
        <v>100</v>
      </c>
      <c r="W222" s="14">
        <v>100</v>
      </c>
      <c r="X222" s="14">
        <v>94.17</v>
      </c>
    </row>
    <row r="223" spans="1:24" s="4" customFormat="1" ht="15" customHeight="1" x14ac:dyDescent="0.3">
      <c r="A223" s="14"/>
      <c r="B223" s="15" t="s">
        <v>466</v>
      </c>
      <c r="C223" s="16" t="s">
        <v>467</v>
      </c>
      <c r="D223" s="17">
        <v>1200</v>
      </c>
      <c r="E223" s="17"/>
      <c r="F223" s="17">
        <v>0</v>
      </c>
      <c r="G223" s="17">
        <v>1</v>
      </c>
      <c r="H223" s="17">
        <f t="shared" si="3"/>
        <v>0</v>
      </c>
      <c r="I223" s="17"/>
      <c r="J223" s="17"/>
      <c r="K223" s="17"/>
      <c r="L223" s="18" t="s">
        <v>822</v>
      </c>
      <c r="M223" s="17">
        <v>1</v>
      </c>
      <c r="N223" s="17"/>
      <c r="O223" s="17">
        <v>1</v>
      </c>
      <c r="P223" s="11"/>
      <c r="Q223" s="11"/>
      <c r="R223" s="14" t="s">
        <v>888</v>
      </c>
      <c r="S223" s="14" t="s">
        <v>887</v>
      </c>
      <c r="T223" s="14" t="s">
        <v>887</v>
      </c>
      <c r="U223" s="14" t="s">
        <v>887</v>
      </c>
      <c r="V223" s="14" t="s">
        <v>887</v>
      </c>
      <c r="W223" s="14" t="s">
        <v>887</v>
      </c>
      <c r="X223" s="14" t="s">
        <v>887</v>
      </c>
    </row>
    <row r="224" spans="1:24" s="4" customFormat="1" ht="15" customHeight="1" x14ac:dyDescent="0.3">
      <c r="A224" s="14"/>
      <c r="B224" s="15" t="s">
        <v>468</v>
      </c>
      <c r="C224" s="16" t="s">
        <v>469</v>
      </c>
      <c r="D224" s="17">
        <v>1200</v>
      </c>
      <c r="E224" s="17">
        <v>1199</v>
      </c>
      <c r="F224" s="17">
        <v>1200</v>
      </c>
      <c r="G224" s="17">
        <v>1</v>
      </c>
      <c r="H224" s="17">
        <f t="shared" si="3"/>
        <v>1199</v>
      </c>
      <c r="I224" s="17" t="s">
        <v>73</v>
      </c>
      <c r="J224" s="17"/>
      <c r="K224" s="17"/>
      <c r="L224" s="18" t="s">
        <v>823</v>
      </c>
      <c r="M224" s="17">
        <v>1</v>
      </c>
      <c r="N224" s="17"/>
      <c r="O224" s="17">
        <v>1</v>
      </c>
      <c r="P224" s="11"/>
      <c r="Q224" s="11"/>
      <c r="R224" s="14" t="s">
        <v>888</v>
      </c>
      <c r="S224" s="14" t="s">
        <v>887</v>
      </c>
      <c r="T224" s="14" t="s">
        <v>887</v>
      </c>
      <c r="U224" s="14" t="s">
        <v>887</v>
      </c>
      <c r="V224" s="14" t="s">
        <v>887</v>
      </c>
      <c r="W224" s="14" t="s">
        <v>887</v>
      </c>
      <c r="X224" s="14" t="s">
        <v>887</v>
      </c>
    </row>
    <row r="225" spans="1:24" s="4" customFormat="1" ht="15" customHeight="1" x14ac:dyDescent="0.3">
      <c r="A225" s="28" t="s">
        <v>470</v>
      </c>
      <c r="B225" s="12"/>
      <c r="C225" s="20"/>
      <c r="D225" s="2"/>
      <c r="E225" s="2"/>
      <c r="F225" s="2"/>
      <c r="G225" s="2"/>
      <c r="H225" s="2"/>
      <c r="I225" s="2"/>
      <c r="J225" s="13"/>
      <c r="K225" s="13"/>
      <c r="L225" s="3"/>
      <c r="M225" s="2"/>
      <c r="N225" s="2"/>
      <c r="O225" s="2"/>
      <c r="P225" s="23">
        <f>AVERAGE(J231,J233)</f>
        <v>83.75</v>
      </c>
      <c r="Q225" s="23">
        <f>AVERAGE(K231,K233)</f>
        <v>69.164999999999992</v>
      </c>
      <c r="R225" s="14" t="s">
        <v>888</v>
      </c>
      <c r="S225" s="14" t="s">
        <v>887</v>
      </c>
      <c r="T225" s="14" t="s">
        <v>887</v>
      </c>
      <c r="U225" s="14" t="s">
        <v>887</v>
      </c>
      <c r="V225" s="14" t="s">
        <v>887</v>
      </c>
      <c r="W225" s="14" t="s">
        <v>887</v>
      </c>
      <c r="X225" s="14" t="s">
        <v>887</v>
      </c>
    </row>
    <row r="226" spans="1:24" s="4" customFormat="1" ht="15" customHeight="1" x14ac:dyDescent="0.3">
      <c r="A226" s="14"/>
      <c r="B226" s="24" t="s">
        <v>471</v>
      </c>
      <c r="C226" s="25" t="s">
        <v>472</v>
      </c>
      <c r="D226" s="26">
        <v>1200</v>
      </c>
      <c r="E226" s="26">
        <v>1200</v>
      </c>
      <c r="F226" s="26">
        <v>1200</v>
      </c>
      <c r="G226" s="26">
        <v>1</v>
      </c>
      <c r="H226" s="26">
        <f t="shared" si="3"/>
        <v>1200</v>
      </c>
      <c r="I226" s="26" t="s">
        <v>230</v>
      </c>
      <c r="J226" s="26">
        <v>54.17</v>
      </c>
      <c r="K226" s="26">
        <v>26.25</v>
      </c>
      <c r="L226" s="27" t="s">
        <v>824</v>
      </c>
      <c r="M226" s="26">
        <v>1</v>
      </c>
      <c r="N226" s="26">
        <v>1</v>
      </c>
      <c r="O226" s="26">
        <v>1</v>
      </c>
      <c r="P226" s="11"/>
      <c r="Q226" s="11"/>
      <c r="R226" s="14">
        <v>21.25</v>
      </c>
      <c r="S226" s="14">
        <v>54.17</v>
      </c>
      <c r="T226" s="14">
        <v>67.92</v>
      </c>
      <c r="U226" s="14">
        <v>100</v>
      </c>
      <c r="V226" s="14">
        <v>74.58</v>
      </c>
      <c r="W226" s="14">
        <v>26.25</v>
      </c>
      <c r="X226" s="14">
        <v>0</v>
      </c>
    </row>
    <row r="227" spans="1:24" s="4" customFormat="1" ht="15" customHeight="1" x14ac:dyDescent="0.3">
      <c r="A227" s="14"/>
      <c r="B227" s="24" t="s">
        <v>473</v>
      </c>
      <c r="C227" s="25" t="s">
        <v>711</v>
      </c>
      <c r="D227" s="19">
        <v>1200</v>
      </c>
      <c r="E227" s="19">
        <v>1139</v>
      </c>
      <c r="F227" s="19">
        <v>1200</v>
      </c>
      <c r="G227" s="26">
        <v>1</v>
      </c>
      <c r="H227" s="26">
        <f t="shared" si="3"/>
        <v>1139</v>
      </c>
      <c r="I227" s="26" t="s">
        <v>474</v>
      </c>
      <c r="J227" s="26">
        <v>64.16</v>
      </c>
      <c r="K227" s="26">
        <v>2.65</v>
      </c>
      <c r="L227" s="27" t="s">
        <v>825</v>
      </c>
      <c r="M227" s="26">
        <v>1</v>
      </c>
      <c r="N227" s="26">
        <v>1</v>
      </c>
      <c r="O227" s="26">
        <v>1</v>
      </c>
      <c r="P227" s="11"/>
      <c r="Q227" s="11"/>
      <c r="R227" s="14">
        <v>20.8</v>
      </c>
      <c r="S227" s="14">
        <v>64.16</v>
      </c>
      <c r="T227" s="14">
        <v>77.430000000000007</v>
      </c>
      <c r="U227" s="14">
        <v>99.12</v>
      </c>
      <c r="V227" s="14">
        <v>26.11</v>
      </c>
      <c r="W227" s="14">
        <v>2.65</v>
      </c>
      <c r="X227" s="14">
        <v>0</v>
      </c>
    </row>
    <row r="228" spans="1:24" s="4" customFormat="1" ht="15" customHeight="1" x14ac:dyDescent="0.3">
      <c r="A228" s="14"/>
      <c r="B228" s="24" t="s">
        <v>475</v>
      </c>
      <c r="C228" s="25" t="s">
        <v>476</v>
      </c>
      <c r="D228" s="26">
        <v>1000</v>
      </c>
      <c r="E228" s="26">
        <v>1000</v>
      </c>
      <c r="F228" s="26">
        <v>1000</v>
      </c>
      <c r="G228" s="26">
        <v>1</v>
      </c>
      <c r="H228" s="26">
        <f t="shared" si="3"/>
        <v>1000</v>
      </c>
      <c r="I228" s="26" t="s">
        <v>188</v>
      </c>
      <c r="J228" s="26">
        <v>76</v>
      </c>
      <c r="K228" s="26">
        <v>0</v>
      </c>
      <c r="L228" s="27" t="s">
        <v>826</v>
      </c>
      <c r="M228" s="26">
        <v>1</v>
      </c>
      <c r="N228" s="26">
        <v>1</v>
      </c>
      <c r="O228" s="26">
        <v>1</v>
      </c>
      <c r="P228" s="11"/>
      <c r="Q228" s="11"/>
      <c r="R228" s="14">
        <v>62</v>
      </c>
      <c r="S228" s="14">
        <v>76</v>
      </c>
      <c r="T228" s="14">
        <v>96.5</v>
      </c>
      <c r="U228" s="14">
        <v>100</v>
      </c>
      <c r="V228" s="14">
        <v>74</v>
      </c>
      <c r="W228" s="14">
        <v>0</v>
      </c>
      <c r="X228" s="14">
        <v>0</v>
      </c>
    </row>
    <row r="229" spans="1:24" s="4" customFormat="1" ht="15" customHeight="1" x14ac:dyDescent="0.3">
      <c r="A229" s="14"/>
      <c r="B229" s="24" t="s">
        <v>477</v>
      </c>
      <c r="C229" s="25" t="s">
        <v>478</v>
      </c>
      <c r="D229" s="26">
        <v>1200</v>
      </c>
      <c r="E229" s="26">
        <v>1200</v>
      </c>
      <c r="F229" s="26">
        <v>1200</v>
      </c>
      <c r="G229" s="26">
        <v>1</v>
      </c>
      <c r="H229" s="26">
        <f t="shared" si="3"/>
        <v>1200</v>
      </c>
      <c r="I229" s="26" t="s">
        <v>479</v>
      </c>
      <c r="J229" s="26">
        <v>99.17</v>
      </c>
      <c r="K229" s="26">
        <v>0</v>
      </c>
      <c r="L229" s="27" t="s">
        <v>731</v>
      </c>
      <c r="M229" s="26">
        <v>1</v>
      </c>
      <c r="N229" s="26">
        <v>1</v>
      </c>
      <c r="O229" s="26">
        <v>1</v>
      </c>
      <c r="P229" s="11"/>
      <c r="Q229" s="11"/>
      <c r="R229" s="14">
        <v>94.58</v>
      </c>
      <c r="S229" s="14">
        <v>99.17</v>
      </c>
      <c r="T229" s="14">
        <v>100</v>
      </c>
      <c r="U229" s="14">
        <v>100</v>
      </c>
      <c r="V229" s="14">
        <v>99.58</v>
      </c>
      <c r="W229" s="14">
        <v>0</v>
      </c>
      <c r="X229" s="14">
        <v>0</v>
      </c>
    </row>
    <row r="230" spans="1:24" s="4" customFormat="1" ht="15" customHeight="1" x14ac:dyDescent="0.3">
      <c r="A230" s="14"/>
      <c r="B230" s="15" t="s">
        <v>480</v>
      </c>
      <c r="C230" s="16" t="s">
        <v>481</v>
      </c>
      <c r="D230" s="17">
        <v>1200</v>
      </c>
      <c r="E230" s="17"/>
      <c r="F230" s="17">
        <v>0</v>
      </c>
      <c r="G230" s="17">
        <v>1</v>
      </c>
      <c r="H230" s="17">
        <f t="shared" si="3"/>
        <v>0</v>
      </c>
      <c r="I230" s="17"/>
      <c r="J230" s="17"/>
      <c r="K230" s="17"/>
      <c r="L230" s="18" t="s">
        <v>822</v>
      </c>
      <c r="M230" s="17">
        <v>1</v>
      </c>
      <c r="N230" s="17"/>
      <c r="O230" s="17">
        <v>1</v>
      </c>
      <c r="P230" s="11"/>
      <c r="Q230" s="11"/>
      <c r="R230" s="14" t="s">
        <v>888</v>
      </c>
      <c r="S230" s="14" t="s">
        <v>887</v>
      </c>
      <c r="T230" s="14" t="s">
        <v>887</v>
      </c>
      <c r="U230" s="14" t="s">
        <v>887</v>
      </c>
      <c r="V230" s="14" t="s">
        <v>887</v>
      </c>
      <c r="W230" s="14" t="s">
        <v>887</v>
      </c>
      <c r="X230" s="14" t="s">
        <v>887</v>
      </c>
    </row>
    <row r="231" spans="1:24" s="4" customFormat="1" ht="15" customHeight="1" x14ac:dyDescent="0.3">
      <c r="A231" s="14"/>
      <c r="B231" s="28" t="s">
        <v>482</v>
      </c>
      <c r="C231" s="29" t="s">
        <v>483</v>
      </c>
      <c r="D231" s="11">
        <v>1200</v>
      </c>
      <c r="E231" s="11">
        <v>1200</v>
      </c>
      <c r="F231" s="11">
        <v>1200</v>
      </c>
      <c r="G231" s="2">
        <v>1</v>
      </c>
      <c r="H231" s="2">
        <f t="shared" si="3"/>
        <v>1200</v>
      </c>
      <c r="I231" s="2" t="s">
        <v>104</v>
      </c>
      <c r="J231" s="11">
        <v>100</v>
      </c>
      <c r="K231" s="11">
        <v>100</v>
      </c>
      <c r="L231" s="30"/>
      <c r="M231" s="11">
        <v>1</v>
      </c>
      <c r="N231" s="11">
        <v>1</v>
      </c>
      <c r="O231" s="11"/>
      <c r="P231" s="11"/>
      <c r="Q231" s="11"/>
      <c r="R231" s="14">
        <v>77.08</v>
      </c>
      <c r="S231" s="14">
        <v>100</v>
      </c>
      <c r="T231" s="14">
        <v>100</v>
      </c>
      <c r="U231" s="14">
        <v>100</v>
      </c>
      <c r="V231" s="14">
        <v>100</v>
      </c>
      <c r="W231" s="14">
        <v>100</v>
      </c>
      <c r="X231" s="14">
        <v>75</v>
      </c>
    </row>
    <row r="232" spans="1:24" s="4" customFormat="1" ht="15" customHeight="1" x14ac:dyDescent="0.3">
      <c r="A232" s="14"/>
      <c r="B232" s="24" t="s">
        <v>484</v>
      </c>
      <c r="C232" s="25" t="s">
        <v>485</v>
      </c>
      <c r="D232" s="26">
        <v>1200</v>
      </c>
      <c r="E232" s="26">
        <v>1200</v>
      </c>
      <c r="F232" s="26">
        <v>1200</v>
      </c>
      <c r="G232" s="26">
        <v>1</v>
      </c>
      <c r="H232" s="26">
        <f t="shared" si="3"/>
        <v>1200</v>
      </c>
      <c r="I232" s="26" t="s">
        <v>35</v>
      </c>
      <c r="J232" s="26">
        <v>96.25</v>
      </c>
      <c r="K232" s="26">
        <v>22.08</v>
      </c>
      <c r="L232" s="27" t="s">
        <v>827</v>
      </c>
      <c r="M232" s="26">
        <v>1</v>
      </c>
      <c r="N232" s="26">
        <v>1</v>
      </c>
      <c r="O232" s="26">
        <v>1</v>
      </c>
      <c r="P232" s="11"/>
      <c r="Q232" s="11"/>
      <c r="R232" s="14">
        <v>45.83</v>
      </c>
      <c r="S232" s="14">
        <v>76.25</v>
      </c>
      <c r="T232" s="14">
        <v>83.33</v>
      </c>
      <c r="U232" s="14">
        <v>100</v>
      </c>
      <c r="V232" s="14">
        <v>76.67</v>
      </c>
      <c r="W232" s="14">
        <v>22.08</v>
      </c>
      <c r="X232" s="14">
        <v>2.5</v>
      </c>
    </row>
    <row r="233" spans="1:24" s="4" customFormat="1" ht="15" customHeight="1" x14ac:dyDescent="0.3">
      <c r="A233" s="14"/>
      <c r="B233" s="12" t="s">
        <v>486</v>
      </c>
      <c r="C233" s="20" t="s">
        <v>487</v>
      </c>
      <c r="D233" s="2">
        <v>1200</v>
      </c>
      <c r="E233" s="2">
        <v>1200</v>
      </c>
      <c r="F233" s="2">
        <v>1200</v>
      </c>
      <c r="G233" s="2">
        <v>1</v>
      </c>
      <c r="H233" s="2">
        <f t="shared" si="3"/>
        <v>1200</v>
      </c>
      <c r="I233" s="2" t="s">
        <v>32</v>
      </c>
      <c r="J233" s="2">
        <v>67.5</v>
      </c>
      <c r="K233" s="2">
        <v>38.33</v>
      </c>
      <c r="L233" s="3" t="s">
        <v>828</v>
      </c>
      <c r="M233" s="2">
        <v>1</v>
      </c>
      <c r="N233" s="2">
        <v>1</v>
      </c>
      <c r="O233" s="2">
        <v>1</v>
      </c>
      <c r="P233" s="11"/>
      <c r="Q233" s="11"/>
      <c r="R233" s="14">
        <v>40.42</v>
      </c>
      <c r="S233" s="14">
        <v>67.5</v>
      </c>
      <c r="T233" s="14">
        <v>76.67</v>
      </c>
      <c r="U233" s="14">
        <v>99.17</v>
      </c>
      <c r="V233" s="14">
        <v>72.92</v>
      </c>
      <c r="W233" s="14">
        <v>38.33</v>
      </c>
      <c r="X233" s="14">
        <v>0</v>
      </c>
    </row>
    <row r="234" spans="1:24" s="4" customFormat="1" ht="15" customHeight="1" x14ac:dyDescent="0.3">
      <c r="A234" s="14"/>
      <c r="B234" s="28" t="s">
        <v>488</v>
      </c>
      <c r="C234" s="29" t="s">
        <v>489</v>
      </c>
      <c r="D234" s="11">
        <v>1200</v>
      </c>
      <c r="E234" s="11"/>
      <c r="F234" s="11">
        <v>0</v>
      </c>
      <c r="G234" s="2">
        <v>1</v>
      </c>
      <c r="H234" s="2">
        <f t="shared" si="3"/>
        <v>0</v>
      </c>
      <c r="I234" s="2"/>
      <c r="J234" s="11"/>
      <c r="K234" s="11"/>
      <c r="L234" s="30" t="s">
        <v>736</v>
      </c>
      <c r="M234" s="11"/>
      <c r="N234" s="11"/>
      <c r="O234" s="11"/>
      <c r="P234" s="11"/>
      <c r="Q234" s="11"/>
      <c r="R234" s="14" t="s">
        <v>888</v>
      </c>
      <c r="S234" s="14" t="s">
        <v>887</v>
      </c>
      <c r="T234" s="14" t="s">
        <v>887</v>
      </c>
      <c r="U234" s="14" t="s">
        <v>887</v>
      </c>
      <c r="V234" s="14" t="s">
        <v>887</v>
      </c>
      <c r="W234" s="14" t="s">
        <v>887</v>
      </c>
      <c r="X234" s="14" t="s">
        <v>887</v>
      </c>
    </row>
    <row r="235" spans="1:24" s="4" customFormat="1" ht="15" customHeight="1" x14ac:dyDescent="0.3">
      <c r="A235" s="14"/>
      <c r="B235" s="24" t="s">
        <v>490</v>
      </c>
      <c r="C235" s="25" t="s">
        <v>491</v>
      </c>
      <c r="D235" s="26">
        <v>1200</v>
      </c>
      <c r="E235" s="26">
        <v>1200</v>
      </c>
      <c r="F235" s="26">
        <v>1200</v>
      </c>
      <c r="G235" s="26">
        <v>1</v>
      </c>
      <c r="H235" s="26">
        <f t="shared" si="3"/>
        <v>1200</v>
      </c>
      <c r="I235" s="26" t="s">
        <v>181</v>
      </c>
      <c r="J235" s="26">
        <v>17.920000000000002</v>
      </c>
      <c r="K235" s="26">
        <v>0</v>
      </c>
      <c r="L235" s="27" t="s">
        <v>829</v>
      </c>
      <c r="M235" s="26">
        <v>1</v>
      </c>
      <c r="N235" s="26">
        <v>1</v>
      </c>
      <c r="O235" s="26">
        <v>1</v>
      </c>
      <c r="P235" s="11"/>
      <c r="Q235" s="11"/>
      <c r="R235" s="14">
        <v>5.42</v>
      </c>
      <c r="S235" s="14">
        <v>17.920000000000002</v>
      </c>
      <c r="T235" s="14">
        <v>27.08</v>
      </c>
      <c r="U235" s="14">
        <v>92.92</v>
      </c>
      <c r="V235" s="14">
        <v>45</v>
      </c>
      <c r="W235" s="14">
        <v>0</v>
      </c>
      <c r="X235" s="14">
        <v>0</v>
      </c>
    </row>
    <row r="236" spans="1:24" s="4" customFormat="1" ht="15" customHeight="1" x14ac:dyDescent="0.3">
      <c r="A236" s="28" t="s">
        <v>492</v>
      </c>
      <c r="B236" s="12"/>
      <c r="C236" s="20"/>
      <c r="D236" s="2"/>
      <c r="E236" s="2"/>
      <c r="F236" s="2"/>
      <c r="G236" s="2"/>
      <c r="H236" s="2"/>
      <c r="I236" s="2"/>
      <c r="J236" s="13"/>
      <c r="K236" s="13"/>
      <c r="L236" s="3"/>
      <c r="M236" s="2"/>
      <c r="N236" s="2"/>
      <c r="O236" s="2"/>
      <c r="P236" s="31">
        <f>AVERAGE(J238,J243,J245)</f>
        <v>86.083333333333329</v>
      </c>
      <c r="Q236" s="31">
        <f>AVERAGE(K238,K243,K245)</f>
        <v>94.963333333333324</v>
      </c>
      <c r="R236" s="14" t="s">
        <v>888</v>
      </c>
      <c r="S236" s="14" t="s">
        <v>887</v>
      </c>
      <c r="T236" s="14" t="s">
        <v>887</v>
      </c>
      <c r="U236" s="14" t="s">
        <v>887</v>
      </c>
      <c r="V236" s="14" t="s">
        <v>887</v>
      </c>
      <c r="W236" s="14" t="s">
        <v>887</v>
      </c>
      <c r="X236" s="14" t="s">
        <v>887</v>
      </c>
    </row>
    <row r="237" spans="1:24" s="4" customFormat="1" ht="15" customHeight="1" x14ac:dyDescent="0.3">
      <c r="A237" s="14"/>
      <c r="B237" s="15" t="s">
        <v>493</v>
      </c>
      <c r="C237" s="16" t="s">
        <v>494</v>
      </c>
      <c r="D237" s="17">
        <v>1200</v>
      </c>
      <c r="E237" s="17">
        <v>1200</v>
      </c>
      <c r="F237" s="17">
        <v>1200</v>
      </c>
      <c r="G237" s="17">
        <v>1</v>
      </c>
      <c r="H237" s="17">
        <f t="shared" si="3"/>
        <v>1200</v>
      </c>
      <c r="I237" s="17" t="s">
        <v>29</v>
      </c>
      <c r="J237" s="17"/>
      <c r="K237" s="17"/>
      <c r="L237" s="18" t="s">
        <v>830</v>
      </c>
      <c r="M237" s="17">
        <v>1</v>
      </c>
      <c r="N237" s="17"/>
      <c r="O237" s="17">
        <v>1</v>
      </c>
      <c r="P237" s="11"/>
      <c r="Q237" s="11"/>
      <c r="R237" s="14" t="s">
        <v>888</v>
      </c>
      <c r="S237" s="14" t="s">
        <v>887</v>
      </c>
      <c r="T237" s="14" t="s">
        <v>887</v>
      </c>
      <c r="U237" s="14" t="s">
        <v>887</v>
      </c>
      <c r="V237" s="14" t="s">
        <v>887</v>
      </c>
      <c r="W237" s="14" t="s">
        <v>887</v>
      </c>
      <c r="X237" s="14" t="s">
        <v>887</v>
      </c>
    </row>
    <row r="238" spans="1:24" s="4" customFormat="1" ht="15" customHeight="1" x14ac:dyDescent="0.3">
      <c r="A238" s="14"/>
      <c r="B238" s="28" t="s">
        <v>495</v>
      </c>
      <c r="C238" s="29" t="s">
        <v>496</v>
      </c>
      <c r="D238" s="11">
        <v>1200</v>
      </c>
      <c r="E238" s="11">
        <v>1200</v>
      </c>
      <c r="F238" s="11">
        <v>1200</v>
      </c>
      <c r="G238" s="2">
        <v>1</v>
      </c>
      <c r="H238" s="2">
        <f t="shared" si="3"/>
        <v>1200</v>
      </c>
      <c r="I238" s="2"/>
      <c r="J238" s="11">
        <v>68.75</v>
      </c>
      <c r="K238" s="11">
        <v>97.08</v>
      </c>
      <c r="L238" s="30"/>
      <c r="M238" s="11">
        <v>1</v>
      </c>
      <c r="N238" s="11">
        <v>1</v>
      </c>
      <c r="O238" s="11"/>
      <c r="P238" s="11"/>
      <c r="Q238" s="11"/>
      <c r="R238" s="14">
        <v>30.83</v>
      </c>
      <c r="S238" s="14">
        <v>68.75</v>
      </c>
      <c r="T238" s="14">
        <v>80.83</v>
      </c>
      <c r="U238" s="14">
        <v>100</v>
      </c>
      <c r="V238" s="14">
        <v>99.58</v>
      </c>
      <c r="W238" s="14">
        <v>97.08</v>
      </c>
      <c r="X238" s="14">
        <v>84.58</v>
      </c>
    </row>
    <row r="239" spans="1:24" s="4" customFormat="1" ht="15" customHeight="1" x14ac:dyDescent="0.3">
      <c r="A239" s="14"/>
      <c r="B239" s="28" t="s">
        <v>497</v>
      </c>
      <c r="C239" s="29" t="s">
        <v>498</v>
      </c>
      <c r="D239" s="11">
        <v>1200</v>
      </c>
      <c r="E239" s="11"/>
      <c r="F239" s="11">
        <v>0</v>
      </c>
      <c r="G239" s="2">
        <v>1</v>
      </c>
      <c r="H239" s="2">
        <f t="shared" si="3"/>
        <v>0</v>
      </c>
      <c r="I239" s="2"/>
      <c r="J239" s="11"/>
      <c r="K239" s="11"/>
      <c r="L239" s="30" t="s">
        <v>736</v>
      </c>
      <c r="M239" s="11"/>
      <c r="N239" s="11"/>
      <c r="O239" s="11"/>
      <c r="P239" s="11"/>
      <c r="Q239" s="11"/>
      <c r="R239" s="14" t="s">
        <v>888</v>
      </c>
      <c r="S239" s="14" t="s">
        <v>887</v>
      </c>
      <c r="T239" s="14" t="s">
        <v>887</v>
      </c>
      <c r="U239" s="14" t="s">
        <v>887</v>
      </c>
      <c r="V239" s="14" t="s">
        <v>887</v>
      </c>
      <c r="W239" s="14" t="s">
        <v>887</v>
      </c>
      <c r="X239" s="14" t="s">
        <v>887</v>
      </c>
    </row>
    <row r="240" spans="1:24" s="4" customFormat="1" ht="15" customHeight="1" x14ac:dyDescent="0.3">
      <c r="A240" s="14"/>
      <c r="B240" s="24" t="s">
        <v>499</v>
      </c>
      <c r="C240" s="25" t="s">
        <v>500</v>
      </c>
      <c r="D240" s="26">
        <v>600</v>
      </c>
      <c r="E240" s="26">
        <v>1200</v>
      </c>
      <c r="F240" s="26">
        <v>1200</v>
      </c>
      <c r="G240" s="26">
        <v>1</v>
      </c>
      <c r="H240" s="26">
        <f t="shared" si="3"/>
        <v>600</v>
      </c>
      <c r="I240" s="26" t="s">
        <v>173</v>
      </c>
      <c r="J240" s="26">
        <v>73.33</v>
      </c>
      <c r="K240" s="26">
        <v>12.5</v>
      </c>
      <c r="L240" s="27" t="s">
        <v>745</v>
      </c>
      <c r="M240" s="26">
        <v>1</v>
      </c>
      <c r="N240" s="26">
        <v>1</v>
      </c>
      <c r="O240" s="26">
        <v>1</v>
      </c>
      <c r="P240" s="11"/>
      <c r="Q240" s="11"/>
      <c r="R240" s="14">
        <v>64.17</v>
      </c>
      <c r="S240" s="14">
        <v>73.33</v>
      </c>
      <c r="T240" s="14">
        <v>77.5</v>
      </c>
      <c r="U240" s="14">
        <v>100</v>
      </c>
      <c r="V240" s="14">
        <v>57.5</v>
      </c>
      <c r="W240" s="14">
        <v>12.5</v>
      </c>
      <c r="X240" s="14">
        <v>0</v>
      </c>
    </row>
    <row r="241" spans="1:24" s="4" customFormat="1" ht="15" customHeight="1" x14ac:dyDescent="0.3">
      <c r="A241" s="14"/>
      <c r="B241" s="24" t="s">
        <v>501</v>
      </c>
      <c r="C241" s="25" t="s">
        <v>502</v>
      </c>
      <c r="D241" s="26">
        <v>600</v>
      </c>
      <c r="E241" s="26">
        <v>600</v>
      </c>
      <c r="F241" s="26">
        <v>600</v>
      </c>
      <c r="G241" s="26">
        <v>1</v>
      </c>
      <c r="H241" s="26">
        <f t="shared" si="3"/>
        <v>600</v>
      </c>
      <c r="I241" s="26" t="s">
        <v>90</v>
      </c>
      <c r="J241" s="26">
        <v>67.5</v>
      </c>
      <c r="K241" s="26">
        <v>0</v>
      </c>
      <c r="L241" s="27" t="s">
        <v>828</v>
      </c>
      <c r="M241" s="26">
        <v>1</v>
      </c>
      <c r="N241" s="26">
        <v>1</v>
      </c>
      <c r="O241" s="26">
        <v>1</v>
      </c>
      <c r="P241" s="11"/>
      <c r="Q241" s="11"/>
      <c r="R241" s="14">
        <v>49.17</v>
      </c>
      <c r="S241" s="14">
        <v>67.5</v>
      </c>
      <c r="T241" s="14">
        <v>75.83</v>
      </c>
      <c r="U241" s="14">
        <v>100</v>
      </c>
      <c r="V241" s="14">
        <v>0.83</v>
      </c>
      <c r="W241" s="14">
        <v>0</v>
      </c>
      <c r="X241" s="14">
        <v>0</v>
      </c>
    </row>
    <row r="242" spans="1:24" s="4" customFormat="1" ht="15" customHeight="1" x14ac:dyDescent="0.3">
      <c r="A242" s="14"/>
      <c r="B242" s="24" t="s">
        <v>503</v>
      </c>
      <c r="C242" s="25" t="s">
        <v>504</v>
      </c>
      <c r="D242" s="26">
        <v>600</v>
      </c>
      <c r="E242" s="26">
        <v>600</v>
      </c>
      <c r="F242" s="26">
        <v>600</v>
      </c>
      <c r="G242" s="26">
        <v>1</v>
      </c>
      <c r="H242" s="26">
        <f t="shared" si="3"/>
        <v>600</v>
      </c>
      <c r="I242" s="26" t="s">
        <v>359</v>
      </c>
      <c r="J242" s="26">
        <v>66.67</v>
      </c>
      <c r="K242" s="26">
        <v>0</v>
      </c>
      <c r="L242" s="27" t="s">
        <v>831</v>
      </c>
      <c r="M242" s="26">
        <v>1</v>
      </c>
      <c r="N242" s="26">
        <v>1</v>
      </c>
      <c r="O242" s="26">
        <v>1</v>
      </c>
      <c r="P242" s="11"/>
      <c r="Q242" s="11"/>
      <c r="R242" s="14">
        <v>38.33</v>
      </c>
      <c r="S242" s="14">
        <v>66.67</v>
      </c>
      <c r="T242" s="14">
        <v>73.33</v>
      </c>
      <c r="U242" s="14">
        <v>100</v>
      </c>
      <c r="V242" s="14">
        <v>55.83</v>
      </c>
      <c r="W242" s="14">
        <v>0</v>
      </c>
      <c r="X242" s="14">
        <v>0</v>
      </c>
    </row>
    <row r="243" spans="1:24" s="4" customFormat="1" ht="15" customHeight="1" x14ac:dyDescent="0.3">
      <c r="A243" s="14"/>
      <c r="B243" s="28" t="s">
        <v>505</v>
      </c>
      <c r="C243" s="29" t="s">
        <v>506</v>
      </c>
      <c r="D243" s="19">
        <v>1200</v>
      </c>
      <c r="E243" s="19">
        <v>1186</v>
      </c>
      <c r="F243" s="19">
        <v>1200</v>
      </c>
      <c r="G243" s="11">
        <v>1</v>
      </c>
      <c r="H243" s="2">
        <f t="shared" si="3"/>
        <v>1186</v>
      </c>
      <c r="I243" s="11" t="s">
        <v>235</v>
      </c>
      <c r="J243" s="11">
        <v>99.58</v>
      </c>
      <c r="K243" s="11">
        <v>98.73</v>
      </c>
      <c r="L243" s="30"/>
      <c r="M243" s="11">
        <v>1</v>
      </c>
      <c r="N243" s="11">
        <v>1</v>
      </c>
      <c r="O243" s="11">
        <v>1</v>
      </c>
      <c r="P243" s="11"/>
      <c r="Q243" s="11"/>
      <c r="R243" s="14">
        <v>83.9</v>
      </c>
      <c r="S243" s="14">
        <v>99.58</v>
      </c>
      <c r="T243" s="14">
        <v>99.58</v>
      </c>
      <c r="U243" s="14">
        <v>99.58</v>
      </c>
      <c r="V243" s="14">
        <v>99.58</v>
      </c>
      <c r="W243" s="14">
        <v>98.73</v>
      </c>
      <c r="X243" s="14">
        <v>42.8</v>
      </c>
    </row>
    <row r="244" spans="1:24" s="4" customFormat="1" ht="15" customHeight="1" x14ac:dyDescent="0.3">
      <c r="A244" s="14"/>
      <c r="B244" s="24" t="s">
        <v>507</v>
      </c>
      <c r="C244" s="25" t="s">
        <v>508</v>
      </c>
      <c r="D244" s="19">
        <v>1200</v>
      </c>
      <c r="E244" s="19">
        <v>1198</v>
      </c>
      <c r="F244" s="19">
        <v>1200</v>
      </c>
      <c r="G244" s="26">
        <v>1</v>
      </c>
      <c r="H244" s="26">
        <f t="shared" si="3"/>
        <v>1198</v>
      </c>
      <c r="I244" s="26" t="s">
        <v>124</v>
      </c>
      <c r="J244" s="26">
        <v>76.05</v>
      </c>
      <c r="K244" s="26">
        <v>0</v>
      </c>
      <c r="L244" s="27" t="s">
        <v>731</v>
      </c>
      <c r="M244" s="26">
        <v>1</v>
      </c>
      <c r="N244" s="26">
        <v>1</v>
      </c>
      <c r="O244" s="26">
        <v>1</v>
      </c>
      <c r="P244" s="11"/>
      <c r="Q244" s="11"/>
      <c r="R244" s="14">
        <v>46.22</v>
      </c>
      <c r="S244" s="14">
        <v>76.05</v>
      </c>
      <c r="T244" s="14">
        <v>95.8</v>
      </c>
      <c r="U244" s="14">
        <v>99.58</v>
      </c>
      <c r="V244" s="14">
        <v>13.45</v>
      </c>
      <c r="W244" s="14">
        <v>0</v>
      </c>
      <c r="X244" s="14">
        <v>0</v>
      </c>
    </row>
    <row r="245" spans="1:24" s="4" customFormat="1" ht="15" customHeight="1" x14ac:dyDescent="0.3">
      <c r="A245" s="14"/>
      <c r="B245" s="28" t="s">
        <v>509</v>
      </c>
      <c r="C245" s="29" t="s">
        <v>510</v>
      </c>
      <c r="D245" s="19">
        <v>1200</v>
      </c>
      <c r="E245" s="19">
        <v>1198</v>
      </c>
      <c r="F245" s="19">
        <v>1200</v>
      </c>
      <c r="G245" s="11">
        <v>1</v>
      </c>
      <c r="H245" s="2">
        <f t="shared" si="3"/>
        <v>1198</v>
      </c>
      <c r="I245" s="11"/>
      <c r="J245" s="11">
        <v>89.92</v>
      </c>
      <c r="K245" s="11">
        <v>89.08</v>
      </c>
      <c r="L245" s="30"/>
      <c r="M245" s="11">
        <v>1</v>
      </c>
      <c r="N245" s="11">
        <v>1</v>
      </c>
      <c r="O245" s="11">
        <v>1</v>
      </c>
      <c r="P245" s="11"/>
      <c r="Q245" s="11"/>
      <c r="R245" s="14">
        <v>74.37</v>
      </c>
      <c r="S245" s="14">
        <v>89.92</v>
      </c>
      <c r="T245" s="14">
        <v>92.02</v>
      </c>
      <c r="U245" s="14">
        <v>95.38</v>
      </c>
      <c r="V245" s="14">
        <v>95.8</v>
      </c>
      <c r="W245" s="14">
        <v>89.08</v>
      </c>
      <c r="X245" s="14">
        <v>23.11</v>
      </c>
    </row>
    <row r="246" spans="1:24" s="4" customFormat="1" ht="15" customHeight="1" x14ac:dyDescent="0.3">
      <c r="A246" s="14"/>
      <c r="B246" s="24" t="s">
        <v>511</v>
      </c>
      <c r="C246" s="25" t="s">
        <v>512</v>
      </c>
      <c r="D246" s="26">
        <v>1200</v>
      </c>
      <c r="E246" s="26">
        <v>1200</v>
      </c>
      <c r="F246" s="26">
        <v>1200</v>
      </c>
      <c r="G246" s="26">
        <v>1</v>
      </c>
      <c r="H246" s="26">
        <f t="shared" si="3"/>
        <v>1200</v>
      </c>
      <c r="I246" s="26" t="s">
        <v>513</v>
      </c>
      <c r="J246" s="26">
        <v>93.33</v>
      </c>
      <c r="K246" s="26">
        <v>0</v>
      </c>
      <c r="L246" s="27" t="s">
        <v>814</v>
      </c>
      <c r="M246" s="26">
        <v>1</v>
      </c>
      <c r="N246" s="26">
        <v>1</v>
      </c>
      <c r="O246" s="26">
        <v>1</v>
      </c>
      <c r="P246" s="11"/>
      <c r="Q246" s="11"/>
      <c r="R246" s="14">
        <v>52.5</v>
      </c>
      <c r="S246" s="14">
        <v>93.33</v>
      </c>
      <c r="T246" s="14">
        <v>99.17</v>
      </c>
      <c r="U246" s="14">
        <v>100</v>
      </c>
      <c r="V246" s="14">
        <v>0</v>
      </c>
      <c r="W246" s="14">
        <v>0</v>
      </c>
      <c r="X246" s="14">
        <v>0</v>
      </c>
    </row>
    <row r="247" spans="1:24" s="4" customFormat="1" ht="15" customHeight="1" x14ac:dyDescent="0.3">
      <c r="A247" s="14"/>
      <c r="B247" s="28" t="s">
        <v>514</v>
      </c>
      <c r="C247" s="29" t="s">
        <v>515</v>
      </c>
      <c r="D247" s="11">
        <v>1200</v>
      </c>
      <c r="E247" s="11"/>
      <c r="F247" s="11">
        <v>0</v>
      </c>
      <c r="G247" s="2">
        <v>1</v>
      </c>
      <c r="H247" s="2">
        <f t="shared" si="3"/>
        <v>0</v>
      </c>
      <c r="I247" s="2"/>
      <c r="J247" s="11"/>
      <c r="K247" s="11"/>
      <c r="L247" s="30" t="s">
        <v>736</v>
      </c>
      <c r="M247" s="11"/>
      <c r="N247" s="11"/>
      <c r="O247" s="11"/>
      <c r="P247" s="11"/>
      <c r="Q247" s="11"/>
      <c r="R247" s="14"/>
      <c r="S247" s="14"/>
      <c r="T247" s="14"/>
      <c r="U247" s="14" t="s">
        <v>887</v>
      </c>
      <c r="V247" s="14"/>
      <c r="W247" s="14"/>
      <c r="X247" s="14"/>
    </row>
    <row r="248" spans="1:24" s="4" customFormat="1" ht="15" customHeight="1" x14ac:dyDescent="0.3">
      <c r="A248" s="28" t="s">
        <v>516</v>
      </c>
      <c r="B248" s="12"/>
      <c r="C248" s="20"/>
      <c r="D248" s="2"/>
      <c r="E248" s="2"/>
      <c r="F248" s="2"/>
      <c r="G248" s="2"/>
      <c r="H248" s="2"/>
      <c r="I248" s="2"/>
      <c r="J248" s="13"/>
      <c r="K248" s="13"/>
      <c r="L248" s="3"/>
      <c r="M248" s="2"/>
      <c r="N248" s="2"/>
      <c r="O248" s="2"/>
      <c r="P248" s="31">
        <f>AVERAGE(J250,J252,J257)</f>
        <v>96.133333333333326</v>
      </c>
      <c r="Q248" s="31">
        <f>AVERAGE(K250,K252,K257)</f>
        <v>91.456666666666663</v>
      </c>
      <c r="R248" s="14"/>
      <c r="S248" s="14"/>
      <c r="T248" s="14"/>
      <c r="U248" s="14"/>
      <c r="V248" s="14"/>
      <c r="W248" s="14"/>
      <c r="X248" s="14"/>
    </row>
    <row r="249" spans="1:24" s="4" customFormat="1" ht="15" customHeight="1" x14ac:dyDescent="0.3">
      <c r="A249" s="14"/>
      <c r="B249" s="24" t="s">
        <v>517</v>
      </c>
      <c r="C249" s="25" t="s">
        <v>518</v>
      </c>
      <c r="D249" s="26">
        <v>400</v>
      </c>
      <c r="E249" s="26">
        <v>400</v>
      </c>
      <c r="F249" s="26">
        <v>400</v>
      </c>
      <c r="G249" s="26">
        <v>1</v>
      </c>
      <c r="H249" s="26">
        <f t="shared" si="3"/>
        <v>400</v>
      </c>
      <c r="I249" s="26" t="s">
        <v>519</v>
      </c>
      <c r="J249" s="26">
        <v>61.25</v>
      </c>
      <c r="K249" s="26">
        <v>2.5</v>
      </c>
      <c r="L249" s="27" t="s">
        <v>818</v>
      </c>
      <c r="M249" s="26">
        <v>1</v>
      </c>
      <c r="N249" s="26">
        <v>1</v>
      </c>
      <c r="O249" s="26">
        <v>1</v>
      </c>
      <c r="P249" s="11"/>
      <c r="Q249" s="11"/>
      <c r="R249" s="14">
        <v>40</v>
      </c>
      <c r="S249" s="14">
        <v>61.25</v>
      </c>
      <c r="T249" s="14">
        <v>67.5</v>
      </c>
      <c r="U249" s="14">
        <v>100</v>
      </c>
      <c r="V249" s="14">
        <v>38.75</v>
      </c>
      <c r="W249" s="14">
        <v>2.5</v>
      </c>
      <c r="X249" s="14">
        <v>0</v>
      </c>
    </row>
    <row r="250" spans="1:24" s="4" customFormat="1" ht="15" customHeight="1" x14ac:dyDescent="0.3">
      <c r="A250" s="14"/>
      <c r="B250" s="28" t="s">
        <v>520</v>
      </c>
      <c r="C250" s="29" t="s">
        <v>521</v>
      </c>
      <c r="D250" s="19">
        <v>600</v>
      </c>
      <c r="E250" s="19">
        <v>599</v>
      </c>
      <c r="F250" s="19">
        <v>600</v>
      </c>
      <c r="G250" s="11">
        <v>1</v>
      </c>
      <c r="H250" s="2">
        <f t="shared" si="3"/>
        <v>599</v>
      </c>
      <c r="I250" s="11" t="s">
        <v>101</v>
      </c>
      <c r="J250" s="11">
        <v>91.53</v>
      </c>
      <c r="K250" s="11">
        <v>100</v>
      </c>
      <c r="L250" s="30"/>
      <c r="M250" s="11">
        <v>1</v>
      </c>
      <c r="N250" s="11">
        <v>1</v>
      </c>
      <c r="O250" s="11"/>
      <c r="P250" s="11"/>
      <c r="Q250" s="11"/>
      <c r="R250" s="14">
        <v>50.85</v>
      </c>
      <c r="S250" s="14">
        <v>91.53</v>
      </c>
      <c r="T250" s="14">
        <v>98.31</v>
      </c>
      <c r="U250" s="14">
        <v>100</v>
      </c>
      <c r="V250" s="14">
        <v>100</v>
      </c>
      <c r="W250" s="14">
        <v>100</v>
      </c>
      <c r="X250" s="14">
        <v>11.02</v>
      </c>
    </row>
    <row r="251" spans="1:24" s="4" customFormat="1" ht="15" customHeight="1" x14ac:dyDescent="0.3">
      <c r="A251" s="14"/>
      <c r="B251" s="24" t="s">
        <v>522</v>
      </c>
      <c r="C251" s="25" t="s">
        <v>523</v>
      </c>
      <c r="D251" s="26">
        <v>800</v>
      </c>
      <c r="E251" s="26">
        <v>800</v>
      </c>
      <c r="F251" s="26">
        <v>800</v>
      </c>
      <c r="G251" s="26">
        <v>1</v>
      </c>
      <c r="H251" s="26">
        <f t="shared" si="3"/>
        <v>800</v>
      </c>
      <c r="I251" s="26"/>
      <c r="J251" s="26">
        <v>65.62</v>
      </c>
      <c r="K251" s="26">
        <v>0</v>
      </c>
      <c r="L251" s="27" t="s">
        <v>814</v>
      </c>
      <c r="M251" s="26">
        <v>1</v>
      </c>
      <c r="N251" s="26">
        <v>1</v>
      </c>
      <c r="O251" s="26">
        <v>1</v>
      </c>
      <c r="P251" s="11"/>
      <c r="Q251" s="11"/>
      <c r="R251" s="14">
        <v>49.37</v>
      </c>
      <c r="S251" s="14">
        <v>65.62</v>
      </c>
      <c r="T251" s="14">
        <v>77.5</v>
      </c>
      <c r="U251" s="14">
        <v>90</v>
      </c>
      <c r="V251" s="14">
        <v>41.87</v>
      </c>
      <c r="W251" s="14">
        <v>0</v>
      </c>
      <c r="X251" s="14">
        <v>0</v>
      </c>
    </row>
    <row r="252" spans="1:24" s="4" customFormat="1" ht="15" customHeight="1" x14ac:dyDescent="0.3">
      <c r="A252" s="14"/>
      <c r="B252" s="28" t="s">
        <v>524</v>
      </c>
      <c r="C252" s="29" t="s">
        <v>525</v>
      </c>
      <c r="D252" s="11">
        <v>800</v>
      </c>
      <c r="E252" s="11">
        <v>800</v>
      </c>
      <c r="F252" s="11">
        <v>800</v>
      </c>
      <c r="G252" s="2">
        <v>1</v>
      </c>
      <c r="H252" s="2">
        <f t="shared" si="3"/>
        <v>800</v>
      </c>
      <c r="I252" s="2" t="s">
        <v>148</v>
      </c>
      <c r="J252" s="11">
        <v>96.87</v>
      </c>
      <c r="K252" s="11">
        <v>84.37</v>
      </c>
      <c r="L252" s="30"/>
      <c r="M252" s="11">
        <v>1</v>
      </c>
      <c r="N252" s="11">
        <v>1</v>
      </c>
      <c r="O252" s="11"/>
      <c r="P252" s="11"/>
      <c r="Q252" s="11"/>
      <c r="R252" s="14">
        <v>50</v>
      </c>
      <c r="S252" s="14">
        <v>96.87</v>
      </c>
      <c r="T252" s="14">
        <v>98.12</v>
      </c>
      <c r="U252" s="14">
        <v>100</v>
      </c>
      <c r="V252" s="14">
        <v>98.12</v>
      </c>
      <c r="W252" s="14">
        <v>84.37</v>
      </c>
      <c r="X252" s="14">
        <v>11.87</v>
      </c>
    </row>
    <row r="253" spans="1:24" s="4" customFormat="1" ht="15" customHeight="1" x14ac:dyDescent="0.3">
      <c r="A253" s="14"/>
      <c r="B253" s="28" t="s">
        <v>526</v>
      </c>
      <c r="C253" s="29" t="s">
        <v>527</v>
      </c>
      <c r="D253" s="11">
        <v>800</v>
      </c>
      <c r="E253" s="11"/>
      <c r="F253" s="11">
        <v>0</v>
      </c>
      <c r="G253" s="2">
        <v>1</v>
      </c>
      <c r="H253" s="2">
        <f t="shared" si="3"/>
        <v>0</v>
      </c>
      <c r="I253" s="2"/>
      <c r="J253" s="11"/>
      <c r="K253" s="11"/>
      <c r="L253" s="30" t="s">
        <v>736</v>
      </c>
      <c r="M253" s="11"/>
      <c r="N253" s="11"/>
      <c r="O253" s="11"/>
      <c r="P253" s="11"/>
      <c r="Q253" s="11"/>
      <c r="R253" s="14" t="s">
        <v>888</v>
      </c>
      <c r="S253" s="14" t="s">
        <v>887</v>
      </c>
      <c r="T253" s="14" t="s">
        <v>887</v>
      </c>
      <c r="U253" s="14"/>
      <c r="V253" s="14" t="s">
        <v>887</v>
      </c>
      <c r="W253" s="14" t="s">
        <v>887</v>
      </c>
      <c r="X253" s="14" t="s">
        <v>888</v>
      </c>
    </row>
    <row r="254" spans="1:24" s="4" customFormat="1" ht="15" customHeight="1" x14ac:dyDescent="0.3">
      <c r="A254" s="14"/>
      <c r="B254" s="24" t="s">
        <v>528</v>
      </c>
      <c r="C254" s="25" t="s">
        <v>529</v>
      </c>
      <c r="D254" s="26">
        <v>600</v>
      </c>
      <c r="E254" s="26">
        <v>600</v>
      </c>
      <c r="F254" s="26">
        <v>600</v>
      </c>
      <c r="G254" s="26">
        <v>1</v>
      </c>
      <c r="H254" s="26">
        <f t="shared" si="3"/>
        <v>600</v>
      </c>
      <c r="I254" s="26" t="s">
        <v>16</v>
      </c>
      <c r="J254" s="26">
        <v>53.33</v>
      </c>
      <c r="K254" s="26">
        <v>0</v>
      </c>
      <c r="L254" s="27" t="s">
        <v>832</v>
      </c>
      <c r="M254" s="26">
        <v>1</v>
      </c>
      <c r="N254" s="26">
        <v>1</v>
      </c>
      <c r="O254" s="26">
        <v>1</v>
      </c>
      <c r="P254" s="11"/>
      <c r="Q254" s="11"/>
      <c r="R254" s="14">
        <v>29.17</v>
      </c>
      <c r="S254" s="14">
        <v>53.33</v>
      </c>
      <c r="T254" s="14">
        <v>61.67</v>
      </c>
      <c r="U254" s="14">
        <v>100</v>
      </c>
      <c r="V254" s="14">
        <v>17.5</v>
      </c>
      <c r="W254" s="14">
        <v>0</v>
      </c>
      <c r="X254" s="14">
        <v>0</v>
      </c>
    </row>
    <row r="255" spans="1:24" s="4" customFormat="1" ht="15" customHeight="1" x14ac:dyDescent="0.3">
      <c r="A255" s="14"/>
      <c r="B255" s="24" t="s">
        <v>530</v>
      </c>
      <c r="C255" s="25" t="s">
        <v>531</v>
      </c>
      <c r="D255" s="26">
        <v>600</v>
      </c>
      <c r="E255" s="26">
        <v>600</v>
      </c>
      <c r="F255" s="26">
        <v>600</v>
      </c>
      <c r="G255" s="26">
        <v>1</v>
      </c>
      <c r="H255" s="26">
        <f t="shared" si="3"/>
        <v>600</v>
      </c>
      <c r="I255" s="26" t="s">
        <v>162</v>
      </c>
      <c r="J255" s="26">
        <v>99.17</v>
      </c>
      <c r="K255" s="26">
        <v>60</v>
      </c>
      <c r="L255" s="27" t="s">
        <v>833</v>
      </c>
      <c r="M255" s="26">
        <v>1</v>
      </c>
      <c r="N255" s="26">
        <v>1</v>
      </c>
      <c r="O255" s="26">
        <v>1</v>
      </c>
      <c r="P255" s="11"/>
      <c r="Q255" s="11"/>
      <c r="R255" s="14">
        <v>95</v>
      </c>
      <c r="S255" s="14">
        <v>99.17</v>
      </c>
      <c r="T255" s="14">
        <v>100</v>
      </c>
      <c r="U255" s="14">
        <v>100</v>
      </c>
      <c r="V255" s="14">
        <v>98.33</v>
      </c>
      <c r="W255" s="14">
        <v>60</v>
      </c>
      <c r="X255" s="14">
        <v>3.33</v>
      </c>
    </row>
    <row r="256" spans="1:24" s="4" customFormat="1" ht="15" customHeight="1" x14ac:dyDescent="0.3">
      <c r="A256" s="14"/>
      <c r="B256" s="24" t="s">
        <v>532</v>
      </c>
      <c r="C256" s="25" t="s">
        <v>533</v>
      </c>
      <c r="D256" s="26">
        <v>800</v>
      </c>
      <c r="E256" s="26">
        <v>800</v>
      </c>
      <c r="F256" s="26">
        <v>800</v>
      </c>
      <c r="G256" s="26">
        <v>1</v>
      </c>
      <c r="H256" s="26">
        <f t="shared" si="3"/>
        <v>800</v>
      </c>
      <c r="I256" s="26" t="s">
        <v>173</v>
      </c>
      <c r="J256" s="26">
        <v>94.37</v>
      </c>
      <c r="K256" s="26">
        <v>0</v>
      </c>
      <c r="L256" s="27" t="s">
        <v>731</v>
      </c>
      <c r="M256" s="26">
        <v>1</v>
      </c>
      <c r="N256" s="26">
        <v>1</v>
      </c>
      <c r="O256" s="26">
        <v>1</v>
      </c>
      <c r="P256" s="11"/>
      <c r="Q256" s="11"/>
      <c r="R256" s="14">
        <v>50</v>
      </c>
      <c r="S256" s="14">
        <v>94.37</v>
      </c>
      <c r="T256" s="14">
        <v>98.12</v>
      </c>
      <c r="U256" s="14">
        <v>100</v>
      </c>
      <c r="V256" s="14">
        <v>0</v>
      </c>
      <c r="W256" s="14">
        <v>0</v>
      </c>
      <c r="X256" s="14">
        <v>0</v>
      </c>
    </row>
    <row r="257" spans="1:24" s="4" customFormat="1" ht="15" customHeight="1" x14ac:dyDescent="0.3">
      <c r="A257" s="14"/>
      <c r="B257" s="28" t="s">
        <v>534</v>
      </c>
      <c r="C257" s="29" t="s">
        <v>535</v>
      </c>
      <c r="D257" s="11">
        <v>800</v>
      </c>
      <c r="E257" s="11">
        <v>800</v>
      </c>
      <c r="F257" s="11">
        <v>800</v>
      </c>
      <c r="G257" s="2">
        <v>1</v>
      </c>
      <c r="H257" s="2">
        <f t="shared" si="3"/>
        <v>800</v>
      </c>
      <c r="I257" s="2" t="s">
        <v>188</v>
      </c>
      <c r="J257" s="11">
        <v>100</v>
      </c>
      <c r="K257" s="11">
        <v>90</v>
      </c>
      <c r="L257" s="30"/>
      <c r="M257" s="11">
        <v>1</v>
      </c>
      <c r="N257" s="11">
        <v>1</v>
      </c>
      <c r="O257" s="11"/>
      <c r="P257" s="11"/>
      <c r="Q257" s="11"/>
      <c r="R257" s="14">
        <v>97.5</v>
      </c>
      <c r="S257" s="14">
        <v>100</v>
      </c>
      <c r="T257" s="14">
        <v>100</v>
      </c>
      <c r="U257" s="14">
        <v>100</v>
      </c>
      <c r="V257" s="14">
        <v>99.37</v>
      </c>
      <c r="W257" s="14">
        <v>90</v>
      </c>
      <c r="X257" s="14">
        <v>20.62</v>
      </c>
    </row>
    <row r="258" spans="1:24" s="4" customFormat="1" ht="15" customHeight="1" x14ac:dyDescent="0.3">
      <c r="A258" s="28" t="s">
        <v>536</v>
      </c>
      <c r="B258" s="12"/>
      <c r="C258" s="20"/>
      <c r="D258" s="2"/>
      <c r="E258" s="2"/>
      <c r="F258" s="2"/>
      <c r="G258" s="2"/>
      <c r="H258" s="2"/>
      <c r="I258" s="2"/>
      <c r="J258" s="13"/>
      <c r="K258" s="13"/>
      <c r="L258" s="3"/>
      <c r="M258" s="2"/>
      <c r="N258" s="2"/>
      <c r="O258" s="2"/>
      <c r="P258" s="31">
        <f>AVERAGE(J260,J267)</f>
        <v>98.53</v>
      </c>
      <c r="Q258" s="31">
        <f>AVERAGE(K260,K267)</f>
        <v>88.865000000000009</v>
      </c>
      <c r="R258" s="14" t="s">
        <v>888</v>
      </c>
      <c r="S258" s="14" t="s">
        <v>887</v>
      </c>
      <c r="T258" s="14" t="s">
        <v>887</v>
      </c>
      <c r="U258" s="14" t="s">
        <v>887</v>
      </c>
      <c r="V258" s="14" t="s">
        <v>887</v>
      </c>
      <c r="W258" s="14" t="s">
        <v>887</v>
      </c>
      <c r="X258" s="14" t="s">
        <v>888</v>
      </c>
    </row>
    <row r="259" spans="1:24" s="4" customFormat="1" ht="15" customHeight="1" x14ac:dyDescent="0.3">
      <c r="A259" s="14"/>
      <c r="B259" s="24" t="s">
        <v>537</v>
      </c>
      <c r="C259" s="25" t="s">
        <v>538</v>
      </c>
      <c r="D259" s="19">
        <v>1000</v>
      </c>
      <c r="E259" s="19">
        <v>920</v>
      </c>
      <c r="F259" s="19">
        <v>1000</v>
      </c>
      <c r="G259" s="26">
        <v>1</v>
      </c>
      <c r="H259" s="26">
        <f t="shared" si="3"/>
        <v>920</v>
      </c>
      <c r="I259" s="26"/>
      <c r="J259" s="26">
        <v>91.85</v>
      </c>
      <c r="K259" s="26">
        <v>35.869999999999997</v>
      </c>
      <c r="L259" s="27" t="s">
        <v>834</v>
      </c>
      <c r="M259" s="26">
        <v>1</v>
      </c>
      <c r="N259" s="26">
        <v>1</v>
      </c>
      <c r="O259" s="26">
        <v>1</v>
      </c>
      <c r="P259" s="11"/>
      <c r="Q259" s="11"/>
      <c r="R259" s="14">
        <v>70.11</v>
      </c>
      <c r="S259" s="14">
        <v>91.85</v>
      </c>
      <c r="T259" s="14">
        <v>93.48</v>
      </c>
      <c r="U259" s="14">
        <v>100</v>
      </c>
      <c r="V259" s="14">
        <v>86.41</v>
      </c>
      <c r="W259" s="14">
        <v>35.869999999999997</v>
      </c>
      <c r="X259" s="14">
        <v>0</v>
      </c>
    </row>
    <row r="260" spans="1:24" s="4" customFormat="1" ht="15" customHeight="1" x14ac:dyDescent="0.3">
      <c r="A260" s="14"/>
      <c r="B260" s="12" t="s">
        <v>539</v>
      </c>
      <c r="C260" s="20" t="s">
        <v>540</v>
      </c>
      <c r="D260" s="2">
        <v>1200</v>
      </c>
      <c r="E260" s="2">
        <v>1199</v>
      </c>
      <c r="F260" s="2">
        <v>1200</v>
      </c>
      <c r="G260" s="2">
        <v>1</v>
      </c>
      <c r="H260" s="2">
        <f t="shared" si="3"/>
        <v>1199</v>
      </c>
      <c r="I260" s="2" t="s">
        <v>10</v>
      </c>
      <c r="J260" s="2">
        <v>97.06</v>
      </c>
      <c r="K260" s="2">
        <v>77.73</v>
      </c>
      <c r="L260" s="3" t="s">
        <v>835</v>
      </c>
      <c r="M260" s="2">
        <v>1</v>
      </c>
      <c r="N260" s="2">
        <v>1</v>
      </c>
      <c r="O260" s="2">
        <v>1</v>
      </c>
      <c r="P260" s="11"/>
      <c r="Q260" s="11"/>
      <c r="R260" s="14">
        <v>84.03</v>
      </c>
      <c r="S260" s="14">
        <v>97.06</v>
      </c>
      <c r="T260" s="14">
        <v>98.74</v>
      </c>
      <c r="U260" s="14">
        <v>100</v>
      </c>
      <c r="V260" s="14">
        <v>100</v>
      </c>
      <c r="W260" s="14">
        <v>77.73</v>
      </c>
      <c r="X260" s="14">
        <v>0.84</v>
      </c>
    </row>
    <row r="261" spans="1:24" s="4" customFormat="1" ht="15" customHeight="1" x14ac:dyDescent="0.3">
      <c r="A261" s="14"/>
      <c r="B261" s="28" t="s">
        <v>541</v>
      </c>
      <c r="C261" s="29" t="s">
        <v>542</v>
      </c>
      <c r="D261" s="11">
        <v>1200</v>
      </c>
      <c r="E261" s="11"/>
      <c r="F261" s="11">
        <v>0</v>
      </c>
      <c r="G261" s="2">
        <v>1</v>
      </c>
      <c r="H261" s="2">
        <f t="shared" si="3"/>
        <v>0</v>
      </c>
      <c r="I261" s="2"/>
      <c r="J261" s="11"/>
      <c r="K261" s="11"/>
      <c r="L261" s="30" t="s">
        <v>736</v>
      </c>
      <c r="M261" s="11"/>
      <c r="N261" s="11"/>
      <c r="O261" s="11"/>
      <c r="P261" s="11"/>
      <c r="Q261" s="11"/>
      <c r="R261" s="14" t="s">
        <v>888</v>
      </c>
      <c r="S261" s="14" t="s">
        <v>887</v>
      </c>
      <c r="T261" s="14" t="s">
        <v>887</v>
      </c>
      <c r="U261" s="14" t="s">
        <v>887</v>
      </c>
      <c r="V261" s="14" t="s">
        <v>887</v>
      </c>
      <c r="W261" s="14" t="s">
        <v>887</v>
      </c>
      <c r="X261" s="14" t="s">
        <v>888</v>
      </c>
    </row>
    <row r="262" spans="1:24" s="4" customFormat="1" ht="15" customHeight="1" x14ac:dyDescent="0.3">
      <c r="A262" s="14"/>
      <c r="B262" s="24" t="s">
        <v>543</v>
      </c>
      <c r="C262" s="25" t="s">
        <v>544</v>
      </c>
      <c r="D262" s="26">
        <v>1000</v>
      </c>
      <c r="E262" s="26">
        <v>1000</v>
      </c>
      <c r="F262" s="26">
        <v>1000</v>
      </c>
      <c r="G262" s="26">
        <v>1</v>
      </c>
      <c r="H262" s="26">
        <f t="shared" si="3"/>
        <v>1000</v>
      </c>
      <c r="I262" s="26" t="s">
        <v>359</v>
      </c>
      <c r="J262" s="26">
        <v>66.5</v>
      </c>
      <c r="K262" s="26">
        <v>0</v>
      </c>
      <c r="L262" s="27" t="s">
        <v>836</v>
      </c>
      <c r="M262" s="26">
        <v>1</v>
      </c>
      <c r="N262" s="26">
        <v>1</v>
      </c>
      <c r="O262" s="26">
        <v>1</v>
      </c>
      <c r="P262" s="11"/>
      <c r="Q262" s="11"/>
      <c r="R262" s="14">
        <v>57.5</v>
      </c>
      <c r="S262" s="14">
        <v>66.5</v>
      </c>
      <c r="T262" s="14">
        <v>68</v>
      </c>
      <c r="U262" s="14">
        <v>100</v>
      </c>
      <c r="V262" s="14">
        <v>30.5</v>
      </c>
      <c r="W262" s="14">
        <v>0</v>
      </c>
      <c r="X262" s="14">
        <v>0</v>
      </c>
    </row>
    <row r="263" spans="1:24" s="4" customFormat="1" ht="15" customHeight="1" x14ac:dyDescent="0.3">
      <c r="A263" s="14"/>
      <c r="B263" s="24" t="s">
        <v>545</v>
      </c>
      <c r="C263" s="25" t="s">
        <v>546</v>
      </c>
      <c r="D263" s="26">
        <v>600</v>
      </c>
      <c r="E263" s="26">
        <v>600</v>
      </c>
      <c r="F263" s="26">
        <v>600</v>
      </c>
      <c r="G263" s="26">
        <v>1</v>
      </c>
      <c r="H263" s="26">
        <f t="shared" ref="H263:H326" si="4">MIN(D263,E263,F263)</f>
        <v>600</v>
      </c>
      <c r="I263" s="26" t="s">
        <v>124</v>
      </c>
      <c r="J263" s="26">
        <v>98.33</v>
      </c>
      <c r="K263" s="26">
        <v>48.33</v>
      </c>
      <c r="L263" s="27" t="s">
        <v>837</v>
      </c>
      <c r="M263" s="26">
        <v>1</v>
      </c>
      <c r="N263" s="26">
        <v>1</v>
      </c>
      <c r="O263" s="26">
        <v>1</v>
      </c>
      <c r="P263" s="11"/>
      <c r="Q263" s="11"/>
      <c r="R263" s="14">
        <v>84.17</v>
      </c>
      <c r="S263" s="14">
        <v>98.33</v>
      </c>
      <c r="T263" s="14">
        <v>100</v>
      </c>
      <c r="U263" s="14">
        <v>100</v>
      </c>
      <c r="V263" s="14">
        <v>96.67</v>
      </c>
      <c r="W263" s="14">
        <v>48.33</v>
      </c>
      <c r="X263" s="14">
        <v>1.67</v>
      </c>
    </row>
    <row r="264" spans="1:24" s="4" customFormat="1" ht="15" customHeight="1" x14ac:dyDescent="0.3">
      <c r="A264" s="14"/>
      <c r="B264" s="24" t="s">
        <v>547</v>
      </c>
      <c r="C264" s="25" t="s">
        <v>548</v>
      </c>
      <c r="D264" s="26">
        <v>600</v>
      </c>
      <c r="E264" s="26">
        <v>600</v>
      </c>
      <c r="F264" s="26">
        <v>600</v>
      </c>
      <c r="G264" s="26">
        <v>1</v>
      </c>
      <c r="H264" s="26">
        <f t="shared" si="4"/>
        <v>600</v>
      </c>
      <c r="I264" s="26" t="s">
        <v>312</v>
      </c>
      <c r="J264" s="26">
        <v>64.17</v>
      </c>
      <c r="K264" s="26">
        <v>31.67</v>
      </c>
      <c r="L264" s="27" t="s">
        <v>838</v>
      </c>
      <c r="M264" s="26">
        <v>1</v>
      </c>
      <c r="N264" s="26">
        <v>1</v>
      </c>
      <c r="O264" s="26">
        <v>1</v>
      </c>
      <c r="P264" s="11"/>
      <c r="Q264" s="11"/>
      <c r="R264" s="14">
        <v>40</v>
      </c>
      <c r="S264" s="14">
        <v>64.17</v>
      </c>
      <c r="T264" s="14">
        <v>69.17</v>
      </c>
      <c r="U264" s="14">
        <v>100</v>
      </c>
      <c r="V264" s="14">
        <v>66.67</v>
      </c>
      <c r="W264" s="14">
        <v>31.67</v>
      </c>
      <c r="X264" s="14">
        <v>0</v>
      </c>
    </row>
    <row r="265" spans="1:24" s="4" customFormat="1" ht="15" customHeight="1" x14ac:dyDescent="0.3">
      <c r="A265" s="14"/>
      <c r="B265" s="24" t="s">
        <v>549</v>
      </c>
      <c r="C265" s="25" t="s">
        <v>550</v>
      </c>
      <c r="D265" s="26">
        <v>600</v>
      </c>
      <c r="E265" s="26">
        <v>600</v>
      </c>
      <c r="F265" s="26">
        <v>600</v>
      </c>
      <c r="G265" s="26">
        <v>1</v>
      </c>
      <c r="H265" s="26">
        <f t="shared" si="4"/>
        <v>600</v>
      </c>
      <c r="I265" s="26" t="s">
        <v>62</v>
      </c>
      <c r="J265" s="26">
        <v>85</v>
      </c>
      <c r="K265" s="26">
        <v>40</v>
      </c>
      <c r="L265" s="27" t="s">
        <v>839</v>
      </c>
      <c r="M265" s="26">
        <v>1</v>
      </c>
      <c r="N265" s="26">
        <v>1</v>
      </c>
      <c r="O265" s="26">
        <v>1</v>
      </c>
      <c r="P265" s="11"/>
      <c r="Q265" s="11"/>
      <c r="R265" s="14">
        <v>74.17</v>
      </c>
      <c r="S265" s="14">
        <v>85</v>
      </c>
      <c r="T265" s="14">
        <v>85.83</v>
      </c>
      <c r="U265" s="14">
        <v>100</v>
      </c>
      <c r="V265" s="14">
        <v>80.83</v>
      </c>
      <c r="W265" s="14">
        <v>40</v>
      </c>
      <c r="X265" s="14">
        <v>0</v>
      </c>
    </row>
    <row r="266" spans="1:24" s="4" customFormat="1" ht="15" customHeight="1" x14ac:dyDescent="0.3">
      <c r="A266" s="14"/>
      <c r="B266" s="15" t="s">
        <v>551</v>
      </c>
      <c r="C266" s="16" t="s">
        <v>552</v>
      </c>
      <c r="D266" s="19">
        <v>600</v>
      </c>
      <c r="E266" s="19">
        <v>600</v>
      </c>
      <c r="F266" s="19">
        <v>400</v>
      </c>
      <c r="G266" s="17">
        <v>1</v>
      </c>
      <c r="H266" s="17">
        <f t="shared" si="4"/>
        <v>400</v>
      </c>
      <c r="I266" s="17" t="s">
        <v>227</v>
      </c>
      <c r="J266" s="17"/>
      <c r="K266" s="17"/>
      <c r="L266" s="18" t="s">
        <v>840</v>
      </c>
      <c r="M266" s="17">
        <v>1</v>
      </c>
      <c r="N266" s="17"/>
      <c r="O266" s="17">
        <v>1</v>
      </c>
      <c r="P266" s="11"/>
      <c r="Q266" s="11"/>
      <c r="R266" s="14" t="s">
        <v>888</v>
      </c>
      <c r="S266" s="14" t="s">
        <v>887</v>
      </c>
      <c r="T266" s="14" t="s">
        <v>887</v>
      </c>
      <c r="U266" s="14" t="s">
        <v>887</v>
      </c>
      <c r="V266" s="14" t="s">
        <v>887</v>
      </c>
      <c r="W266" s="14" t="s">
        <v>887</v>
      </c>
      <c r="X266" s="14" t="s">
        <v>888</v>
      </c>
    </row>
    <row r="267" spans="1:24" s="4" customFormat="1" ht="15" customHeight="1" x14ac:dyDescent="0.3">
      <c r="A267" s="14"/>
      <c r="B267" s="28" t="s">
        <v>553</v>
      </c>
      <c r="C267" s="29" t="s">
        <v>554</v>
      </c>
      <c r="D267" s="19">
        <v>800</v>
      </c>
      <c r="E267" s="19">
        <v>799</v>
      </c>
      <c r="F267" s="19">
        <v>800</v>
      </c>
      <c r="G267" s="2">
        <v>1</v>
      </c>
      <c r="H267" s="2">
        <f t="shared" si="4"/>
        <v>799</v>
      </c>
      <c r="I267" s="2" t="s">
        <v>98</v>
      </c>
      <c r="J267" s="11">
        <v>100</v>
      </c>
      <c r="K267" s="11">
        <v>100</v>
      </c>
      <c r="L267" s="30"/>
      <c r="M267" s="11">
        <v>1</v>
      </c>
      <c r="N267" s="11">
        <v>1</v>
      </c>
      <c r="O267" s="11">
        <v>1</v>
      </c>
      <c r="P267" s="11"/>
      <c r="Q267" s="11"/>
      <c r="R267" s="14">
        <v>99.37</v>
      </c>
      <c r="S267" s="14">
        <v>100</v>
      </c>
      <c r="T267" s="14">
        <v>100</v>
      </c>
      <c r="U267" s="14">
        <v>100</v>
      </c>
      <c r="V267" s="14">
        <v>100</v>
      </c>
      <c r="W267" s="14">
        <v>100</v>
      </c>
      <c r="X267" s="14">
        <v>31.01</v>
      </c>
    </row>
    <row r="268" spans="1:24" s="4" customFormat="1" ht="15" customHeight="1" x14ac:dyDescent="0.3">
      <c r="A268" s="28" t="s">
        <v>555</v>
      </c>
      <c r="B268" s="12"/>
      <c r="C268" s="20"/>
      <c r="D268" s="2"/>
      <c r="E268" s="2"/>
      <c r="F268" s="2"/>
      <c r="G268" s="2"/>
      <c r="H268" s="2"/>
      <c r="I268" s="2"/>
      <c r="J268" s="13"/>
      <c r="K268" s="13"/>
      <c r="L268" s="3"/>
      <c r="M268" s="2"/>
      <c r="N268" s="2"/>
      <c r="O268" s="2"/>
      <c r="P268" s="31">
        <f>AVERAGE(J269,J274,J275)</f>
        <v>99.44</v>
      </c>
      <c r="Q268" s="31">
        <f>AVERAGE(K269,K274,K275)</f>
        <v>95.96</v>
      </c>
      <c r="R268" s="14" t="s">
        <v>888</v>
      </c>
      <c r="S268" s="14" t="s">
        <v>887</v>
      </c>
      <c r="T268" s="14" t="s">
        <v>887</v>
      </c>
      <c r="U268" s="14" t="s">
        <v>887</v>
      </c>
      <c r="V268" s="14" t="s">
        <v>887</v>
      </c>
      <c r="W268" s="14" t="s">
        <v>887</v>
      </c>
      <c r="X268" s="14" t="s">
        <v>888</v>
      </c>
    </row>
    <row r="269" spans="1:24" s="4" customFormat="1" ht="15" customHeight="1" x14ac:dyDescent="0.3">
      <c r="A269" s="14"/>
      <c r="B269" s="28" t="s">
        <v>556</v>
      </c>
      <c r="C269" s="29" t="s">
        <v>557</v>
      </c>
      <c r="D269" s="11">
        <v>1200</v>
      </c>
      <c r="E269" s="11">
        <v>1200</v>
      </c>
      <c r="F269" s="11">
        <v>1200</v>
      </c>
      <c r="G269" s="2">
        <v>1</v>
      </c>
      <c r="H269" s="2">
        <f t="shared" si="4"/>
        <v>1200</v>
      </c>
      <c r="I269" s="2"/>
      <c r="J269" s="11">
        <v>99.58</v>
      </c>
      <c r="K269" s="11">
        <v>92.08</v>
      </c>
      <c r="L269" s="30"/>
      <c r="M269" s="11">
        <v>1</v>
      </c>
      <c r="N269" s="11">
        <v>1</v>
      </c>
      <c r="O269" s="11"/>
      <c r="P269" s="11"/>
      <c r="Q269" s="11"/>
      <c r="R269" s="14">
        <v>95</v>
      </c>
      <c r="S269" s="14">
        <v>99.58</v>
      </c>
      <c r="T269" s="14">
        <v>100</v>
      </c>
      <c r="U269" s="14">
        <v>100</v>
      </c>
      <c r="V269" s="14">
        <v>100</v>
      </c>
      <c r="W269" s="14">
        <v>92.08</v>
      </c>
      <c r="X269" s="14">
        <v>20</v>
      </c>
    </row>
    <row r="270" spans="1:24" s="4" customFormat="1" ht="15" customHeight="1" x14ac:dyDescent="0.3">
      <c r="A270" s="14"/>
      <c r="B270" s="24" t="s">
        <v>558</v>
      </c>
      <c r="C270" s="25" t="s">
        <v>559</v>
      </c>
      <c r="D270" s="26">
        <v>400</v>
      </c>
      <c r="E270" s="26">
        <v>400</v>
      </c>
      <c r="F270" s="26">
        <v>400</v>
      </c>
      <c r="G270" s="26">
        <v>1</v>
      </c>
      <c r="H270" s="26">
        <f t="shared" si="4"/>
        <v>400</v>
      </c>
      <c r="I270" s="26" t="s">
        <v>330</v>
      </c>
      <c r="J270" s="26">
        <v>81.25</v>
      </c>
      <c r="K270" s="26">
        <v>58.75</v>
      </c>
      <c r="L270" s="27" t="s">
        <v>841</v>
      </c>
      <c r="M270" s="26">
        <v>1</v>
      </c>
      <c r="N270" s="26">
        <v>1</v>
      </c>
      <c r="O270" s="26">
        <v>1</v>
      </c>
      <c r="P270" s="11"/>
      <c r="Q270" s="11"/>
      <c r="R270" s="14">
        <v>40</v>
      </c>
      <c r="S270" s="14">
        <v>81.25</v>
      </c>
      <c r="T270" s="14">
        <v>91.25</v>
      </c>
      <c r="U270" s="14">
        <v>100</v>
      </c>
      <c r="V270" s="14">
        <v>100</v>
      </c>
      <c r="W270" s="14">
        <v>58.75</v>
      </c>
      <c r="X270" s="14">
        <v>0</v>
      </c>
    </row>
    <row r="271" spans="1:24" s="4" customFormat="1" ht="15" customHeight="1" x14ac:dyDescent="0.3">
      <c r="A271" s="14"/>
      <c r="B271" s="24" t="s">
        <v>560</v>
      </c>
      <c r="C271" s="25" t="s">
        <v>561</v>
      </c>
      <c r="D271" s="26">
        <v>1200</v>
      </c>
      <c r="E271" s="26">
        <v>1200</v>
      </c>
      <c r="F271" s="26">
        <v>1200</v>
      </c>
      <c r="G271" s="26">
        <v>1</v>
      </c>
      <c r="H271" s="26">
        <f t="shared" si="4"/>
        <v>1200</v>
      </c>
      <c r="I271" s="26"/>
      <c r="J271" s="26">
        <v>94.17</v>
      </c>
      <c r="K271" s="26">
        <v>1.25</v>
      </c>
      <c r="L271" s="27" t="s">
        <v>842</v>
      </c>
      <c r="M271" s="26">
        <v>1</v>
      </c>
      <c r="N271" s="26">
        <v>1</v>
      </c>
      <c r="O271" s="26">
        <v>1</v>
      </c>
      <c r="P271" s="11"/>
      <c r="Q271" s="11"/>
      <c r="R271" s="14">
        <v>76.25</v>
      </c>
      <c r="S271" s="14">
        <v>94.17</v>
      </c>
      <c r="T271" s="14">
        <v>94.17</v>
      </c>
      <c r="U271" s="14">
        <v>100</v>
      </c>
      <c r="V271" s="14">
        <v>100</v>
      </c>
      <c r="W271" s="14">
        <v>1.25</v>
      </c>
      <c r="X271" s="14">
        <v>0</v>
      </c>
    </row>
    <row r="272" spans="1:24" s="4" customFormat="1" ht="15" customHeight="1" x14ac:dyDescent="0.3">
      <c r="A272" s="14"/>
      <c r="B272" s="24" t="s">
        <v>562</v>
      </c>
      <c r="C272" s="25" t="s">
        <v>563</v>
      </c>
      <c r="D272" s="26">
        <v>1200</v>
      </c>
      <c r="E272" s="26">
        <v>1200</v>
      </c>
      <c r="F272" s="26">
        <v>1200</v>
      </c>
      <c r="G272" s="26">
        <v>1</v>
      </c>
      <c r="H272" s="26">
        <f t="shared" si="4"/>
        <v>1200</v>
      </c>
      <c r="I272" s="26" t="s">
        <v>127</v>
      </c>
      <c r="J272" s="26">
        <v>58.33</v>
      </c>
      <c r="K272" s="26">
        <v>0</v>
      </c>
      <c r="L272" s="27" t="s">
        <v>754</v>
      </c>
      <c r="M272" s="26">
        <v>1</v>
      </c>
      <c r="N272" s="26">
        <v>1</v>
      </c>
      <c r="O272" s="26">
        <v>1</v>
      </c>
      <c r="P272" s="11"/>
      <c r="Q272" s="11"/>
      <c r="R272" s="14">
        <v>41.67</v>
      </c>
      <c r="S272" s="14">
        <v>58.33</v>
      </c>
      <c r="T272" s="14">
        <v>81.25</v>
      </c>
      <c r="U272" s="14">
        <v>100</v>
      </c>
      <c r="V272" s="14">
        <v>0</v>
      </c>
      <c r="W272" s="14">
        <v>0</v>
      </c>
      <c r="X272" s="14">
        <v>0</v>
      </c>
    </row>
    <row r="273" spans="1:24" s="4" customFormat="1" ht="15" customHeight="1" x14ac:dyDescent="0.3">
      <c r="A273" s="14"/>
      <c r="B273" s="24" t="s">
        <v>564</v>
      </c>
      <c r="C273" s="25" t="s">
        <v>565</v>
      </c>
      <c r="D273" s="26">
        <v>1200</v>
      </c>
      <c r="E273" s="26">
        <v>1200</v>
      </c>
      <c r="F273" s="26">
        <v>1200</v>
      </c>
      <c r="G273" s="26">
        <v>1</v>
      </c>
      <c r="H273" s="26">
        <f t="shared" si="4"/>
        <v>1200</v>
      </c>
      <c r="I273" s="26"/>
      <c r="J273" s="26">
        <v>93.33</v>
      </c>
      <c r="K273" s="26">
        <v>0</v>
      </c>
      <c r="L273" s="27" t="s">
        <v>814</v>
      </c>
      <c r="M273" s="26">
        <v>1</v>
      </c>
      <c r="N273" s="26">
        <v>1</v>
      </c>
      <c r="O273" s="26">
        <v>1</v>
      </c>
      <c r="P273" s="11"/>
      <c r="Q273" s="11"/>
      <c r="R273" s="14">
        <v>68.33</v>
      </c>
      <c r="S273" s="14">
        <v>93.33</v>
      </c>
      <c r="T273" s="14">
        <v>99.58</v>
      </c>
      <c r="U273" s="14">
        <v>100</v>
      </c>
      <c r="V273" s="14">
        <v>0</v>
      </c>
      <c r="W273" s="14">
        <v>0</v>
      </c>
      <c r="X273" s="14">
        <v>0</v>
      </c>
    </row>
    <row r="274" spans="1:24" s="4" customFormat="1" ht="15" customHeight="1" x14ac:dyDescent="0.3">
      <c r="A274" s="14"/>
      <c r="B274" s="28" t="s">
        <v>566</v>
      </c>
      <c r="C274" s="29" t="s">
        <v>567</v>
      </c>
      <c r="D274" s="19">
        <v>1200</v>
      </c>
      <c r="E274" s="19">
        <v>1199</v>
      </c>
      <c r="F274" s="19">
        <v>1200</v>
      </c>
      <c r="G274" s="2">
        <v>1</v>
      </c>
      <c r="H274" s="2">
        <f t="shared" si="4"/>
        <v>1199</v>
      </c>
      <c r="I274" s="2" t="s">
        <v>76</v>
      </c>
      <c r="J274" s="11">
        <v>99.16</v>
      </c>
      <c r="K274" s="11">
        <v>95.8</v>
      </c>
      <c r="L274" s="30"/>
      <c r="M274" s="11">
        <v>1</v>
      </c>
      <c r="N274" s="11">
        <v>1</v>
      </c>
      <c r="O274" s="11"/>
      <c r="P274" s="11"/>
      <c r="Q274" s="11"/>
      <c r="R274" s="14">
        <v>99.16</v>
      </c>
      <c r="S274" s="14">
        <v>99.16</v>
      </c>
      <c r="T274" s="14">
        <v>99.58</v>
      </c>
      <c r="U274" s="14">
        <v>99.58</v>
      </c>
      <c r="V274" s="14">
        <v>99.58</v>
      </c>
      <c r="W274" s="14">
        <v>95.8</v>
      </c>
      <c r="X274" s="14">
        <v>0</v>
      </c>
    </row>
    <row r="275" spans="1:24" s="4" customFormat="1" ht="15" customHeight="1" x14ac:dyDescent="0.3">
      <c r="A275" s="14"/>
      <c r="B275" s="28" t="s">
        <v>568</v>
      </c>
      <c r="C275" s="29" t="s">
        <v>569</v>
      </c>
      <c r="D275" s="19">
        <v>1200</v>
      </c>
      <c r="E275" s="19">
        <v>1198</v>
      </c>
      <c r="F275" s="19">
        <v>1200</v>
      </c>
      <c r="G275" s="2">
        <v>1</v>
      </c>
      <c r="H275" s="2">
        <f t="shared" si="4"/>
        <v>1198</v>
      </c>
      <c r="I275" s="2" t="s">
        <v>90</v>
      </c>
      <c r="J275" s="11">
        <v>99.58</v>
      </c>
      <c r="K275" s="11">
        <v>100</v>
      </c>
      <c r="L275" s="30"/>
      <c r="M275" s="11">
        <v>1</v>
      </c>
      <c r="N275" s="11">
        <v>1</v>
      </c>
      <c r="O275" s="11">
        <v>1</v>
      </c>
      <c r="P275" s="11"/>
      <c r="Q275" s="11"/>
      <c r="R275" s="14">
        <v>97.9</v>
      </c>
      <c r="S275" s="14">
        <v>99.58</v>
      </c>
      <c r="T275" s="14">
        <v>99.58</v>
      </c>
      <c r="U275" s="14">
        <v>100</v>
      </c>
      <c r="V275" s="14">
        <v>100</v>
      </c>
      <c r="W275" s="14">
        <v>100</v>
      </c>
      <c r="X275" s="14">
        <v>98.32</v>
      </c>
    </row>
    <row r="276" spans="1:24" s="4" customFormat="1" ht="15" customHeight="1" x14ac:dyDescent="0.3">
      <c r="A276" s="28" t="s">
        <v>570</v>
      </c>
      <c r="B276" s="12"/>
      <c r="C276" s="20"/>
      <c r="D276" s="2"/>
      <c r="E276" s="2"/>
      <c r="F276" s="2"/>
      <c r="G276" s="2"/>
      <c r="H276" s="2"/>
      <c r="I276" s="2"/>
      <c r="J276" s="13"/>
      <c r="K276" s="13"/>
      <c r="L276" s="3"/>
      <c r="M276" s="2"/>
      <c r="N276" s="2"/>
      <c r="O276" s="2"/>
      <c r="P276" s="31">
        <f>AVERAGE(J280,J282)</f>
        <v>99.375</v>
      </c>
      <c r="Q276" s="31">
        <f>AVERAGE(K280,K282)</f>
        <v>100</v>
      </c>
      <c r="R276" s="14" t="s">
        <v>888</v>
      </c>
      <c r="S276" s="14" t="s">
        <v>887</v>
      </c>
      <c r="T276" s="14" t="s">
        <v>887</v>
      </c>
      <c r="U276" s="14" t="s">
        <v>887</v>
      </c>
      <c r="V276" s="14" t="s">
        <v>887</v>
      </c>
      <c r="W276" s="14" t="s">
        <v>887</v>
      </c>
      <c r="X276" s="14" t="s">
        <v>888</v>
      </c>
    </row>
    <row r="277" spans="1:24" s="4" customFormat="1" ht="15" customHeight="1" x14ac:dyDescent="0.3">
      <c r="A277" s="14"/>
      <c r="B277" s="28" t="s">
        <v>571</v>
      </c>
      <c r="C277" s="29" t="s">
        <v>572</v>
      </c>
      <c r="D277" s="11">
        <v>1200</v>
      </c>
      <c r="E277" s="11"/>
      <c r="F277" s="11">
        <v>0</v>
      </c>
      <c r="G277" s="2">
        <v>1</v>
      </c>
      <c r="H277" s="2">
        <f t="shared" si="4"/>
        <v>0</v>
      </c>
      <c r="I277" s="2"/>
      <c r="J277" s="11"/>
      <c r="K277" s="11"/>
      <c r="L277" s="30" t="s">
        <v>736</v>
      </c>
      <c r="M277" s="11"/>
      <c r="N277" s="11"/>
      <c r="O277" s="11"/>
      <c r="P277" s="11"/>
      <c r="Q277" s="11"/>
      <c r="R277" s="14" t="s">
        <v>888</v>
      </c>
      <c r="S277" s="14" t="s">
        <v>887</v>
      </c>
      <c r="T277" s="14" t="s">
        <v>887</v>
      </c>
      <c r="U277" s="14" t="s">
        <v>887</v>
      </c>
      <c r="V277" s="14" t="s">
        <v>887</v>
      </c>
      <c r="W277" s="14" t="s">
        <v>887</v>
      </c>
      <c r="X277" s="14" t="s">
        <v>888</v>
      </c>
    </row>
    <row r="278" spans="1:24" s="4" customFormat="1" ht="15" customHeight="1" x14ac:dyDescent="0.3">
      <c r="A278" s="14"/>
      <c r="B278" s="24" t="s">
        <v>573</v>
      </c>
      <c r="C278" s="25" t="s">
        <v>574</v>
      </c>
      <c r="D278" s="19">
        <v>1200</v>
      </c>
      <c r="E278" s="19">
        <v>1114</v>
      </c>
      <c r="F278" s="19">
        <v>1200</v>
      </c>
      <c r="G278" s="26">
        <v>1</v>
      </c>
      <c r="H278" s="26">
        <f t="shared" si="4"/>
        <v>1114</v>
      </c>
      <c r="I278" s="26" t="s">
        <v>26</v>
      </c>
      <c r="J278" s="26">
        <v>44.59</v>
      </c>
      <c r="K278" s="26">
        <v>0</v>
      </c>
      <c r="L278" s="27" t="s">
        <v>731</v>
      </c>
      <c r="M278" s="26">
        <v>1</v>
      </c>
      <c r="N278" s="26">
        <v>1</v>
      </c>
      <c r="O278" s="26">
        <v>1</v>
      </c>
      <c r="P278" s="11"/>
      <c r="Q278" s="11"/>
      <c r="R278" s="14">
        <v>15.32</v>
      </c>
      <c r="S278" s="14">
        <v>44.59</v>
      </c>
      <c r="T278" s="14">
        <v>54.95</v>
      </c>
      <c r="U278" s="14">
        <v>99.55</v>
      </c>
      <c r="V278" s="14">
        <v>0</v>
      </c>
      <c r="W278" s="14">
        <v>0</v>
      </c>
      <c r="X278" s="14">
        <v>0</v>
      </c>
    </row>
    <row r="279" spans="1:24" s="4" customFormat="1" ht="15" customHeight="1" x14ac:dyDescent="0.3">
      <c r="A279" s="14"/>
      <c r="B279" s="15" t="s">
        <v>575</v>
      </c>
      <c r="C279" s="16" t="s">
        <v>576</v>
      </c>
      <c r="D279" s="17">
        <v>1200</v>
      </c>
      <c r="E279" s="17">
        <v>1200</v>
      </c>
      <c r="F279" s="17">
        <v>1200</v>
      </c>
      <c r="G279" s="17">
        <v>1</v>
      </c>
      <c r="H279" s="17">
        <f t="shared" si="4"/>
        <v>1200</v>
      </c>
      <c r="I279" s="17" t="s">
        <v>13</v>
      </c>
      <c r="J279" s="17"/>
      <c r="K279" s="17"/>
      <c r="L279" s="18" t="s">
        <v>884</v>
      </c>
      <c r="M279" s="17">
        <v>1</v>
      </c>
      <c r="N279" s="17"/>
      <c r="O279" s="17">
        <v>1</v>
      </c>
      <c r="P279" s="11"/>
      <c r="Q279" s="11"/>
      <c r="R279" s="14" t="s">
        <v>888</v>
      </c>
      <c r="S279" s="14" t="s">
        <v>887</v>
      </c>
      <c r="T279" s="14" t="s">
        <v>887</v>
      </c>
      <c r="U279" s="14" t="s">
        <v>887</v>
      </c>
      <c r="V279" s="14" t="s">
        <v>887</v>
      </c>
      <c r="W279" s="14" t="s">
        <v>887</v>
      </c>
      <c r="X279" s="14" t="s">
        <v>888</v>
      </c>
    </row>
    <row r="280" spans="1:24" s="4" customFormat="1" ht="15" customHeight="1" x14ac:dyDescent="0.3">
      <c r="A280" s="14"/>
      <c r="B280" s="28" t="s">
        <v>577</v>
      </c>
      <c r="C280" s="29" t="s">
        <v>578</v>
      </c>
      <c r="D280" s="11">
        <v>1200</v>
      </c>
      <c r="E280" s="11">
        <v>1200</v>
      </c>
      <c r="F280" s="11">
        <v>1200</v>
      </c>
      <c r="G280" s="2">
        <v>1</v>
      </c>
      <c r="H280" s="2">
        <f t="shared" si="4"/>
        <v>1200</v>
      </c>
      <c r="I280" s="2" t="s">
        <v>330</v>
      </c>
      <c r="J280" s="11">
        <v>99.58</v>
      </c>
      <c r="K280" s="11">
        <v>100</v>
      </c>
      <c r="L280" s="30"/>
      <c r="M280" s="11"/>
      <c r="N280" s="11"/>
      <c r="O280" s="11"/>
      <c r="P280" s="11"/>
      <c r="Q280" s="11"/>
      <c r="R280" s="14">
        <v>79.58</v>
      </c>
      <c r="S280" s="14">
        <v>99.58</v>
      </c>
      <c r="T280" s="14">
        <v>100</v>
      </c>
      <c r="U280" s="14">
        <v>100</v>
      </c>
      <c r="V280" s="14">
        <v>100</v>
      </c>
      <c r="W280" s="14">
        <v>100</v>
      </c>
      <c r="X280" s="14">
        <v>44.58</v>
      </c>
    </row>
    <row r="281" spans="1:24" s="4" customFormat="1" ht="15" customHeight="1" x14ac:dyDescent="0.3">
      <c r="A281" s="14"/>
      <c r="B281" s="24" t="s">
        <v>579</v>
      </c>
      <c r="C281" s="25" t="s">
        <v>580</v>
      </c>
      <c r="D281" s="26">
        <v>1200</v>
      </c>
      <c r="E281" s="26">
        <v>1200</v>
      </c>
      <c r="F281" s="26">
        <v>1200</v>
      </c>
      <c r="G281" s="26">
        <v>1</v>
      </c>
      <c r="H281" s="26">
        <f t="shared" si="4"/>
        <v>1200</v>
      </c>
      <c r="I281" s="26" t="s">
        <v>341</v>
      </c>
      <c r="J281" s="26">
        <v>93.75</v>
      </c>
      <c r="K281" s="26">
        <v>0</v>
      </c>
      <c r="L281" s="27" t="s">
        <v>731</v>
      </c>
      <c r="M281" s="26">
        <v>1</v>
      </c>
      <c r="N281" s="26">
        <v>1</v>
      </c>
      <c r="O281" s="26">
        <v>1</v>
      </c>
      <c r="P281" s="11"/>
      <c r="Q281" s="11"/>
      <c r="R281" s="14">
        <v>67.08</v>
      </c>
      <c r="S281" s="14">
        <v>93.75</v>
      </c>
      <c r="T281" s="14">
        <v>98.75</v>
      </c>
      <c r="U281" s="14">
        <v>100</v>
      </c>
      <c r="V281" s="14">
        <v>0</v>
      </c>
      <c r="W281" s="14">
        <v>0</v>
      </c>
      <c r="X281" s="14">
        <v>0</v>
      </c>
    </row>
    <row r="282" spans="1:24" s="4" customFormat="1" ht="15" customHeight="1" x14ac:dyDescent="0.3">
      <c r="A282" s="14"/>
      <c r="B282" s="28" t="s">
        <v>581</v>
      </c>
      <c r="C282" s="29" t="s">
        <v>582</v>
      </c>
      <c r="D282" s="11">
        <v>1200</v>
      </c>
      <c r="E282" s="11">
        <v>1200</v>
      </c>
      <c r="F282" s="11">
        <v>1200</v>
      </c>
      <c r="G282" s="2">
        <v>1</v>
      </c>
      <c r="H282" s="2">
        <f t="shared" si="4"/>
        <v>1200</v>
      </c>
      <c r="I282" s="2"/>
      <c r="J282" s="11">
        <v>99.17</v>
      </c>
      <c r="K282" s="11">
        <v>100</v>
      </c>
      <c r="L282" s="30"/>
      <c r="M282" s="11">
        <v>1</v>
      </c>
      <c r="N282" s="11">
        <v>1</v>
      </c>
      <c r="O282" s="11"/>
      <c r="P282" s="11"/>
      <c r="Q282" s="11"/>
      <c r="R282" s="14">
        <v>84.58</v>
      </c>
      <c r="S282" s="14">
        <v>99.17</v>
      </c>
      <c r="T282" s="14">
        <v>99.58</v>
      </c>
      <c r="U282" s="14">
        <v>100</v>
      </c>
      <c r="V282" s="14">
        <v>100</v>
      </c>
      <c r="W282" s="14">
        <v>100</v>
      </c>
      <c r="X282" s="14">
        <v>92.08</v>
      </c>
    </row>
    <row r="283" spans="1:24" s="4" customFormat="1" ht="15" customHeight="1" x14ac:dyDescent="0.3">
      <c r="A283" s="14"/>
      <c r="B283" s="15" t="s">
        <v>583</v>
      </c>
      <c r="C283" s="16" t="s">
        <v>584</v>
      </c>
      <c r="D283" s="17">
        <v>1200</v>
      </c>
      <c r="E283" s="17"/>
      <c r="F283" s="17"/>
      <c r="G283" s="17">
        <v>1</v>
      </c>
      <c r="H283" s="17">
        <f t="shared" si="4"/>
        <v>1200</v>
      </c>
      <c r="I283" s="17"/>
      <c r="J283" s="17"/>
      <c r="K283" s="17"/>
      <c r="L283" s="18" t="s">
        <v>885</v>
      </c>
      <c r="M283" s="17">
        <v>1</v>
      </c>
      <c r="N283" s="17"/>
      <c r="O283" s="17">
        <v>1</v>
      </c>
      <c r="P283" s="11"/>
      <c r="Q283" s="11"/>
      <c r="R283" s="14" t="s">
        <v>888</v>
      </c>
      <c r="S283" s="14" t="s">
        <v>887</v>
      </c>
      <c r="T283" s="14" t="s">
        <v>887</v>
      </c>
      <c r="U283" s="14" t="s">
        <v>887</v>
      </c>
      <c r="V283" s="14" t="s">
        <v>887</v>
      </c>
      <c r="W283" s="14" t="s">
        <v>887</v>
      </c>
      <c r="X283" s="14" t="s">
        <v>888</v>
      </c>
    </row>
    <row r="284" spans="1:24" s="4" customFormat="1" ht="15" customHeight="1" x14ac:dyDescent="0.3">
      <c r="A284" s="14"/>
      <c r="B284" s="15" t="s">
        <v>585</v>
      </c>
      <c r="C284" s="16" t="s">
        <v>586</v>
      </c>
      <c r="D284" s="17">
        <v>1200</v>
      </c>
      <c r="E284" s="17">
        <v>1200</v>
      </c>
      <c r="F284" s="17">
        <v>1200</v>
      </c>
      <c r="G284" s="17">
        <v>1</v>
      </c>
      <c r="H284" s="17">
        <f t="shared" si="4"/>
        <v>1200</v>
      </c>
      <c r="I284" s="17" t="s">
        <v>22</v>
      </c>
      <c r="J284" s="17"/>
      <c r="K284" s="17"/>
      <c r="L284" s="18" t="s">
        <v>843</v>
      </c>
      <c r="M284" s="17">
        <v>1</v>
      </c>
      <c r="N284" s="17"/>
      <c r="O284" s="17">
        <v>1</v>
      </c>
      <c r="P284" s="11"/>
      <c r="Q284" s="11"/>
      <c r="R284" s="14" t="s">
        <v>888</v>
      </c>
      <c r="S284" s="14" t="s">
        <v>887</v>
      </c>
      <c r="T284" s="14" t="s">
        <v>887</v>
      </c>
      <c r="U284" s="14" t="s">
        <v>887</v>
      </c>
      <c r="V284" s="14" t="s">
        <v>887</v>
      </c>
      <c r="W284" s="14" t="s">
        <v>887</v>
      </c>
      <c r="X284" s="14" t="s">
        <v>888</v>
      </c>
    </row>
    <row r="285" spans="1:24" s="4" customFormat="1" ht="15" customHeight="1" x14ac:dyDescent="0.3">
      <c r="A285" s="14"/>
      <c r="B285" s="24" t="s">
        <v>587</v>
      </c>
      <c r="C285" s="25" t="s">
        <v>588</v>
      </c>
      <c r="D285" s="26">
        <v>600</v>
      </c>
      <c r="E285" s="26">
        <v>600</v>
      </c>
      <c r="F285" s="26">
        <v>600</v>
      </c>
      <c r="G285" s="26">
        <v>1</v>
      </c>
      <c r="H285" s="26">
        <f t="shared" si="4"/>
        <v>600</v>
      </c>
      <c r="I285" s="26" t="s">
        <v>235</v>
      </c>
      <c r="J285" s="26">
        <v>61.67</v>
      </c>
      <c r="K285" s="26">
        <v>0</v>
      </c>
      <c r="L285" s="27" t="s">
        <v>782</v>
      </c>
      <c r="M285" s="26">
        <v>1</v>
      </c>
      <c r="N285" s="26">
        <v>1</v>
      </c>
      <c r="O285" s="26">
        <v>1</v>
      </c>
      <c r="P285" s="11"/>
      <c r="Q285" s="11"/>
      <c r="R285" s="14">
        <v>37.5</v>
      </c>
      <c r="S285" s="14">
        <v>61.67</v>
      </c>
      <c r="T285" s="14">
        <v>70.83</v>
      </c>
      <c r="U285" s="14">
        <v>100</v>
      </c>
      <c r="V285" s="14">
        <v>2.5</v>
      </c>
      <c r="W285" s="14">
        <v>0</v>
      </c>
      <c r="X285" s="14">
        <v>0</v>
      </c>
    </row>
    <row r="286" spans="1:24" s="4" customFormat="1" ht="15" customHeight="1" x14ac:dyDescent="0.3">
      <c r="A286" s="14"/>
      <c r="B286" s="24" t="s">
        <v>589</v>
      </c>
      <c r="C286" s="25" t="s">
        <v>590</v>
      </c>
      <c r="D286" s="26">
        <v>1200</v>
      </c>
      <c r="E286" s="26">
        <v>1200</v>
      </c>
      <c r="F286" s="26">
        <v>1200</v>
      </c>
      <c r="G286" s="26">
        <v>1</v>
      </c>
      <c r="H286" s="26">
        <f t="shared" si="4"/>
        <v>1200</v>
      </c>
      <c r="I286" s="26" t="s">
        <v>341</v>
      </c>
      <c r="J286" s="26">
        <v>64.17</v>
      </c>
      <c r="K286" s="26">
        <v>0</v>
      </c>
      <c r="L286" s="27" t="s">
        <v>838</v>
      </c>
      <c r="M286" s="26">
        <v>1</v>
      </c>
      <c r="N286" s="26">
        <v>1</v>
      </c>
      <c r="O286" s="26">
        <v>1</v>
      </c>
      <c r="P286" s="11"/>
      <c r="Q286" s="11"/>
      <c r="R286" s="14">
        <v>26.25</v>
      </c>
      <c r="S286" s="14">
        <v>64.17</v>
      </c>
      <c r="T286" s="14">
        <v>81.67</v>
      </c>
      <c r="U286" s="14">
        <v>98.75</v>
      </c>
      <c r="V286" s="14">
        <v>0</v>
      </c>
      <c r="W286" s="14">
        <v>0</v>
      </c>
      <c r="X286" s="14">
        <v>0</v>
      </c>
    </row>
    <row r="287" spans="1:24" s="4" customFormat="1" ht="15" customHeight="1" x14ac:dyDescent="0.3">
      <c r="A287" s="14"/>
      <c r="B287" s="28" t="s">
        <v>591</v>
      </c>
      <c r="C287" s="29" t="s">
        <v>592</v>
      </c>
      <c r="D287" s="11">
        <v>1200</v>
      </c>
      <c r="E287" s="11"/>
      <c r="F287" s="11">
        <v>0</v>
      </c>
      <c r="G287" s="2">
        <v>1</v>
      </c>
      <c r="H287" s="2">
        <f t="shared" si="4"/>
        <v>0</v>
      </c>
      <c r="I287" s="2"/>
      <c r="J287" s="11"/>
      <c r="K287" s="11"/>
      <c r="L287" s="30" t="s">
        <v>736</v>
      </c>
      <c r="M287" s="11"/>
      <c r="N287" s="11"/>
      <c r="O287" s="11"/>
      <c r="P287" s="11"/>
      <c r="Q287" s="11"/>
      <c r="R287" s="14"/>
      <c r="S287" s="14"/>
      <c r="T287" s="14"/>
      <c r="U287" s="14"/>
      <c r="V287" s="14"/>
      <c r="W287" s="14"/>
      <c r="X287" s="14"/>
    </row>
    <row r="288" spans="1:24" s="4" customFormat="1" ht="15" customHeight="1" x14ac:dyDescent="0.3">
      <c r="A288" s="28" t="s">
        <v>593</v>
      </c>
      <c r="B288" s="12"/>
      <c r="C288" s="20"/>
      <c r="D288" s="2"/>
      <c r="E288" s="2"/>
      <c r="F288" s="2"/>
      <c r="G288" s="2"/>
      <c r="H288" s="2"/>
      <c r="I288" s="2"/>
      <c r="J288" s="13"/>
      <c r="K288" s="13"/>
      <c r="L288" s="3"/>
      <c r="M288" s="2"/>
      <c r="N288" s="2"/>
      <c r="O288" s="2"/>
      <c r="P288" s="23">
        <v>94.96</v>
      </c>
      <c r="Q288" s="23">
        <v>100</v>
      </c>
      <c r="R288" s="14"/>
      <c r="S288" s="14"/>
      <c r="T288" s="14"/>
      <c r="U288" s="14"/>
      <c r="V288" s="14"/>
      <c r="W288" s="14"/>
      <c r="X288" s="14"/>
    </row>
    <row r="289" spans="1:24" s="4" customFormat="1" ht="15" customHeight="1" x14ac:dyDescent="0.3">
      <c r="A289" s="14"/>
      <c r="B289" s="24" t="s">
        <v>594</v>
      </c>
      <c r="C289" s="25" t="s">
        <v>595</v>
      </c>
      <c r="D289" s="26">
        <v>1200</v>
      </c>
      <c r="E289" s="26">
        <v>1200</v>
      </c>
      <c r="F289" s="26">
        <v>1200</v>
      </c>
      <c r="G289" s="26">
        <v>1</v>
      </c>
      <c r="H289" s="26">
        <f t="shared" si="4"/>
        <v>1200</v>
      </c>
      <c r="I289" s="26" t="s">
        <v>513</v>
      </c>
      <c r="J289" s="26">
        <v>74.58</v>
      </c>
      <c r="K289" s="26">
        <v>1.67</v>
      </c>
      <c r="L289" s="27" t="s">
        <v>844</v>
      </c>
      <c r="M289" s="26">
        <v>1</v>
      </c>
      <c r="N289" s="26">
        <v>1</v>
      </c>
      <c r="O289" s="26">
        <v>1</v>
      </c>
      <c r="P289" s="11"/>
      <c r="Q289" s="11"/>
      <c r="R289" s="14">
        <v>45</v>
      </c>
      <c r="S289" s="14">
        <v>74.58</v>
      </c>
      <c r="T289" s="14">
        <v>83.75</v>
      </c>
      <c r="U289" s="14">
        <v>100</v>
      </c>
      <c r="V289" s="14">
        <v>2.5</v>
      </c>
      <c r="W289" s="14">
        <v>1.67</v>
      </c>
      <c r="X289" s="14">
        <v>0</v>
      </c>
    </row>
    <row r="290" spans="1:24" s="4" customFormat="1" ht="15" customHeight="1" x14ac:dyDescent="0.3">
      <c r="A290" s="14"/>
      <c r="B290" s="24" t="s">
        <v>596</v>
      </c>
      <c r="C290" s="25" t="s">
        <v>597</v>
      </c>
      <c r="D290" s="26">
        <v>1200</v>
      </c>
      <c r="E290" s="26">
        <v>1200</v>
      </c>
      <c r="F290" s="26">
        <v>1200</v>
      </c>
      <c r="G290" s="26">
        <v>1</v>
      </c>
      <c r="H290" s="26">
        <f t="shared" si="4"/>
        <v>1200</v>
      </c>
      <c r="I290" s="26" t="s">
        <v>98</v>
      </c>
      <c r="J290" s="26">
        <v>84.17</v>
      </c>
      <c r="K290" s="26">
        <v>0</v>
      </c>
      <c r="L290" s="27" t="s">
        <v>731</v>
      </c>
      <c r="M290" s="26">
        <v>1</v>
      </c>
      <c r="N290" s="26">
        <v>1</v>
      </c>
      <c r="O290" s="26">
        <v>1</v>
      </c>
      <c r="P290" s="11"/>
      <c r="Q290" s="11"/>
      <c r="R290" s="14">
        <v>75.83</v>
      </c>
      <c r="S290" s="14">
        <v>84.17</v>
      </c>
      <c r="T290" s="14">
        <v>88.75</v>
      </c>
      <c r="U290" s="14">
        <v>100</v>
      </c>
      <c r="V290" s="14">
        <v>0</v>
      </c>
      <c r="W290" s="14">
        <v>0</v>
      </c>
      <c r="X290" s="14">
        <v>0</v>
      </c>
    </row>
    <row r="291" spans="1:24" s="4" customFormat="1" ht="15" customHeight="1" x14ac:dyDescent="0.3">
      <c r="A291" s="14"/>
      <c r="B291" s="24" t="s">
        <v>598</v>
      </c>
      <c r="C291" s="25" t="s">
        <v>599</v>
      </c>
      <c r="D291" s="26">
        <v>1200</v>
      </c>
      <c r="E291" s="26">
        <v>1200</v>
      </c>
      <c r="F291" s="26">
        <v>1200</v>
      </c>
      <c r="G291" s="26">
        <v>1</v>
      </c>
      <c r="H291" s="26">
        <f t="shared" si="4"/>
        <v>1200</v>
      </c>
      <c r="I291" s="26" t="s">
        <v>227</v>
      </c>
      <c r="J291" s="26">
        <v>60</v>
      </c>
      <c r="K291" s="26">
        <v>1.25</v>
      </c>
      <c r="L291" s="27" t="s">
        <v>746</v>
      </c>
      <c r="M291" s="26">
        <v>1</v>
      </c>
      <c r="N291" s="26">
        <v>1</v>
      </c>
      <c r="O291" s="26">
        <v>1</v>
      </c>
      <c r="P291" s="11"/>
      <c r="Q291" s="11"/>
      <c r="R291" s="14">
        <v>56.25</v>
      </c>
      <c r="S291" s="14">
        <v>60</v>
      </c>
      <c r="T291" s="14">
        <v>60.83</v>
      </c>
      <c r="U291" s="14">
        <v>100</v>
      </c>
      <c r="V291" s="14">
        <v>46.25</v>
      </c>
      <c r="W291" s="14">
        <v>1.25</v>
      </c>
      <c r="X291" s="14">
        <v>0</v>
      </c>
    </row>
    <row r="292" spans="1:24" s="4" customFormat="1" ht="15" customHeight="1" x14ac:dyDescent="0.3">
      <c r="A292" s="14"/>
      <c r="B292" s="24" t="s">
        <v>600</v>
      </c>
      <c r="C292" s="25" t="s">
        <v>601</v>
      </c>
      <c r="D292" s="26">
        <v>1200</v>
      </c>
      <c r="E292" s="26">
        <v>1200</v>
      </c>
      <c r="F292" s="26">
        <v>1200</v>
      </c>
      <c r="G292" s="26">
        <v>1</v>
      </c>
      <c r="H292" s="26">
        <f t="shared" si="4"/>
        <v>1200</v>
      </c>
      <c r="I292" s="26" t="s">
        <v>10</v>
      </c>
      <c r="J292" s="26">
        <v>96.25</v>
      </c>
      <c r="K292" s="26">
        <v>57.5</v>
      </c>
      <c r="L292" s="27" t="s">
        <v>845</v>
      </c>
      <c r="M292" s="26">
        <v>1</v>
      </c>
      <c r="N292" s="26">
        <v>1</v>
      </c>
      <c r="O292" s="26">
        <v>1</v>
      </c>
      <c r="P292" s="11"/>
      <c r="Q292" s="11"/>
      <c r="R292" s="14">
        <v>72.08</v>
      </c>
      <c r="S292" s="14">
        <v>96.25</v>
      </c>
      <c r="T292" s="14">
        <v>97.5</v>
      </c>
      <c r="U292" s="14">
        <v>100</v>
      </c>
      <c r="V292" s="14">
        <v>98.33</v>
      </c>
      <c r="W292" s="14">
        <v>57.5</v>
      </c>
      <c r="X292" s="14">
        <v>1.67</v>
      </c>
    </row>
    <row r="293" spans="1:24" s="4" customFormat="1" ht="15" customHeight="1" x14ac:dyDescent="0.3">
      <c r="A293" s="14"/>
      <c r="B293" s="28" t="s">
        <v>602</v>
      </c>
      <c r="C293" s="29" t="s">
        <v>603</v>
      </c>
      <c r="D293" s="19">
        <v>1200</v>
      </c>
      <c r="E293" s="19">
        <v>1199</v>
      </c>
      <c r="F293" s="19">
        <v>1200</v>
      </c>
      <c r="G293" s="2">
        <v>1</v>
      </c>
      <c r="H293" s="2">
        <f t="shared" si="4"/>
        <v>1199</v>
      </c>
      <c r="I293" s="2" t="s">
        <v>604</v>
      </c>
      <c r="J293" s="11">
        <v>94.96</v>
      </c>
      <c r="K293" s="11">
        <v>100</v>
      </c>
      <c r="L293" s="30"/>
      <c r="M293" s="11">
        <v>1</v>
      </c>
      <c r="N293" s="11">
        <v>1</v>
      </c>
      <c r="O293" s="11"/>
      <c r="P293" s="11"/>
      <c r="Q293" s="11"/>
      <c r="R293" s="14">
        <v>47.06</v>
      </c>
      <c r="S293" s="14">
        <v>94.96</v>
      </c>
      <c r="T293" s="14">
        <v>98.32</v>
      </c>
      <c r="U293" s="14">
        <v>100</v>
      </c>
      <c r="V293" s="14">
        <v>100</v>
      </c>
      <c r="W293" s="14">
        <v>100</v>
      </c>
      <c r="X293" s="14">
        <v>99.16</v>
      </c>
    </row>
    <row r="294" spans="1:24" s="4" customFormat="1" ht="15" customHeight="1" x14ac:dyDescent="0.3">
      <c r="A294" s="14"/>
      <c r="B294" s="28" t="s">
        <v>605</v>
      </c>
      <c r="C294" s="29" t="s">
        <v>606</v>
      </c>
      <c r="D294" s="11">
        <v>1200</v>
      </c>
      <c r="E294" s="11"/>
      <c r="F294" s="11">
        <v>0</v>
      </c>
      <c r="G294" s="2">
        <v>1</v>
      </c>
      <c r="H294" s="2">
        <f t="shared" si="4"/>
        <v>0</v>
      </c>
      <c r="I294" s="2"/>
      <c r="J294" s="11"/>
      <c r="K294" s="11"/>
      <c r="L294" s="30" t="s">
        <v>736</v>
      </c>
      <c r="M294" s="11"/>
      <c r="N294" s="11"/>
      <c r="O294" s="11"/>
      <c r="P294" s="11"/>
      <c r="Q294" s="11"/>
      <c r="R294" s="14" t="s">
        <v>888</v>
      </c>
      <c r="S294" s="14" t="s">
        <v>887</v>
      </c>
      <c r="T294" s="14" t="s">
        <v>887</v>
      </c>
      <c r="U294" s="14" t="s">
        <v>887</v>
      </c>
      <c r="V294" s="14" t="s">
        <v>887</v>
      </c>
      <c r="W294" s="14" t="s">
        <v>887</v>
      </c>
      <c r="X294" s="14" t="s">
        <v>888</v>
      </c>
    </row>
    <row r="295" spans="1:24" s="4" customFormat="1" ht="15" customHeight="1" x14ac:dyDescent="0.3">
      <c r="A295" s="14"/>
      <c r="B295" s="24" t="s">
        <v>607</v>
      </c>
      <c r="C295" s="25" t="s">
        <v>608</v>
      </c>
      <c r="D295" s="26">
        <v>1000</v>
      </c>
      <c r="E295" s="26">
        <v>1000</v>
      </c>
      <c r="F295" s="26">
        <v>1000</v>
      </c>
      <c r="G295" s="26">
        <v>1</v>
      </c>
      <c r="H295" s="26">
        <f t="shared" si="4"/>
        <v>1000</v>
      </c>
      <c r="I295" s="26" t="s">
        <v>83</v>
      </c>
      <c r="J295" s="26">
        <v>82</v>
      </c>
      <c r="K295" s="26">
        <v>0</v>
      </c>
      <c r="L295" s="27" t="s">
        <v>731</v>
      </c>
      <c r="M295" s="26">
        <v>1</v>
      </c>
      <c r="N295" s="26">
        <v>1</v>
      </c>
      <c r="O295" s="26">
        <v>1</v>
      </c>
      <c r="P295" s="11"/>
      <c r="Q295" s="11"/>
      <c r="R295" s="14">
        <v>56</v>
      </c>
      <c r="S295" s="14">
        <v>82</v>
      </c>
      <c r="T295" s="14">
        <v>93.5</v>
      </c>
      <c r="U295" s="14">
        <v>97</v>
      </c>
      <c r="V295" s="14">
        <v>0</v>
      </c>
      <c r="W295" s="14">
        <v>0</v>
      </c>
      <c r="X295" s="14">
        <v>0</v>
      </c>
    </row>
    <row r="296" spans="1:24" s="4" customFormat="1" ht="15" customHeight="1" x14ac:dyDescent="0.3">
      <c r="A296" s="14"/>
      <c r="B296" s="24" t="s">
        <v>609</v>
      </c>
      <c r="C296" s="25" t="s">
        <v>610</v>
      </c>
      <c r="D296" s="26">
        <v>1200</v>
      </c>
      <c r="E296" s="26">
        <v>1200</v>
      </c>
      <c r="F296" s="26">
        <v>1200</v>
      </c>
      <c r="G296" s="26">
        <v>1</v>
      </c>
      <c r="H296" s="26">
        <f t="shared" si="4"/>
        <v>1200</v>
      </c>
      <c r="I296" s="26" t="s">
        <v>165</v>
      </c>
      <c r="J296" s="26">
        <v>92.08</v>
      </c>
      <c r="K296" s="26">
        <v>66.67</v>
      </c>
      <c r="L296" s="27" t="s">
        <v>846</v>
      </c>
      <c r="M296" s="26">
        <v>1</v>
      </c>
      <c r="N296" s="26">
        <v>1</v>
      </c>
      <c r="O296" s="26">
        <v>1</v>
      </c>
      <c r="P296" s="11"/>
      <c r="Q296" s="11"/>
      <c r="R296" s="14">
        <v>43.75</v>
      </c>
      <c r="S296" s="14">
        <v>92.08</v>
      </c>
      <c r="T296" s="14">
        <v>98.75</v>
      </c>
      <c r="U296" s="14">
        <v>100</v>
      </c>
      <c r="V296" s="14">
        <v>100</v>
      </c>
      <c r="W296" s="14">
        <v>66.67</v>
      </c>
      <c r="X296" s="14">
        <v>12.5</v>
      </c>
    </row>
    <row r="297" spans="1:24" s="4" customFormat="1" ht="15" customHeight="1" x14ac:dyDescent="0.3">
      <c r="A297" s="14"/>
      <c r="B297" s="24" t="s">
        <v>611</v>
      </c>
      <c r="C297" s="25" t="s">
        <v>612</v>
      </c>
      <c r="D297" s="26">
        <v>1200</v>
      </c>
      <c r="E297" s="26">
        <v>1200</v>
      </c>
      <c r="F297" s="26">
        <v>1200</v>
      </c>
      <c r="G297" s="26">
        <v>1</v>
      </c>
      <c r="H297" s="26">
        <f t="shared" si="4"/>
        <v>1200</v>
      </c>
      <c r="I297" s="26" t="s">
        <v>176</v>
      </c>
      <c r="J297" s="26">
        <v>84.58</v>
      </c>
      <c r="K297" s="26">
        <v>0</v>
      </c>
      <c r="L297" s="27" t="s">
        <v>731</v>
      </c>
      <c r="M297" s="26">
        <v>1</v>
      </c>
      <c r="N297" s="26">
        <v>1</v>
      </c>
      <c r="O297" s="26">
        <v>1</v>
      </c>
      <c r="P297" s="11"/>
      <c r="Q297" s="11"/>
      <c r="R297" s="14">
        <v>73.75</v>
      </c>
      <c r="S297" s="14">
        <v>84.58</v>
      </c>
      <c r="T297" s="14">
        <v>90</v>
      </c>
      <c r="U297" s="14">
        <v>100</v>
      </c>
      <c r="V297" s="14">
        <v>76.25</v>
      </c>
      <c r="W297" s="14">
        <v>0</v>
      </c>
      <c r="X297" s="14">
        <v>0</v>
      </c>
    </row>
    <row r="298" spans="1:24" s="4" customFormat="1" ht="15" customHeight="1" x14ac:dyDescent="0.3">
      <c r="A298" s="14"/>
      <c r="B298" s="24" t="s">
        <v>613</v>
      </c>
      <c r="C298" s="25" t="s">
        <v>614</v>
      </c>
      <c r="D298" s="19">
        <v>1200</v>
      </c>
      <c r="E298" s="19">
        <v>1073</v>
      </c>
      <c r="F298" s="19">
        <v>1200</v>
      </c>
      <c r="G298" s="26">
        <v>1</v>
      </c>
      <c r="H298" s="26">
        <f t="shared" si="4"/>
        <v>1073</v>
      </c>
      <c r="I298" s="26" t="s">
        <v>13</v>
      </c>
      <c r="J298" s="26">
        <v>100</v>
      </c>
      <c r="K298" s="26">
        <v>76.12</v>
      </c>
      <c r="L298" s="27" t="s">
        <v>847</v>
      </c>
      <c r="M298" s="26">
        <v>1</v>
      </c>
      <c r="N298" s="26">
        <v>1</v>
      </c>
      <c r="O298" s="26">
        <v>1</v>
      </c>
      <c r="P298" s="11"/>
      <c r="Q298" s="11"/>
      <c r="R298" s="14">
        <v>82.71</v>
      </c>
      <c r="S298" s="14">
        <v>100</v>
      </c>
      <c r="T298" s="14">
        <v>100</v>
      </c>
      <c r="U298" s="14">
        <v>100</v>
      </c>
      <c r="V298" s="14">
        <v>100</v>
      </c>
      <c r="W298" s="14">
        <v>76.17</v>
      </c>
      <c r="X298" s="14">
        <v>21.5</v>
      </c>
    </row>
    <row r="299" spans="1:24" s="4" customFormat="1" ht="15" customHeight="1" x14ac:dyDescent="0.3">
      <c r="A299" s="28" t="s">
        <v>615</v>
      </c>
      <c r="B299" s="12"/>
      <c r="C299" s="20"/>
      <c r="D299" s="2"/>
      <c r="E299" s="2"/>
      <c r="F299" s="2"/>
      <c r="G299" s="2"/>
      <c r="H299" s="2"/>
      <c r="I299" s="2"/>
      <c r="J299" s="13"/>
      <c r="K299" s="13"/>
      <c r="L299" s="3"/>
      <c r="M299" s="2"/>
      <c r="N299" s="2"/>
      <c r="O299" s="2"/>
      <c r="P299" s="23">
        <v>93.22</v>
      </c>
      <c r="Q299" s="23">
        <v>99.15</v>
      </c>
      <c r="R299" s="14" t="s">
        <v>888</v>
      </c>
      <c r="S299" s="14" t="s">
        <v>887</v>
      </c>
      <c r="T299" s="14" t="s">
        <v>887</v>
      </c>
      <c r="U299" s="14" t="s">
        <v>887</v>
      </c>
      <c r="V299" s="14" t="s">
        <v>887</v>
      </c>
      <c r="W299" s="14" t="s">
        <v>887</v>
      </c>
      <c r="X299" s="14" t="s">
        <v>888</v>
      </c>
    </row>
    <row r="300" spans="1:24" s="4" customFormat="1" ht="15" customHeight="1" x14ac:dyDescent="0.3">
      <c r="A300" s="14"/>
      <c r="B300" s="24" t="s">
        <v>616</v>
      </c>
      <c r="C300" s="25" t="s">
        <v>617</v>
      </c>
      <c r="D300" s="26">
        <v>600</v>
      </c>
      <c r="E300" s="26">
        <v>600</v>
      </c>
      <c r="F300" s="26">
        <v>600</v>
      </c>
      <c r="G300" s="26">
        <v>1</v>
      </c>
      <c r="H300" s="26">
        <f t="shared" si="4"/>
        <v>600</v>
      </c>
      <c r="I300" s="26" t="s">
        <v>116</v>
      </c>
      <c r="J300" s="26">
        <v>46.67</v>
      </c>
      <c r="K300" s="26">
        <v>18.329999999999998</v>
      </c>
      <c r="L300" s="27" t="s">
        <v>848</v>
      </c>
      <c r="M300" s="26">
        <v>1</v>
      </c>
      <c r="N300" s="26">
        <v>1</v>
      </c>
      <c r="O300" s="26">
        <v>1</v>
      </c>
      <c r="P300" s="11"/>
      <c r="Q300" s="11"/>
      <c r="R300" s="14">
        <v>24.17</v>
      </c>
      <c r="S300" s="14">
        <v>46.67</v>
      </c>
      <c r="T300" s="14">
        <v>61.67</v>
      </c>
      <c r="U300" s="14">
        <v>100</v>
      </c>
      <c r="V300" s="14">
        <v>64.17</v>
      </c>
      <c r="W300" s="14">
        <v>18.329999999999998</v>
      </c>
      <c r="X300" s="14">
        <v>0</v>
      </c>
    </row>
    <row r="301" spans="1:24" s="4" customFormat="1" ht="15" customHeight="1" x14ac:dyDescent="0.3">
      <c r="A301" s="14"/>
      <c r="B301" s="24" t="s">
        <v>618</v>
      </c>
      <c r="C301" s="25" t="s">
        <v>619</v>
      </c>
      <c r="D301" s="19">
        <v>600</v>
      </c>
      <c r="E301" s="19">
        <v>599</v>
      </c>
      <c r="F301" s="19">
        <v>600</v>
      </c>
      <c r="G301" s="26">
        <v>1</v>
      </c>
      <c r="H301" s="26">
        <f t="shared" si="4"/>
        <v>599</v>
      </c>
      <c r="I301" s="26" t="s">
        <v>16</v>
      </c>
      <c r="J301" s="26">
        <v>45.76</v>
      </c>
      <c r="K301" s="26">
        <v>0</v>
      </c>
      <c r="L301" s="27" t="s">
        <v>849</v>
      </c>
      <c r="M301" s="26">
        <v>1</v>
      </c>
      <c r="N301" s="26">
        <v>1</v>
      </c>
      <c r="O301" s="26">
        <v>1</v>
      </c>
      <c r="P301" s="11"/>
      <c r="Q301" s="11"/>
      <c r="R301" s="14">
        <v>29.66</v>
      </c>
      <c r="S301" s="14">
        <v>45.76</v>
      </c>
      <c r="T301" s="14">
        <v>55.08</v>
      </c>
      <c r="U301" s="14">
        <v>100</v>
      </c>
      <c r="V301" s="14">
        <v>13.56</v>
      </c>
      <c r="W301" s="14">
        <v>0</v>
      </c>
      <c r="X301" s="14">
        <v>0</v>
      </c>
    </row>
    <row r="302" spans="1:24" s="4" customFormat="1" ht="15" customHeight="1" x14ac:dyDescent="0.3">
      <c r="A302" s="14"/>
      <c r="B302" s="24" t="s">
        <v>620</v>
      </c>
      <c r="C302" s="25" t="s">
        <v>621</v>
      </c>
      <c r="D302" s="26">
        <v>600</v>
      </c>
      <c r="E302" s="26">
        <v>600</v>
      </c>
      <c r="F302" s="26">
        <v>600</v>
      </c>
      <c r="G302" s="26">
        <v>1</v>
      </c>
      <c r="H302" s="26">
        <f t="shared" si="4"/>
        <v>600</v>
      </c>
      <c r="I302" s="26" t="s">
        <v>622</v>
      </c>
      <c r="J302" s="26">
        <v>99.17</v>
      </c>
      <c r="K302" s="26">
        <v>0</v>
      </c>
      <c r="L302" s="27" t="s">
        <v>731</v>
      </c>
      <c r="M302" s="26">
        <v>1</v>
      </c>
      <c r="N302" s="26">
        <v>1</v>
      </c>
      <c r="O302" s="26">
        <v>1</v>
      </c>
      <c r="P302" s="11"/>
      <c r="Q302" s="11"/>
      <c r="R302" s="14">
        <v>92.5</v>
      </c>
      <c r="S302" s="14">
        <v>99.17</v>
      </c>
      <c r="T302" s="14">
        <v>99.17</v>
      </c>
      <c r="U302" s="14">
        <v>100</v>
      </c>
      <c r="V302" s="14">
        <v>96.67</v>
      </c>
      <c r="W302" s="14">
        <v>0</v>
      </c>
      <c r="X302" s="14">
        <v>0</v>
      </c>
    </row>
    <row r="303" spans="1:24" s="4" customFormat="1" ht="15" customHeight="1" x14ac:dyDescent="0.3">
      <c r="A303" s="14"/>
      <c r="B303" s="15" t="s">
        <v>623</v>
      </c>
      <c r="C303" s="16" t="s">
        <v>624</v>
      </c>
      <c r="D303" s="17">
        <v>600</v>
      </c>
      <c r="E303" s="17">
        <v>600</v>
      </c>
      <c r="F303" s="17">
        <v>600</v>
      </c>
      <c r="G303" s="17">
        <v>1</v>
      </c>
      <c r="H303" s="17">
        <f t="shared" si="4"/>
        <v>600</v>
      </c>
      <c r="I303" s="17" t="s">
        <v>230</v>
      </c>
      <c r="J303" s="17"/>
      <c r="K303" s="17"/>
      <c r="L303" s="18" t="s">
        <v>850</v>
      </c>
      <c r="M303" s="17">
        <v>1</v>
      </c>
      <c r="N303" s="17"/>
      <c r="O303" s="17">
        <v>1</v>
      </c>
      <c r="P303" s="11"/>
      <c r="Q303" s="11"/>
      <c r="R303" s="14" t="s">
        <v>888</v>
      </c>
      <c r="S303" s="14" t="s">
        <v>887</v>
      </c>
      <c r="T303" s="14" t="s">
        <v>887</v>
      </c>
      <c r="U303" s="14" t="s">
        <v>887</v>
      </c>
      <c r="V303" s="14" t="s">
        <v>887</v>
      </c>
      <c r="W303" s="14" t="s">
        <v>887</v>
      </c>
      <c r="X303" s="14" t="s">
        <v>888</v>
      </c>
    </row>
    <row r="304" spans="1:24" s="4" customFormat="1" ht="15" customHeight="1" x14ac:dyDescent="0.3">
      <c r="A304" s="14"/>
      <c r="B304" s="24" t="s">
        <v>625</v>
      </c>
      <c r="C304" s="25" t="s">
        <v>626</v>
      </c>
      <c r="D304" s="26">
        <v>400</v>
      </c>
      <c r="E304" s="26">
        <v>400</v>
      </c>
      <c r="F304" s="26">
        <v>400</v>
      </c>
      <c r="G304" s="26">
        <v>1</v>
      </c>
      <c r="H304" s="26">
        <f t="shared" si="4"/>
        <v>400</v>
      </c>
      <c r="I304" s="26" t="s">
        <v>104</v>
      </c>
      <c r="J304" s="26">
        <v>97.5</v>
      </c>
      <c r="K304" s="26">
        <v>52.5</v>
      </c>
      <c r="L304" s="27" t="s">
        <v>851</v>
      </c>
      <c r="M304" s="26">
        <v>1</v>
      </c>
      <c r="N304" s="26">
        <v>1</v>
      </c>
      <c r="O304" s="26">
        <v>1</v>
      </c>
      <c r="P304" s="11"/>
      <c r="Q304" s="11"/>
      <c r="R304" s="14">
        <v>75</v>
      </c>
      <c r="S304" s="14">
        <v>97.5</v>
      </c>
      <c r="T304" s="14">
        <v>100</v>
      </c>
      <c r="U304" s="14">
        <v>100</v>
      </c>
      <c r="V304" s="14">
        <v>100</v>
      </c>
      <c r="W304" s="14">
        <v>52.5</v>
      </c>
      <c r="X304" s="14">
        <v>0</v>
      </c>
    </row>
    <row r="305" spans="1:24" s="4" customFormat="1" ht="15" customHeight="1" x14ac:dyDescent="0.3">
      <c r="A305" s="14"/>
      <c r="B305" s="24" t="s">
        <v>627</v>
      </c>
      <c r="C305" s="25" t="s">
        <v>628</v>
      </c>
      <c r="D305" s="26">
        <v>1000</v>
      </c>
      <c r="E305" s="26">
        <v>1000</v>
      </c>
      <c r="F305" s="26">
        <v>1000</v>
      </c>
      <c r="G305" s="26">
        <v>1</v>
      </c>
      <c r="H305" s="26">
        <f t="shared" si="4"/>
        <v>1000</v>
      </c>
      <c r="I305" s="26" t="s">
        <v>629</v>
      </c>
      <c r="J305" s="26">
        <v>79.5</v>
      </c>
      <c r="K305" s="26">
        <v>57</v>
      </c>
      <c r="L305" s="27" t="s">
        <v>852</v>
      </c>
      <c r="M305" s="26">
        <v>1</v>
      </c>
      <c r="N305" s="26">
        <v>1</v>
      </c>
      <c r="O305" s="26">
        <v>1</v>
      </c>
      <c r="P305" s="11"/>
      <c r="Q305" s="11"/>
      <c r="R305" s="14">
        <v>52</v>
      </c>
      <c r="S305" s="14">
        <v>79.5</v>
      </c>
      <c r="T305" s="14">
        <v>81.5</v>
      </c>
      <c r="U305" s="14">
        <v>100</v>
      </c>
      <c r="V305" s="14">
        <v>73.5</v>
      </c>
      <c r="W305" s="14">
        <v>57</v>
      </c>
      <c r="X305" s="14">
        <v>2</v>
      </c>
    </row>
    <row r="306" spans="1:24" s="4" customFormat="1" ht="15" customHeight="1" x14ac:dyDescent="0.3">
      <c r="A306" s="14"/>
      <c r="B306" s="28" t="s">
        <v>630</v>
      </c>
      <c r="C306" s="29" t="s">
        <v>631</v>
      </c>
      <c r="D306" s="19">
        <v>600</v>
      </c>
      <c r="E306" s="19">
        <v>599</v>
      </c>
      <c r="F306" s="19">
        <v>600</v>
      </c>
      <c r="G306" s="2">
        <v>1</v>
      </c>
      <c r="H306" s="2">
        <f t="shared" si="4"/>
        <v>599</v>
      </c>
      <c r="I306" s="2" t="s">
        <v>22</v>
      </c>
      <c r="J306" s="11">
        <v>93.22</v>
      </c>
      <c r="K306" s="11">
        <v>99.15</v>
      </c>
      <c r="L306" s="30"/>
      <c r="M306" s="11">
        <v>1</v>
      </c>
      <c r="N306" s="11">
        <v>1</v>
      </c>
      <c r="O306" s="11"/>
      <c r="P306" s="11"/>
      <c r="Q306" s="11"/>
      <c r="R306" s="14">
        <v>46.61</v>
      </c>
      <c r="S306" s="14">
        <v>93.22</v>
      </c>
      <c r="T306" s="14">
        <v>98.31</v>
      </c>
      <c r="U306" s="14">
        <v>100</v>
      </c>
      <c r="V306" s="14">
        <v>100</v>
      </c>
      <c r="W306" s="14">
        <v>99.15</v>
      </c>
      <c r="X306" s="14">
        <v>97.46</v>
      </c>
    </row>
    <row r="307" spans="1:24" s="4" customFormat="1" ht="15" customHeight="1" x14ac:dyDescent="0.3">
      <c r="A307" s="28" t="s">
        <v>632</v>
      </c>
      <c r="B307" s="12"/>
      <c r="C307" s="20"/>
      <c r="D307" s="2"/>
      <c r="E307" s="2"/>
      <c r="F307" s="2"/>
      <c r="G307" s="2"/>
      <c r="H307" s="2"/>
      <c r="I307" s="2"/>
      <c r="J307" s="13"/>
      <c r="K307" s="13"/>
      <c r="L307" s="3"/>
      <c r="M307" s="2"/>
      <c r="N307" s="2"/>
      <c r="O307" s="2"/>
      <c r="P307" s="31">
        <f>AVERAGE(J309,J314)</f>
        <v>98.335000000000008</v>
      </c>
      <c r="Q307" s="31">
        <f>AVERAGE(K309,K314)</f>
        <v>84.585000000000008</v>
      </c>
      <c r="R307" s="14" t="s">
        <v>888</v>
      </c>
      <c r="S307" s="14" t="s">
        <v>887</v>
      </c>
      <c r="T307" s="14" t="s">
        <v>887</v>
      </c>
      <c r="U307" s="14" t="s">
        <v>887</v>
      </c>
      <c r="V307" s="14" t="s">
        <v>887</v>
      </c>
      <c r="W307" s="14" t="s">
        <v>887</v>
      </c>
      <c r="X307" s="14" t="s">
        <v>888</v>
      </c>
    </row>
    <row r="308" spans="1:24" s="4" customFormat="1" ht="15" customHeight="1" x14ac:dyDescent="0.3">
      <c r="A308" s="14"/>
      <c r="B308" s="28" t="s">
        <v>633</v>
      </c>
      <c r="C308" s="29" t="s">
        <v>634</v>
      </c>
      <c r="D308" s="11">
        <v>600</v>
      </c>
      <c r="E308" s="11"/>
      <c r="F308" s="11">
        <v>0</v>
      </c>
      <c r="G308" s="2">
        <v>1</v>
      </c>
      <c r="H308" s="2">
        <f t="shared" si="4"/>
        <v>0</v>
      </c>
      <c r="I308" s="2"/>
      <c r="J308" s="11"/>
      <c r="K308" s="11"/>
      <c r="L308" s="30" t="s">
        <v>736</v>
      </c>
      <c r="M308" s="11"/>
      <c r="N308" s="11"/>
      <c r="O308" s="11"/>
      <c r="P308" s="11"/>
      <c r="Q308" s="11"/>
      <c r="R308" s="14" t="s">
        <v>888</v>
      </c>
      <c r="S308" s="14" t="s">
        <v>887</v>
      </c>
      <c r="T308" s="14" t="s">
        <v>887</v>
      </c>
      <c r="U308" s="14" t="s">
        <v>887</v>
      </c>
      <c r="V308" s="14" t="s">
        <v>887</v>
      </c>
      <c r="W308" s="14" t="s">
        <v>887</v>
      </c>
      <c r="X308" s="14" t="s">
        <v>888</v>
      </c>
    </row>
    <row r="309" spans="1:24" s="4" customFormat="1" ht="15" customHeight="1" x14ac:dyDescent="0.3">
      <c r="A309" s="14"/>
      <c r="B309" s="28" t="s">
        <v>635</v>
      </c>
      <c r="C309" s="29" t="s">
        <v>636</v>
      </c>
      <c r="D309" s="11">
        <v>600</v>
      </c>
      <c r="E309" s="11">
        <v>600</v>
      </c>
      <c r="F309" s="11">
        <v>600</v>
      </c>
      <c r="G309" s="2">
        <v>1</v>
      </c>
      <c r="H309" s="2">
        <f t="shared" si="4"/>
        <v>600</v>
      </c>
      <c r="I309" s="2" t="s">
        <v>474</v>
      </c>
      <c r="J309" s="11">
        <v>97.5</v>
      </c>
      <c r="K309" s="11">
        <v>84.17</v>
      </c>
      <c r="L309" s="30"/>
      <c r="M309" s="11">
        <v>1</v>
      </c>
      <c r="N309" s="11">
        <v>1</v>
      </c>
      <c r="O309" s="11"/>
      <c r="P309" s="11"/>
      <c r="Q309" s="11"/>
      <c r="R309" s="14">
        <v>81.67</v>
      </c>
      <c r="S309" s="14">
        <v>97.5</v>
      </c>
      <c r="T309" s="14">
        <v>98.33</v>
      </c>
      <c r="U309" s="14">
        <v>100</v>
      </c>
      <c r="V309" s="14">
        <v>98.33</v>
      </c>
      <c r="W309" s="14">
        <v>84.17</v>
      </c>
      <c r="X309" s="14">
        <v>12.5</v>
      </c>
    </row>
    <row r="310" spans="1:24" s="4" customFormat="1" ht="15" customHeight="1" x14ac:dyDescent="0.3">
      <c r="A310" s="14"/>
      <c r="B310" s="24" t="s">
        <v>637</v>
      </c>
      <c r="C310" s="25" t="s">
        <v>638</v>
      </c>
      <c r="D310" s="26">
        <v>800</v>
      </c>
      <c r="E310" s="26">
        <v>800</v>
      </c>
      <c r="F310" s="26">
        <v>800</v>
      </c>
      <c r="G310" s="26">
        <v>1</v>
      </c>
      <c r="H310" s="26">
        <f t="shared" si="4"/>
        <v>800</v>
      </c>
      <c r="I310" s="26" t="s">
        <v>116</v>
      </c>
      <c r="J310" s="26">
        <v>71.87</v>
      </c>
      <c r="K310" s="26">
        <v>5.62</v>
      </c>
      <c r="L310" s="27" t="s">
        <v>853</v>
      </c>
      <c r="M310" s="26">
        <v>1</v>
      </c>
      <c r="N310" s="26">
        <v>1</v>
      </c>
      <c r="O310" s="26">
        <v>1</v>
      </c>
      <c r="P310" s="11"/>
      <c r="Q310" s="11"/>
      <c r="R310" s="14">
        <v>51.25</v>
      </c>
      <c r="S310" s="14">
        <v>71.87</v>
      </c>
      <c r="T310" s="14">
        <v>81.87</v>
      </c>
      <c r="U310" s="14">
        <v>100</v>
      </c>
      <c r="V310" s="14">
        <v>66.87</v>
      </c>
      <c r="W310" s="14">
        <v>5.62</v>
      </c>
      <c r="X310" s="14">
        <v>0</v>
      </c>
    </row>
    <row r="311" spans="1:24" s="4" customFormat="1" ht="15" customHeight="1" x14ac:dyDescent="0.3">
      <c r="A311" s="14"/>
      <c r="B311" s="24" t="s">
        <v>639</v>
      </c>
      <c r="C311" s="25" t="s">
        <v>640</v>
      </c>
      <c r="D311" s="26">
        <v>600</v>
      </c>
      <c r="E311" s="26">
        <v>600</v>
      </c>
      <c r="F311" s="26">
        <v>600</v>
      </c>
      <c r="G311" s="26">
        <v>1</v>
      </c>
      <c r="H311" s="26">
        <f t="shared" si="4"/>
        <v>600</v>
      </c>
      <c r="I311" s="26" t="s">
        <v>29</v>
      </c>
      <c r="J311" s="26">
        <v>73.33</v>
      </c>
      <c r="K311" s="26">
        <v>0</v>
      </c>
      <c r="L311" s="27" t="s">
        <v>745</v>
      </c>
      <c r="M311" s="26">
        <v>1</v>
      </c>
      <c r="N311" s="26">
        <v>1</v>
      </c>
      <c r="O311" s="26">
        <v>1</v>
      </c>
      <c r="P311" s="11"/>
      <c r="Q311" s="11"/>
      <c r="R311" s="14">
        <v>61.67</v>
      </c>
      <c r="S311" s="14">
        <v>73.33</v>
      </c>
      <c r="T311" s="14">
        <v>80.83</v>
      </c>
      <c r="U311" s="14">
        <v>100</v>
      </c>
      <c r="V311" s="14">
        <v>5.83</v>
      </c>
      <c r="W311" s="14">
        <v>0</v>
      </c>
      <c r="X311" s="14">
        <v>0</v>
      </c>
    </row>
    <row r="312" spans="1:24" s="4" customFormat="1" ht="15" customHeight="1" x14ac:dyDescent="0.3">
      <c r="A312" s="14"/>
      <c r="B312" s="15" t="s">
        <v>641</v>
      </c>
      <c r="C312" s="16" t="s">
        <v>642</v>
      </c>
      <c r="D312" s="19">
        <v>600</v>
      </c>
      <c r="E312" s="19">
        <v>599</v>
      </c>
      <c r="F312" s="19">
        <v>600</v>
      </c>
      <c r="G312" s="17">
        <v>1</v>
      </c>
      <c r="H312" s="17">
        <f t="shared" si="4"/>
        <v>599</v>
      </c>
      <c r="I312" s="17" t="s">
        <v>188</v>
      </c>
      <c r="J312" s="17"/>
      <c r="K312" s="17"/>
      <c r="L312" s="18" t="s">
        <v>854</v>
      </c>
      <c r="M312" s="17">
        <v>1</v>
      </c>
      <c r="N312" s="17"/>
      <c r="O312" s="17">
        <v>1</v>
      </c>
      <c r="P312" s="11"/>
      <c r="Q312" s="11"/>
      <c r="R312" s="14" t="s">
        <v>888</v>
      </c>
      <c r="S312" s="14" t="s">
        <v>887</v>
      </c>
      <c r="T312" s="14" t="s">
        <v>887</v>
      </c>
      <c r="U312" s="14" t="s">
        <v>887</v>
      </c>
      <c r="V312" s="14" t="s">
        <v>887</v>
      </c>
      <c r="W312" s="14" t="s">
        <v>887</v>
      </c>
      <c r="X312" s="14" t="s">
        <v>888</v>
      </c>
    </row>
    <row r="313" spans="1:24" s="4" customFormat="1" ht="15" customHeight="1" x14ac:dyDescent="0.3">
      <c r="A313" s="14"/>
      <c r="B313" s="24" t="s">
        <v>643</v>
      </c>
      <c r="C313" s="25" t="s">
        <v>644</v>
      </c>
      <c r="D313" s="26">
        <v>600</v>
      </c>
      <c r="E313" s="26">
        <v>600</v>
      </c>
      <c r="F313" s="26">
        <v>600</v>
      </c>
      <c r="G313" s="26">
        <v>1</v>
      </c>
      <c r="H313" s="26">
        <f t="shared" si="4"/>
        <v>600</v>
      </c>
      <c r="I313" s="26" t="s">
        <v>19</v>
      </c>
      <c r="J313" s="26">
        <v>100</v>
      </c>
      <c r="K313" s="26">
        <v>0</v>
      </c>
      <c r="L313" s="27" t="s">
        <v>731</v>
      </c>
      <c r="M313" s="26">
        <v>1</v>
      </c>
      <c r="N313" s="26">
        <v>1</v>
      </c>
      <c r="O313" s="26">
        <v>1</v>
      </c>
      <c r="P313" s="11"/>
      <c r="Q313" s="11"/>
      <c r="R313" s="14">
        <v>85.83</v>
      </c>
      <c r="S313" s="14">
        <v>100</v>
      </c>
      <c r="T313" s="14">
        <v>100</v>
      </c>
      <c r="U313" s="14">
        <v>100</v>
      </c>
      <c r="V313" s="14">
        <v>38.33</v>
      </c>
      <c r="W313" s="14">
        <v>0</v>
      </c>
      <c r="X313" s="14">
        <v>0</v>
      </c>
    </row>
    <row r="314" spans="1:24" s="4" customFormat="1" ht="15" customHeight="1" x14ac:dyDescent="0.3">
      <c r="A314" s="14"/>
      <c r="B314" s="28" t="s">
        <v>645</v>
      </c>
      <c r="C314" s="29" t="s">
        <v>646</v>
      </c>
      <c r="D314" s="11">
        <v>600</v>
      </c>
      <c r="E314" s="11">
        <v>600</v>
      </c>
      <c r="F314" s="11">
        <v>600</v>
      </c>
      <c r="G314" s="2">
        <v>1</v>
      </c>
      <c r="H314" s="2">
        <f t="shared" si="4"/>
        <v>600</v>
      </c>
      <c r="I314" s="2" t="s">
        <v>143</v>
      </c>
      <c r="J314" s="11">
        <v>99.17</v>
      </c>
      <c r="K314" s="11">
        <v>85</v>
      </c>
      <c r="L314" s="30"/>
      <c r="M314" s="11">
        <v>1</v>
      </c>
      <c r="N314" s="11">
        <v>1</v>
      </c>
      <c r="O314" s="11"/>
      <c r="P314" s="11"/>
      <c r="Q314" s="11"/>
      <c r="R314" s="14">
        <v>93.33</v>
      </c>
      <c r="S314" s="14">
        <v>99.17</v>
      </c>
      <c r="T314" s="14">
        <v>100</v>
      </c>
      <c r="U314" s="14">
        <v>100</v>
      </c>
      <c r="V314" s="14">
        <v>100</v>
      </c>
      <c r="W314" s="14">
        <v>85</v>
      </c>
      <c r="X314" s="14">
        <v>0</v>
      </c>
    </row>
    <row r="315" spans="1:24" s="4" customFormat="1" ht="15" customHeight="1" x14ac:dyDescent="0.3">
      <c r="A315" s="28" t="s">
        <v>647</v>
      </c>
      <c r="B315" s="12"/>
      <c r="C315" s="20"/>
      <c r="D315" s="2"/>
      <c r="E315" s="2"/>
      <c r="F315" s="2"/>
      <c r="G315" s="2"/>
      <c r="H315" s="2"/>
      <c r="I315" s="2"/>
      <c r="J315" s="13"/>
      <c r="K315" s="13"/>
      <c r="L315" s="3"/>
      <c r="M315" s="2"/>
      <c r="N315" s="2"/>
      <c r="O315" s="2"/>
      <c r="P315" s="31">
        <v>47.5</v>
      </c>
      <c r="Q315" s="31">
        <v>41.67</v>
      </c>
      <c r="R315" s="14" t="s">
        <v>888</v>
      </c>
      <c r="S315" s="14" t="s">
        <v>887</v>
      </c>
      <c r="T315" s="14" t="s">
        <v>887</v>
      </c>
      <c r="U315" s="14" t="s">
        <v>887</v>
      </c>
      <c r="V315" s="14" t="s">
        <v>887</v>
      </c>
      <c r="W315" s="14" t="s">
        <v>887</v>
      </c>
      <c r="X315" s="14" t="s">
        <v>888</v>
      </c>
    </row>
    <row r="316" spans="1:24" s="4" customFormat="1" ht="15" customHeight="1" x14ac:dyDescent="0.3">
      <c r="A316" s="14"/>
      <c r="B316" s="12" t="s">
        <v>648</v>
      </c>
      <c r="C316" s="20" t="s">
        <v>649</v>
      </c>
      <c r="D316" s="2">
        <v>600</v>
      </c>
      <c r="E316" s="2">
        <v>600</v>
      </c>
      <c r="F316" s="2">
        <v>600</v>
      </c>
      <c r="G316" s="2">
        <v>1</v>
      </c>
      <c r="H316" s="2">
        <f t="shared" si="4"/>
        <v>600</v>
      </c>
      <c r="I316" s="2"/>
      <c r="J316" s="2">
        <v>47.5</v>
      </c>
      <c r="K316" s="2">
        <v>41.67</v>
      </c>
      <c r="L316" s="3" t="s">
        <v>855</v>
      </c>
      <c r="M316" s="2">
        <v>1</v>
      </c>
      <c r="N316" s="2">
        <v>1</v>
      </c>
      <c r="O316" s="2">
        <v>1</v>
      </c>
      <c r="P316" s="11"/>
      <c r="Q316" s="11"/>
      <c r="R316" s="14">
        <v>18.329999999999998</v>
      </c>
      <c r="S316" s="14">
        <v>47.5</v>
      </c>
      <c r="T316" s="14">
        <v>65.83</v>
      </c>
      <c r="U316" s="14">
        <v>100</v>
      </c>
      <c r="V316" s="14">
        <v>90</v>
      </c>
      <c r="W316" s="14">
        <v>41.67</v>
      </c>
      <c r="X316" s="14">
        <v>0</v>
      </c>
    </row>
    <row r="317" spans="1:24" s="4" customFormat="1" ht="15" customHeight="1" x14ac:dyDescent="0.3">
      <c r="A317" s="14"/>
      <c r="B317" s="15" t="s">
        <v>650</v>
      </c>
      <c r="C317" s="16" t="s">
        <v>651</v>
      </c>
      <c r="D317" s="19">
        <v>600</v>
      </c>
      <c r="E317" s="19">
        <v>600</v>
      </c>
      <c r="F317" s="19">
        <v>320</v>
      </c>
      <c r="G317" s="17">
        <v>1</v>
      </c>
      <c r="H317" s="17">
        <f t="shared" si="4"/>
        <v>320</v>
      </c>
      <c r="I317" s="17" t="s">
        <v>235</v>
      </c>
      <c r="J317" s="17"/>
      <c r="K317" s="17"/>
      <c r="L317" s="18" t="s">
        <v>856</v>
      </c>
      <c r="M317" s="17">
        <v>1</v>
      </c>
      <c r="N317" s="17"/>
      <c r="O317" s="17">
        <v>1</v>
      </c>
      <c r="P317" s="11"/>
      <c r="Q317" s="11"/>
      <c r="R317" s="14" t="s">
        <v>888</v>
      </c>
      <c r="S317" s="14" t="s">
        <v>887</v>
      </c>
      <c r="T317" s="14" t="s">
        <v>887</v>
      </c>
      <c r="U317" s="14" t="s">
        <v>887</v>
      </c>
      <c r="V317" s="14" t="s">
        <v>887</v>
      </c>
      <c r="W317" s="14" t="s">
        <v>887</v>
      </c>
      <c r="X317" s="14" t="s">
        <v>888</v>
      </c>
    </row>
    <row r="318" spans="1:24" s="4" customFormat="1" ht="15" customHeight="1" x14ac:dyDescent="0.3">
      <c r="A318" s="14"/>
      <c r="B318" s="24" t="s">
        <v>652</v>
      </c>
      <c r="C318" s="25" t="s">
        <v>653</v>
      </c>
      <c r="D318" s="19">
        <v>600</v>
      </c>
      <c r="E318" s="19">
        <v>600</v>
      </c>
      <c r="F318" s="19">
        <v>599</v>
      </c>
      <c r="G318" s="26">
        <v>1</v>
      </c>
      <c r="H318" s="26">
        <f t="shared" si="4"/>
        <v>599</v>
      </c>
      <c r="I318" s="26" t="s">
        <v>513</v>
      </c>
      <c r="J318" s="26">
        <v>11.86</v>
      </c>
      <c r="K318" s="26">
        <v>0</v>
      </c>
      <c r="L318" s="27" t="s">
        <v>857</v>
      </c>
      <c r="M318" s="26">
        <v>1</v>
      </c>
      <c r="N318" s="26">
        <v>1</v>
      </c>
      <c r="O318" s="26">
        <v>1</v>
      </c>
      <c r="P318" s="11"/>
      <c r="Q318" s="11"/>
      <c r="R318" s="14">
        <v>2.54</v>
      </c>
      <c r="S318" s="14">
        <v>11.86</v>
      </c>
      <c r="T318" s="14">
        <v>19.489999999999998</v>
      </c>
      <c r="U318" s="14">
        <v>98.31</v>
      </c>
      <c r="V318" s="14">
        <v>5.93</v>
      </c>
      <c r="W318" s="14">
        <v>0</v>
      </c>
      <c r="X318" s="14">
        <v>0</v>
      </c>
    </row>
    <row r="319" spans="1:24" s="4" customFormat="1" ht="15" customHeight="1" x14ac:dyDescent="0.3">
      <c r="A319" s="14"/>
      <c r="B319" s="24" t="s">
        <v>654</v>
      </c>
      <c r="C319" s="25" t="s">
        <v>655</v>
      </c>
      <c r="D319" s="19">
        <v>600</v>
      </c>
      <c r="E319" s="19">
        <v>599</v>
      </c>
      <c r="F319" s="19">
        <v>600</v>
      </c>
      <c r="G319" s="26">
        <v>1</v>
      </c>
      <c r="H319" s="26">
        <f t="shared" si="4"/>
        <v>599</v>
      </c>
      <c r="I319" s="26" t="s">
        <v>10</v>
      </c>
      <c r="J319" s="26">
        <v>60.17</v>
      </c>
      <c r="K319" s="26">
        <v>0</v>
      </c>
      <c r="L319" s="27" t="s">
        <v>858</v>
      </c>
      <c r="M319" s="26">
        <v>1</v>
      </c>
      <c r="N319" s="26">
        <v>1</v>
      </c>
      <c r="O319" s="26">
        <v>1</v>
      </c>
      <c r="P319" s="11"/>
      <c r="Q319" s="11"/>
      <c r="R319" s="14">
        <v>26.27</v>
      </c>
      <c r="S319" s="14">
        <v>60.17</v>
      </c>
      <c r="T319" s="14">
        <v>85.59</v>
      </c>
      <c r="U319" s="14">
        <v>100</v>
      </c>
      <c r="V319" s="14">
        <v>91.53</v>
      </c>
      <c r="W319" s="14">
        <v>0</v>
      </c>
      <c r="X319" s="14">
        <v>0</v>
      </c>
    </row>
    <row r="320" spans="1:24" s="4" customFormat="1" ht="15" customHeight="1" x14ac:dyDescent="0.3">
      <c r="A320" s="14"/>
      <c r="B320" s="15" t="s">
        <v>656</v>
      </c>
      <c r="C320" s="16" t="s">
        <v>657</v>
      </c>
      <c r="D320" s="19">
        <v>600</v>
      </c>
      <c r="E320" s="19">
        <v>599</v>
      </c>
      <c r="F320" s="19">
        <v>600</v>
      </c>
      <c r="G320" s="17">
        <v>1</v>
      </c>
      <c r="H320" s="17">
        <f t="shared" si="4"/>
        <v>599</v>
      </c>
      <c r="I320" s="17" t="s">
        <v>13</v>
      </c>
      <c r="J320" s="17"/>
      <c r="K320" s="17"/>
      <c r="L320" s="18" t="s">
        <v>859</v>
      </c>
      <c r="M320" s="17">
        <v>1</v>
      </c>
      <c r="N320" s="17"/>
      <c r="O320" s="17">
        <v>1</v>
      </c>
      <c r="P320" s="11"/>
      <c r="Q320" s="11"/>
      <c r="R320" s="14" t="s">
        <v>888</v>
      </c>
      <c r="S320" s="14" t="s">
        <v>887</v>
      </c>
      <c r="T320" s="14" t="s">
        <v>887</v>
      </c>
      <c r="U320" s="14" t="s">
        <v>887</v>
      </c>
      <c r="V320" s="14" t="s">
        <v>887</v>
      </c>
      <c r="W320" s="14" t="s">
        <v>887</v>
      </c>
      <c r="X320" s="14" t="s">
        <v>888</v>
      </c>
    </row>
    <row r="321" spans="1:24" s="4" customFormat="1" ht="15" customHeight="1" x14ac:dyDescent="0.3">
      <c r="A321" s="14"/>
      <c r="B321" s="24" t="s">
        <v>658</v>
      </c>
      <c r="C321" s="25" t="s">
        <v>659</v>
      </c>
      <c r="D321" s="26">
        <v>600</v>
      </c>
      <c r="E321" s="26">
        <v>600</v>
      </c>
      <c r="F321" s="26">
        <v>600</v>
      </c>
      <c r="G321" s="26">
        <v>1</v>
      </c>
      <c r="H321" s="26">
        <f t="shared" si="4"/>
        <v>600</v>
      </c>
      <c r="I321" s="26" t="s">
        <v>230</v>
      </c>
      <c r="J321" s="26">
        <v>22.5</v>
      </c>
      <c r="K321" s="26">
        <v>100</v>
      </c>
      <c r="L321" s="27" t="s">
        <v>860</v>
      </c>
      <c r="M321" s="26">
        <v>1</v>
      </c>
      <c r="N321" s="26">
        <v>1</v>
      </c>
      <c r="O321" s="26">
        <v>1</v>
      </c>
      <c r="P321" s="11"/>
      <c r="Q321" s="11"/>
      <c r="R321" s="14">
        <v>4.17</v>
      </c>
      <c r="S321" s="14">
        <v>22.5</v>
      </c>
      <c r="T321" s="14">
        <v>35.83</v>
      </c>
      <c r="U321" s="14">
        <v>100</v>
      </c>
      <c r="V321" s="14">
        <v>100</v>
      </c>
      <c r="W321" s="14">
        <v>100</v>
      </c>
      <c r="X321" s="14">
        <v>37.5</v>
      </c>
    </row>
    <row r="322" spans="1:24" s="4" customFormat="1" ht="15" customHeight="1" x14ac:dyDescent="0.3">
      <c r="A322" s="28" t="s">
        <v>660</v>
      </c>
      <c r="B322" s="12"/>
      <c r="C322" s="20"/>
      <c r="D322" s="2"/>
      <c r="E322" s="2"/>
      <c r="F322" s="2"/>
      <c r="G322" s="2"/>
      <c r="H322" s="2"/>
      <c r="I322" s="2"/>
      <c r="J322" s="13"/>
      <c r="K322" s="13"/>
      <c r="L322" s="3"/>
      <c r="M322" s="2"/>
      <c r="N322" s="2"/>
      <c r="O322" s="2"/>
      <c r="P322" s="31">
        <f>AVERAGE(J325,J326,J331)</f>
        <v>91.38</v>
      </c>
      <c r="Q322" s="31">
        <f>AVERAGE(K325,K326,K331)</f>
        <v>99.583333333333329</v>
      </c>
      <c r="R322" s="14"/>
      <c r="S322" s="14"/>
      <c r="T322" s="14"/>
      <c r="U322" s="14" t="s">
        <v>887</v>
      </c>
      <c r="V322" s="14"/>
      <c r="W322" s="14"/>
      <c r="X322" s="14"/>
    </row>
    <row r="323" spans="1:24" s="4" customFormat="1" ht="15" customHeight="1" x14ac:dyDescent="0.3">
      <c r="A323" s="14"/>
      <c r="B323" s="24" t="s">
        <v>661</v>
      </c>
      <c r="C323" s="25" t="s">
        <v>662</v>
      </c>
      <c r="D323" s="19">
        <v>600</v>
      </c>
      <c r="E323" s="19">
        <v>600</v>
      </c>
      <c r="F323" s="19">
        <v>200</v>
      </c>
      <c r="G323" s="26">
        <v>1</v>
      </c>
      <c r="H323" s="26">
        <f t="shared" si="4"/>
        <v>200</v>
      </c>
      <c r="I323" s="26" t="s">
        <v>16</v>
      </c>
      <c r="J323" s="26">
        <v>80</v>
      </c>
      <c r="K323" s="26">
        <v>0</v>
      </c>
      <c r="L323" s="27" t="s">
        <v>731</v>
      </c>
      <c r="M323" s="26">
        <v>1</v>
      </c>
      <c r="N323" s="26">
        <v>1</v>
      </c>
      <c r="O323" s="26">
        <v>1</v>
      </c>
      <c r="P323" s="11"/>
      <c r="Q323" s="11"/>
      <c r="R323" s="14">
        <v>67.5</v>
      </c>
      <c r="S323" s="14">
        <v>80</v>
      </c>
      <c r="T323" s="14">
        <v>80</v>
      </c>
      <c r="U323" s="14">
        <v>100</v>
      </c>
      <c r="V323" s="14">
        <v>30</v>
      </c>
      <c r="W323" s="14">
        <v>0</v>
      </c>
      <c r="X323" s="14">
        <v>0</v>
      </c>
    </row>
    <row r="324" spans="1:24" s="4" customFormat="1" ht="15" customHeight="1" x14ac:dyDescent="0.3">
      <c r="A324" s="14"/>
      <c r="B324" s="15" t="s">
        <v>663</v>
      </c>
      <c r="C324" s="16" t="s">
        <v>664</v>
      </c>
      <c r="D324" s="17">
        <v>1200</v>
      </c>
      <c r="E324" s="17"/>
      <c r="F324" s="17">
        <v>0</v>
      </c>
      <c r="G324" s="17">
        <v>1</v>
      </c>
      <c r="H324" s="17">
        <f t="shared" si="4"/>
        <v>0</v>
      </c>
      <c r="I324" s="17"/>
      <c r="J324" s="17"/>
      <c r="K324" s="17"/>
      <c r="L324" s="18" t="s">
        <v>822</v>
      </c>
      <c r="M324" s="17">
        <v>1</v>
      </c>
      <c r="N324" s="17"/>
      <c r="O324" s="17">
        <v>1</v>
      </c>
      <c r="P324" s="11"/>
      <c r="Q324" s="11"/>
      <c r="R324" s="14" t="s">
        <v>888</v>
      </c>
      <c r="S324" s="14" t="s">
        <v>887</v>
      </c>
      <c r="T324" s="14" t="s">
        <v>887</v>
      </c>
      <c r="U324" s="14" t="s">
        <v>887</v>
      </c>
      <c r="V324" s="14" t="s">
        <v>887</v>
      </c>
      <c r="W324" s="14" t="s">
        <v>887</v>
      </c>
      <c r="X324" s="14" t="s">
        <v>887</v>
      </c>
    </row>
    <row r="325" spans="1:24" s="4" customFormat="1" ht="15" customHeight="1" x14ac:dyDescent="0.3">
      <c r="A325" s="14"/>
      <c r="B325" s="28" t="s">
        <v>665</v>
      </c>
      <c r="C325" s="29" t="s">
        <v>666</v>
      </c>
      <c r="D325" s="11">
        <v>600</v>
      </c>
      <c r="E325" s="11">
        <v>600</v>
      </c>
      <c r="F325" s="11">
        <v>600</v>
      </c>
      <c r="G325" s="2">
        <v>1</v>
      </c>
      <c r="H325" s="2">
        <f t="shared" si="4"/>
        <v>600</v>
      </c>
      <c r="I325" s="2" t="s">
        <v>235</v>
      </c>
      <c r="J325" s="11">
        <v>98.33</v>
      </c>
      <c r="K325" s="11">
        <v>100</v>
      </c>
      <c r="L325" s="30"/>
      <c r="M325" s="11">
        <v>1</v>
      </c>
      <c r="N325" s="11">
        <v>1</v>
      </c>
      <c r="O325" s="11"/>
      <c r="P325" s="11"/>
      <c r="Q325" s="11"/>
      <c r="R325" s="14">
        <v>65</v>
      </c>
      <c r="S325" s="14">
        <v>98.33</v>
      </c>
      <c r="T325" s="14">
        <v>100</v>
      </c>
      <c r="U325" s="14">
        <v>100</v>
      </c>
      <c r="V325" s="14">
        <v>100</v>
      </c>
      <c r="W325" s="14">
        <v>100</v>
      </c>
      <c r="X325" s="14">
        <v>52.5</v>
      </c>
    </row>
    <row r="326" spans="1:24" s="4" customFormat="1" ht="15" customHeight="1" x14ac:dyDescent="0.3">
      <c r="A326" s="14"/>
      <c r="B326" s="28" t="s">
        <v>667</v>
      </c>
      <c r="C326" s="29" t="s">
        <v>668</v>
      </c>
      <c r="D326" s="19">
        <v>1200</v>
      </c>
      <c r="E326" s="19">
        <v>1199</v>
      </c>
      <c r="F326" s="19">
        <v>1200</v>
      </c>
      <c r="G326" s="2">
        <v>1</v>
      </c>
      <c r="H326" s="2">
        <f t="shared" si="4"/>
        <v>1199</v>
      </c>
      <c r="I326" s="2"/>
      <c r="J326" s="11">
        <v>97.48</v>
      </c>
      <c r="K326" s="11">
        <v>99.58</v>
      </c>
      <c r="L326" s="30"/>
      <c r="M326" s="11">
        <v>1</v>
      </c>
      <c r="N326" s="11">
        <v>1</v>
      </c>
      <c r="O326" s="11"/>
      <c r="P326" s="11"/>
      <c r="Q326" s="11"/>
      <c r="R326" s="14">
        <v>78.569999999999993</v>
      </c>
      <c r="S326" s="14">
        <v>97.48</v>
      </c>
      <c r="T326" s="14">
        <v>98.74</v>
      </c>
      <c r="U326" s="14">
        <v>100</v>
      </c>
      <c r="V326" s="14">
        <v>100</v>
      </c>
      <c r="W326" s="14">
        <v>99.58</v>
      </c>
      <c r="X326" s="14">
        <v>98.32</v>
      </c>
    </row>
    <row r="327" spans="1:24" s="4" customFormat="1" ht="15" customHeight="1" x14ac:dyDescent="0.3">
      <c r="A327" s="14"/>
      <c r="B327" s="15" t="s">
        <v>669</v>
      </c>
      <c r="C327" s="16" t="s">
        <v>670</v>
      </c>
      <c r="D327" s="17">
        <v>600</v>
      </c>
      <c r="E327" s="17">
        <v>600</v>
      </c>
      <c r="F327" s="17">
        <v>0</v>
      </c>
      <c r="G327" s="17">
        <v>1</v>
      </c>
      <c r="H327" s="17">
        <f t="shared" ref="H327:H346" si="5">MIN(D327,E327,F327)</f>
        <v>0</v>
      </c>
      <c r="I327" s="17" t="s">
        <v>235</v>
      </c>
      <c r="J327" s="17"/>
      <c r="K327" s="17"/>
      <c r="L327" s="18" t="s">
        <v>736</v>
      </c>
      <c r="M327" s="17">
        <v>1</v>
      </c>
      <c r="N327" s="17"/>
      <c r="O327" s="17">
        <v>1</v>
      </c>
      <c r="P327" s="11"/>
      <c r="Q327" s="11"/>
      <c r="R327" s="14" t="s">
        <v>888</v>
      </c>
      <c r="S327" s="14" t="s">
        <v>887</v>
      </c>
      <c r="T327" s="14" t="s">
        <v>887</v>
      </c>
      <c r="U327" s="14" t="s">
        <v>887</v>
      </c>
      <c r="V327" s="14" t="s">
        <v>887</v>
      </c>
      <c r="W327" s="14" t="s">
        <v>887</v>
      </c>
      <c r="X327" s="14" t="s">
        <v>887</v>
      </c>
    </row>
    <row r="328" spans="1:24" s="4" customFormat="1" ht="15" customHeight="1" x14ac:dyDescent="0.3">
      <c r="A328" s="14"/>
      <c r="B328" s="24" t="s">
        <v>671</v>
      </c>
      <c r="C328" s="25" t="s">
        <v>672</v>
      </c>
      <c r="D328" s="26">
        <v>1200</v>
      </c>
      <c r="E328" s="26">
        <v>1200</v>
      </c>
      <c r="F328" s="26">
        <v>1200</v>
      </c>
      <c r="G328" s="26">
        <v>1</v>
      </c>
      <c r="H328" s="26">
        <f t="shared" si="5"/>
        <v>1200</v>
      </c>
      <c r="I328" s="26" t="s">
        <v>474</v>
      </c>
      <c r="J328" s="26">
        <v>65.83</v>
      </c>
      <c r="K328" s="26">
        <v>10.42</v>
      </c>
      <c r="L328" s="27" t="s">
        <v>785</v>
      </c>
      <c r="M328" s="26">
        <v>1</v>
      </c>
      <c r="N328" s="26">
        <v>1</v>
      </c>
      <c r="O328" s="26">
        <v>1</v>
      </c>
      <c r="P328" s="11"/>
      <c r="Q328" s="11"/>
      <c r="R328" s="14">
        <v>58.33</v>
      </c>
      <c r="S328" s="14">
        <v>65.83</v>
      </c>
      <c r="T328" s="14">
        <v>70</v>
      </c>
      <c r="U328" s="14">
        <v>100</v>
      </c>
      <c r="V328" s="14">
        <v>57.5</v>
      </c>
      <c r="W328" s="14">
        <v>10.42</v>
      </c>
      <c r="X328" s="14">
        <v>0</v>
      </c>
    </row>
    <row r="329" spans="1:24" s="4" customFormat="1" ht="15" customHeight="1" x14ac:dyDescent="0.3">
      <c r="A329" s="14"/>
      <c r="B329" s="33" t="s">
        <v>673</v>
      </c>
      <c r="C329" s="34" t="s">
        <v>674</v>
      </c>
      <c r="D329" s="35">
        <v>600</v>
      </c>
      <c r="E329" s="35">
        <v>600</v>
      </c>
      <c r="F329" s="35">
        <v>0</v>
      </c>
      <c r="G329" s="35">
        <v>1</v>
      </c>
      <c r="H329" s="17">
        <f t="shared" si="5"/>
        <v>0</v>
      </c>
      <c r="I329" s="35" t="s">
        <v>513</v>
      </c>
      <c r="J329" s="35"/>
      <c r="K329" s="35"/>
      <c r="L329" s="36" t="s">
        <v>736</v>
      </c>
      <c r="M329" s="35">
        <v>1</v>
      </c>
      <c r="N329" s="35"/>
      <c r="O329" s="35">
        <v>1</v>
      </c>
      <c r="P329" s="11"/>
      <c r="Q329" s="11"/>
      <c r="R329" s="14" t="s">
        <v>888</v>
      </c>
      <c r="S329" s="14" t="s">
        <v>887</v>
      </c>
      <c r="T329" s="14" t="s">
        <v>887</v>
      </c>
      <c r="U329" s="14" t="s">
        <v>887</v>
      </c>
      <c r="V329" s="14" t="s">
        <v>887</v>
      </c>
      <c r="W329" s="14" t="s">
        <v>887</v>
      </c>
      <c r="X329" s="14" t="s">
        <v>887</v>
      </c>
    </row>
    <row r="330" spans="1:24" s="4" customFormat="1" ht="15" customHeight="1" x14ac:dyDescent="0.3">
      <c r="A330" s="14"/>
      <c r="B330" s="15" t="s">
        <v>675</v>
      </c>
      <c r="C330" s="16" t="s">
        <v>676</v>
      </c>
      <c r="D330" s="17">
        <v>1000</v>
      </c>
      <c r="E330" s="17">
        <v>1000</v>
      </c>
      <c r="F330" s="17">
        <v>1000</v>
      </c>
      <c r="G330" s="17">
        <v>1</v>
      </c>
      <c r="H330" s="17">
        <f t="shared" si="5"/>
        <v>1000</v>
      </c>
      <c r="I330" s="17" t="s">
        <v>19</v>
      </c>
      <c r="J330" s="17"/>
      <c r="K330" s="17"/>
      <c r="L330" s="18" t="s">
        <v>861</v>
      </c>
      <c r="M330" s="17">
        <v>1</v>
      </c>
      <c r="N330" s="17"/>
      <c r="O330" s="17">
        <v>1</v>
      </c>
      <c r="P330" s="11"/>
      <c r="Q330" s="11"/>
      <c r="R330" s="14" t="s">
        <v>888</v>
      </c>
      <c r="S330" s="14" t="s">
        <v>887</v>
      </c>
      <c r="T330" s="14" t="s">
        <v>887</v>
      </c>
      <c r="U330" s="14" t="s">
        <v>887</v>
      </c>
      <c r="V330" s="14" t="s">
        <v>887</v>
      </c>
      <c r="W330" s="14" t="s">
        <v>887</v>
      </c>
      <c r="X330" s="14" t="s">
        <v>887</v>
      </c>
    </row>
    <row r="331" spans="1:24" s="4" customFormat="1" ht="15" customHeight="1" x14ac:dyDescent="0.3">
      <c r="A331" s="14"/>
      <c r="B331" s="28" t="s">
        <v>677</v>
      </c>
      <c r="C331" s="29" t="s">
        <v>678</v>
      </c>
      <c r="D331" s="11">
        <v>1200</v>
      </c>
      <c r="E331" s="11">
        <v>1200</v>
      </c>
      <c r="F331" s="11">
        <v>1200</v>
      </c>
      <c r="G331" s="2">
        <v>1</v>
      </c>
      <c r="H331" s="2">
        <f t="shared" si="5"/>
        <v>1200</v>
      </c>
      <c r="I331" s="2"/>
      <c r="J331" s="11">
        <v>78.33</v>
      </c>
      <c r="K331" s="11">
        <v>99.17</v>
      </c>
      <c r="L331" s="30" t="s">
        <v>862</v>
      </c>
      <c r="M331" s="11">
        <v>1</v>
      </c>
      <c r="N331" s="11">
        <v>1</v>
      </c>
      <c r="O331" s="11"/>
      <c r="P331" s="11"/>
      <c r="Q331" s="11"/>
      <c r="R331" s="14">
        <v>21.67</v>
      </c>
      <c r="S331" s="14">
        <v>78.33</v>
      </c>
      <c r="T331" s="14">
        <v>97.5</v>
      </c>
      <c r="U331" s="14">
        <v>100</v>
      </c>
      <c r="V331" s="14">
        <v>100</v>
      </c>
      <c r="W331" s="14">
        <v>99.17</v>
      </c>
      <c r="X331" s="14">
        <v>95</v>
      </c>
    </row>
    <row r="332" spans="1:24" s="4" customFormat="1" ht="15" customHeight="1" x14ac:dyDescent="0.3">
      <c r="A332" s="14"/>
      <c r="B332" s="15" t="s">
        <v>679</v>
      </c>
      <c r="C332" s="16" t="s">
        <v>680</v>
      </c>
      <c r="D332" s="17">
        <v>1200</v>
      </c>
      <c r="E332" s="17">
        <v>1200</v>
      </c>
      <c r="F332" s="17">
        <v>944</v>
      </c>
      <c r="G332" s="17">
        <v>1</v>
      </c>
      <c r="H332" s="17">
        <f t="shared" si="5"/>
        <v>944</v>
      </c>
      <c r="I332" s="17" t="s">
        <v>143</v>
      </c>
      <c r="J332" s="17"/>
      <c r="K332" s="17"/>
      <c r="L332" s="18" t="s">
        <v>886</v>
      </c>
      <c r="M332" s="17">
        <v>1</v>
      </c>
      <c r="N332" s="17"/>
      <c r="O332" s="17">
        <v>1</v>
      </c>
      <c r="P332" s="11"/>
      <c r="Q332" s="11"/>
      <c r="R332" s="14" t="s">
        <v>888</v>
      </c>
      <c r="S332" s="14" t="s">
        <v>887</v>
      </c>
      <c r="T332" s="14" t="s">
        <v>887</v>
      </c>
      <c r="U332" s="14" t="s">
        <v>887</v>
      </c>
      <c r="V332" s="14" t="s">
        <v>887</v>
      </c>
      <c r="W332" s="14" t="s">
        <v>887</v>
      </c>
      <c r="X332" s="14" t="s">
        <v>887</v>
      </c>
    </row>
    <row r="333" spans="1:24" s="4" customFormat="1" ht="15" customHeight="1" x14ac:dyDescent="0.3">
      <c r="A333" s="28" t="s">
        <v>681</v>
      </c>
      <c r="B333" s="12"/>
      <c r="C333" s="20"/>
      <c r="D333" s="2"/>
      <c r="E333" s="2"/>
      <c r="F333" s="2"/>
      <c r="G333" s="2"/>
      <c r="H333" s="2"/>
      <c r="I333" s="2"/>
      <c r="J333" s="13"/>
      <c r="K333" s="13"/>
      <c r="L333" s="3"/>
      <c r="M333" s="2"/>
      <c r="N333" s="2"/>
      <c r="O333" s="2"/>
      <c r="P333" s="31">
        <f>AVERAGE(J337,J338,J341)</f>
        <v>91.816666666666663</v>
      </c>
      <c r="Q333" s="31">
        <f>AVERAGE(K337,K338,K341)</f>
        <v>91.49666666666667</v>
      </c>
      <c r="R333" s="14" t="s">
        <v>888</v>
      </c>
      <c r="S333" s="14" t="s">
        <v>887</v>
      </c>
      <c r="T333" s="14" t="s">
        <v>887</v>
      </c>
      <c r="U333" s="14" t="s">
        <v>887</v>
      </c>
      <c r="V333" s="14" t="s">
        <v>887</v>
      </c>
      <c r="W333" s="14" t="s">
        <v>887</v>
      </c>
      <c r="X333" s="14" t="s">
        <v>887</v>
      </c>
    </row>
    <row r="334" spans="1:24" s="4" customFormat="1" ht="15" customHeight="1" x14ac:dyDescent="0.3">
      <c r="A334" s="14"/>
      <c r="B334" s="24" t="s">
        <v>682</v>
      </c>
      <c r="C334" s="25" t="s">
        <v>683</v>
      </c>
      <c r="D334" s="19">
        <v>800</v>
      </c>
      <c r="E334" s="19">
        <v>799</v>
      </c>
      <c r="F334" s="19">
        <v>800</v>
      </c>
      <c r="G334" s="26">
        <v>1</v>
      </c>
      <c r="H334" s="26">
        <f t="shared" si="5"/>
        <v>799</v>
      </c>
      <c r="I334" s="26"/>
      <c r="J334" s="26">
        <v>74.680000000000007</v>
      </c>
      <c r="K334" s="26">
        <v>0</v>
      </c>
      <c r="L334" s="27" t="s">
        <v>863</v>
      </c>
      <c r="M334" s="26">
        <v>1</v>
      </c>
      <c r="N334" s="26">
        <v>1</v>
      </c>
      <c r="O334" s="26">
        <v>1</v>
      </c>
      <c r="P334" s="11"/>
      <c r="Q334" s="11"/>
      <c r="R334" s="14">
        <v>56.96</v>
      </c>
      <c r="S334" s="14">
        <v>74.680000000000007</v>
      </c>
      <c r="T334" s="14">
        <v>92.41</v>
      </c>
      <c r="U334" s="14">
        <v>100</v>
      </c>
      <c r="V334" s="14">
        <v>29.11</v>
      </c>
      <c r="W334" s="14">
        <v>0</v>
      </c>
      <c r="X334" s="14">
        <v>0</v>
      </c>
    </row>
    <row r="335" spans="1:24" s="4" customFormat="1" ht="15" customHeight="1" x14ac:dyDescent="0.3">
      <c r="A335" s="14"/>
      <c r="B335" s="24" t="s">
        <v>684</v>
      </c>
      <c r="C335" s="25" t="s">
        <v>685</v>
      </c>
      <c r="D335" s="26">
        <v>1000</v>
      </c>
      <c r="E335" s="26">
        <v>1000</v>
      </c>
      <c r="F335" s="26">
        <v>1000</v>
      </c>
      <c r="G335" s="26">
        <v>1</v>
      </c>
      <c r="H335" s="26">
        <f t="shared" si="5"/>
        <v>1000</v>
      </c>
      <c r="I335" s="26" t="s">
        <v>101</v>
      </c>
      <c r="J335" s="26">
        <v>43.5</v>
      </c>
      <c r="K335" s="26">
        <v>0</v>
      </c>
      <c r="L335" s="27" t="s">
        <v>864</v>
      </c>
      <c r="M335" s="26">
        <v>1</v>
      </c>
      <c r="N335" s="26">
        <v>1</v>
      </c>
      <c r="O335" s="26">
        <v>1</v>
      </c>
      <c r="P335" s="11"/>
      <c r="Q335" s="11"/>
      <c r="R335" s="14">
        <v>23.5</v>
      </c>
      <c r="S335" s="14">
        <v>43.5</v>
      </c>
      <c r="T335" s="14">
        <v>59</v>
      </c>
      <c r="U335" s="14">
        <v>96.5</v>
      </c>
      <c r="V335" s="14">
        <v>21</v>
      </c>
      <c r="W335" s="14">
        <v>0</v>
      </c>
      <c r="X335" s="14">
        <v>0</v>
      </c>
    </row>
    <row r="336" spans="1:24" s="4" customFormat="1" ht="15" customHeight="1" x14ac:dyDescent="0.3">
      <c r="A336" s="14"/>
      <c r="B336" s="24" t="s">
        <v>686</v>
      </c>
      <c r="C336" s="25" t="s">
        <v>687</v>
      </c>
      <c r="D336" s="26">
        <v>800</v>
      </c>
      <c r="E336" s="26">
        <v>800</v>
      </c>
      <c r="F336" s="26">
        <v>800</v>
      </c>
      <c r="G336" s="26">
        <v>1</v>
      </c>
      <c r="H336" s="26">
        <f t="shared" si="5"/>
        <v>800</v>
      </c>
      <c r="I336" s="26" t="s">
        <v>101</v>
      </c>
      <c r="J336" s="26">
        <v>100</v>
      </c>
      <c r="K336" s="26">
        <v>71.25</v>
      </c>
      <c r="L336" s="27" t="s">
        <v>865</v>
      </c>
      <c r="M336" s="26">
        <v>1</v>
      </c>
      <c r="N336" s="26">
        <v>1</v>
      </c>
      <c r="O336" s="26">
        <v>1</v>
      </c>
      <c r="P336" s="11"/>
      <c r="Q336" s="11"/>
      <c r="R336" s="14">
        <v>90</v>
      </c>
      <c r="S336" s="14">
        <v>100</v>
      </c>
      <c r="T336" s="14">
        <v>100</v>
      </c>
      <c r="U336" s="14">
        <v>100</v>
      </c>
      <c r="V336" s="14">
        <v>100</v>
      </c>
      <c r="W336" s="14">
        <v>71.25</v>
      </c>
      <c r="X336" s="14">
        <v>2.5</v>
      </c>
    </row>
    <row r="337" spans="1:24" s="4" customFormat="1" ht="15" customHeight="1" x14ac:dyDescent="0.3">
      <c r="A337" s="14"/>
      <c r="B337" s="28" t="s">
        <v>688</v>
      </c>
      <c r="C337" s="29" t="s">
        <v>689</v>
      </c>
      <c r="D337" s="19">
        <v>600</v>
      </c>
      <c r="E337" s="19">
        <v>599</v>
      </c>
      <c r="F337" s="19">
        <v>600</v>
      </c>
      <c r="G337" s="2">
        <v>1</v>
      </c>
      <c r="H337" s="2">
        <f t="shared" si="5"/>
        <v>599</v>
      </c>
      <c r="I337" s="2" t="s">
        <v>143</v>
      </c>
      <c r="J337" s="11">
        <v>97.46</v>
      </c>
      <c r="K337" s="11">
        <v>100</v>
      </c>
      <c r="L337" s="30"/>
      <c r="M337" s="11">
        <v>1</v>
      </c>
      <c r="N337" s="11">
        <v>1</v>
      </c>
      <c r="O337" s="11">
        <v>1</v>
      </c>
      <c r="P337" s="11"/>
      <c r="Q337" s="11"/>
      <c r="R337" s="14">
        <v>83.05</v>
      </c>
      <c r="S337" s="14">
        <v>97.46</v>
      </c>
      <c r="T337" s="14">
        <v>100</v>
      </c>
      <c r="U337" s="14">
        <v>100</v>
      </c>
      <c r="V337" s="14">
        <v>100</v>
      </c>
      <c r="W337" s="14">
        <v>100</v>
      </c>
      <c r="X337" s="14">
        <v>58.47</v>
      </c>
    </row>
    <row r="338" spans="1:24" s="4" customFormat="1" ht="15" customHeight="1" x14ac:dyDescent="0.3">
      <c r="A338" s="14"/>
      <c r="B338" s="28" t="s">
        <v>690</v>
      </c>
      <c r="C338" s="29" t="s">
        <v>691</v>
      </c>
      <c r="D338" s="11">
        <v>1200</v>
      </c>
      <c r="E338" s="11">
        <v>1200</v>
      </c>
      <c r="F338" s="11">
        <v>1200</v>
      </c>
      <c r="G338" s="2">
        <v>1</v>
      </c>
      <c r="H338" s="2">
        <f t="shared" si="5"/>
        <v>1200</v>
      </c>
      <c r="I338" s="2" t="s">
        <v>16</v>
      </c>
      <c r="J338" s="11">
        <v>88.75</v>
      </c>
      <c r="K338" s="11">
        <v>82.08</v>
      </c>
      <c r="L338" s="30"/>
      <c r="M338" s="11">
        <v>1</v>
      </c>
      <c r="N338" s="11">
        <v>1</v>
      </c>
      <c r="O338" s="11"/>
      <c r="P338" s="11"/>
      <c r="Q338" s="11"/>
      <c r="R338" s="14">
        <v>67.5</v>
      </c>
      <c r="S338" s="14">
        <v>88.75</v>
      </c>
      <c r="T338" s="14">
        <v>90</v>
      </c>
      <c r="U338" s="14">
        <v>100</v>
      </c>
      <c r="V338" s="14">
        <v>91.25</v>
      </c>
      <c r="W338" s="14">
        <v>82.08</v>
      </c>
      <c r="X338" s="14">
        <v>0.42</v>
      </c>
    </row>
    <row r="339" spans="1:24" s="4" customFormat="1" ht="15" customHeight="1" x14ac:dyDescent="0.3">
      <c r="A339" s="14"/>
      <c r="B339" s="24" t="s">
        <v>692</v>
      </c>
      <c r="C339" s="25" t="s">
        <v>693</v>
      </c>
      <c r="D339" s="19">
        <v>800</v>
      </c>
      <c r="E339" s="19">
        <v>799</v>
      </c>
      <c r="F339" s="19">
        <v>800</v>
      </c>
      <c r="G339" s="26">
        <v>1</v>
      </c>
      <c r="H339" s="26">
        <f t="shared" si="5"/>
        <v>799</v>
      </c>
      <c r="I339" s="26" t="s">
        <v>173</v>
      </c>
      <c r="J339" s="26">
        <v>99.37</v>
      </c>
      <c r="K339" s="26">
        <v>2.5299999999999998</v>
      </c>
      <c r="L339" s="27" t="s">
        <v>866</v>
      </c>
      <c r="M339" s="26">
        <v>1</v>
      </c>
      <c r="N339" s="26">
        <v>1</v>
      </c>
      <c r="O339" s="26">
        <v>1</v>
      </c>
      <c r="P339" s="11"/>
      <c r="Q339" s="11"/>
      <c r="R339" s="14">
        <v>82.91</v>
      </c>
      <c r="S339" s="14">
        <v>99.37</v>
      </c>
      <c r="T339" s="14">
        <v>100</v>
      </c>
      <c r="U339" s="14">
        <v>100</v>
      </c>
      <c r="V339" s="14">
        <v>89.24</v>
      </c>
      <c r="W339" s="14">
        <v>2.5299999999999998</v>
      </c>
      <c r="X339" s="14">
        <v>0</v>
      </c>
    </row>
    <row r="340" spans="1:24" s="4" customFormat="1" ht="15" customHeight="1" x14ac:dyDescent="0.3">
      <c r="A340" s="14"/>
      <c r="B340" s="15" t="s">
        <v>694</v>
      </c>
      <c r="C340" s="16" t="s">
        <v>695</v>
      </c>
      <c r="D340" s="19">
        <v>1000</v>
      </c>
      <c r="E340" s="19">
        <v>999</v>
      </c>
      <c r="F340" s="19">
        <v>0</v>
      </c>
      <c r="G340" s="17">
        <v>1</v>
      </c>
      <c r="H340" s="17">
        <f t="shared" si="5"/>
        <v>0</v>
      </c>
      <c r="I340" s="17" t="s">
        <v>111</v>
      </c>
      <c r="J340" s="17"/>
      <c r="K340" s="17"/>
      <c r="L340" s="18" t="s">
        <v>867</v>
      </c>
      <c r="M340" s="17">
        <v>1</v>
      </c>
      <c r="N340" s="17"/>
      <c r="O340" s="17">
        <v>1</v>
      </c>
      <c r="P340" s="11"/>
      <c r="Q340" s="11"/>
      <c r="R340" s="14" t="s">
        <v>888</v>
      </c>
      <c r="S340" s="14" t="s">
        <v>887</v>
      </c>
      <c r="T340" s="14" t="s">
        <v>887</v>
      </c>
      <c r="U340" s="14" t="s">
        <v>887</v>
      </c>
      <c r="V340" s="14" t="s">
        <v>887</v>
      </c>
      <c r="W340" s="14" t="s">
        <v>887</v>
      </c>
      <c r="X340" s="14" t="s">
        <v>887</v>
      </c>
    </row>
    <row r="341" spans="1:24" s="4" customFormat="1" ht="15" customHeight="1" x14ac:dyDescent="0.3">
      <c r="A341" s="14"/>
      <c r="B341" s="28" t="s">
        <v>696</v>
      </c>
      <c r="C341" s="29" t="s">
        <v>697</v>
      </c>
      <c r="D341" s="19">
        <v>800</v>
      </c>
      <c r="E341" s="19">
        <v>799</v>
      </c>
      <c r="F341" s="19">
        <v>800</v>
      </c>
      <c r="G341" s="2">
        <v>1</v>
      </c>
      <c r="H341" s="2">
        <f t="shared" si="5"/>
        <v>799</v>
      </c>
      <c r="I341" s="2" t="s">
        <v>98</v>
      </c>
      <c r="J341" s="11">
        <v>89.24</v>
      </c>
      <c r="K341" s="11">
        <v>92.41</v>
      </c>
      <c r="L341" s="30"/>
      <c r="M341" s="11">
        <v>1</v>
      </c>
      <c r="N341" s="11">
        <v>1</v>
      </c>
      <c r="O341" s="11">
        <v>1</v>
      </c>
      <c r="P341" s="11"/>
      <c r="Q341" s="11"/>
      <c r="R341" s="14">
        <v>74.680000000000007</v>
      </c>
      <c r="S341" s="14">
        <v>89.24</v>
      </c>
      <c r="T341" s="14">
        <v>91.14</v>
      </c>
      <c r="U341" s="14">
        <v>93.67</v>
      </c>
      <c r="V341" s="14">
        <v>93.04</v>
      </c>
      <c r="W341" s="14">
        <v>92.41</v>
      </c>
      <c r="X341" s="14">
        <v>65.819999999999993</v>
      </c>
    </row>
    <row r="342" spans="1:24" s="4" customFormat="1" ht="15" customHeight="1" x14ac:dyDescent="0.3">
      <c r="A342" s="14"/>
      <c r="B342" s="24" t="s">
        <v>698</v>
      </c>
      <c r="C342" s="25" t="s">
        <v>699</v>
      </c>
      <c r="D342" s="26">
        <v>600</v>
      </c>
      <c r="E342" s="26">
        <v>600</v>
      </c>
      <c r="F342" s="26">
        <v>600</v>
      </c>
      <c r="G342" s="26">
        <v>1</v>
      </c>
      <c r="H342" s="26">
        <f t="shared" si="5"/>
        <v>600</v>
      </c>
      <c r="I342" s="26" t="s">
        <v>10</v>
      </c>
      <c r="J342" s="26">
        <v>70.83</v>
      </c>
      <c r="K342" s="26">
        <v>0</v>
      </c>
      <c r="L342" s="27" t="s">
        <v>868</v>
      </c>
      <c r="M342" s="26">
        <v>1</v>
      </c>
      <c r="N342" s="26">
        <v>1</v>
      </c>
      <c r="O342" s="26">
        <v>1</v>
      </c>
      <c r="P342" s="11"/>
      <c r="Q342" s="11"/>
      <c r="R342" s="14">
        <v>39.17</v>
      </c>
      <c r="S342" s="14">
        <v>70.83</v>
      </c>
      <c r="T342" s="14">
        <v>92.5</v>
      </c>
      <c r="U342" s="14">
        <v>100</v>
      </c>
      <c r="V342" s="14">
        <v>0.83</v>
      </c>
      <c r="W342" s="14">
        <v>0</v>
      </c>
      <c r="X342" s="14">
        <v>0</v>
      </c>
    </row>
    <row r="343" spans="1:24" s="4" customFormat="1" ht="15" customHeight="1" x14ac:dyDescent="0.3">
      <c r="A343" s="14"/>
      <c r="B343" s="24" t="s">
        <v>700</v>
      </c>
      <c r="C343" s="25" t="s">
        <v>701</v>
      </c>
      <c r="D343" s="26">
        <v>800</v>
      </c>
      <c r="E343" s="26">
        <v>800</v>
      </c>
      <c r="F343" s="26">
        <v>800</v>
      </c>
      <c r="G343" s="26">
        <v>1</v>
      </c>
      <c r="H343" s="26">
        <f t="shared" si="5"/>
        <v>800</v>
      </c>
      <c r="I343" s="26" t="s">
        <v>13</v>
      </c>
      <c r="J343" s="26">
        <v>58.75</v>
      </c>
      <c r="K343" s="26">
        <v>0</v>
      </c>
      <c r="L343" s="27" t="s">
        <v>869</v>
      </c>
      <c r="M343" s="26">
        <v>1</v>
      </c>
      <c r="N343" s="26">
        <v>1</v>
      </c>
      <c r="O343" s="26">
        <v>1</v>
      </c>
      <c r="P343" s="11"/>
      <c r="Q343" s="11"/>
      <c r="R343" s="14">
        <v>45</v>
      </c>
      <c r="S343" s="14">
        <v>58.75</v>
      </c>
      <c r="T343" s="14">
        <v>66.87</v>
      </c>
      <c r="U343" s="14">
        <v>100</v>
      </c>
      <c r="V343" s="14">
        <v>0</v>
      </c>
      <c r="W343" s="14">
        <v>0</v>
      </c>
      <c r="X343" s="14">
        <v>0</v>
      </c>
    </row>
    <row r="344" spans="1:24" s="4" customFormat="1" ht="15" customHeight="1" x14ac:dyDescent="0.3">
      <c r="A344" s="14"/>
      <c r="B344" s="24" t="s">
        <v>702</v>
      </c>
      <c r="C344" s="25" t="s">
        <v>703</v>
      </c>
      <c r="D344" s="26">
        <v>1200</v>
      </c>
      <c r="E344" s="26">
        <v>1200</v>
      </c>
      <c r="F344" s="26">
        <v>1200</v>
      </c>
      <c r="G344" s="26">
        <v>1</v>
      </c>
      <c r="H344" s="26">
        <f t="shared" si="5"/>
        <v>1200</v>
      </c>
      <c r="I344" s="26" t="s">
        <v>127</v>
      </c>
      <c r="J344" s="26">
        <v>100</v>
      </c>
      <c r="K344" s="26">
        <v>0</v>
      </c>
      <c r="L344" s="27" t="s">
        <v>793</v>
      </c>
      <c r="M344" s="26">
        <v>1</v>
      </c>
      <c r="N344" s="26">
        <v>1</v>
      </c>
      <c r="O344" s="26">
        <v>1</v>
      </c>
      <c r="P344" s="11"/>
      <c r="Q344" s="11"/>
      <c r="R344" s="14">
        <v>97.5</v>
      </c>
      <c r="S344" s="14">
        <v>100</v>
      </c>
      <c r="T344" s="14">
        <v>100</v>
      </c>
      <c r="U344" s="14">
        <v>100</v>
      </c>
      <c r="V344" s="14">
        <v>36.25</v>
      </c>
      <c r="W344" s="14">
        <v>0</v>
      </c>
      <c r="X344" s="14">
        <v>0</v>
      </c>
    </row>
    <row r="345" spans="1:24" s="4" customFormat="1" ht="15" customHeight="1" x14ac:dyDescent="0.3">
      <c r="A345" s="14"/>
      <c r="B345" s="28" t="s">
        <v>704</v>
      </c>
      <c r="C345" s="29" t="s">
        <v>705</v>
      </c>
      <c r="D345" s="11">
        <v>1200</v>
      </c>
      <c r="E345" s="11"/>
      <c r="F345" s="11">
        <v>0</v>
      </c>
      <c r="G345" s="2">
        <v>1</v>
      </c>
      <c r="H345" s="2">
        <f t="shared" si="5"/>
        <v>0</v>
      </c>
      <c r="I345" s="2"/>
      <c r="J345" s="11"/>
      <c r="K345" s="11"/>
      <c r="L345" s="30" t="s">
        <v>736</v>
      </c>
      <c r="M345" s="11"/>
      <c r="N345" s="11"/>
      <c r="O345" s="11"/>
      <c r="P345" s="11"/>
      <c r="Q345" s="11"/>
      <c r="R345" s="14" t="s">
        <v>888</v>
      </c>
      <c r="S345" s="14" t="s">
        <v>887</v>
      </c>
      <c r="T345" s="14" t="s">
        <v>887</v>
      </c>
      <c r="U345" s="14" t="s">
        <v>887</v>
      </c>
      <c r="V345" s="14" t="s">
        <v>887</v>
      </c>
      <c r="W345" s="14" t="s">
        <v>887</v>
      </c>
      <c r="X345" s="14" t="s">
        <v>887</v>
      </c>
    </row>
    <row r="346" spans="1:24" s="4" customFormat="1" ht="15" customHeight="1" x14ac:dyDescent="0.3">
      <c r="A346" s="14"/>
      <c r="B346" s="24" t="s">
        <v>706</v>
      </c>
      <c r="C346" s="25" t="s">
        <v>707</v>
      </c>
      <c r="D346" s="26">
        <v>1200</v>
      </c>
      <c r="E346" s="26">
        <v>1200</v>
      </c>
      <c r="F346" s="26">
        <v>1200</v>
      </c>
      <c r="G346" s="26">
        <v>1</v>
      </c>
      <c r="H346" s="26">
        <f t="shared" si="5"/>
        <v>1200</v>
      </c>
      <c r="I346" s="26" t="s">
        <v>13</v>
      </c>
      <c r="J346" s="26">
        <v>91.67</v>
      </c>
      <c r="K346" s="26">
        <v>57.92</v>
      </c>
      <c r="L346" s="27" t="s">
        <v>870</v>
      </c>
      <c r="M346" s="26">
        <v>1</v>
      </c>
      <c r="N346" s="26">
        <v>1</v>
      </c>
      <c r="O346" s="26">
        <v>1</v>
      </c>
      <c r="P346" s="14"/>
      <c r="Q346" s="14"/>
      <c r="R346" s="14">
        <v>82.08</v>
      </c>
      <c r="S346" s="14">
        <v>91.67</v>
      </c>
      <c r="T346" s="14">
        <v>97.5</v>
      </c>
      <c r="U346" s="14">
        <v>100</v>
      </c>
      <c r="V346" s="14">
        <v>90.42</v>
      </c>
      <c r="W346" s="14">
        <v>57.92</v>
      </c>
      <c r="X346" s="14">
        <v>0</v>
      </c>
    </row>
    <row r="347" spans="1:24" s="4" customFormat="1" ht="15" customHeight="1" x14ac:dyDescent="0.3">
      <c r="A347" s="14"/>
      <c r="B347" s="28"/>
      <c r="C347" s="29"/>
      <c r="D347" s="11">
        <f>SUM(D6:D346)</f>
        <v>300999</v>
      </c>
      <c r="E347" s="11">
        <f t="shared" ref="E347:F347" si="6">SUM(E6:E346)</f>
        <v>260576</v>
      </c>
      <c r="F347" s="11">
        <f t="shared" si="6"/>
        <v>256457</v>
      </c>
      <c r="G347" s="11"/>
      <c r="H347" s="19">
        <f>SUM(H4:H346)</f>
        <v>253040</v>
      </c>
      <c r="I347" s="11"/>
      <c r="J347" s="19">
        <f>AVERAGE(J6:J346)</f>
        <v>80.206504424778771</v>
      </c>
      <c r="K347" s="19">
        <f>AVERAGE(K18:K346)</f>
        <v>44.524159292035392</v>
      </c>
      <c r="L347" s="30"/>
      <c r="M347" s="11">
        <f>SUM(M6:M346)</f>
        <v>278</v>
      </c>
      <c r="N347" s="11">
        <f t="shared" ref="N347:O347" si="7">SUM(N6:N346)</f>
        <v>226</v>
      </c>
      <c r="O347" s="11">
        <f t="shared" si="7"/>
        <v>227</v>
      </c>
      <c r="P347" s="37">
        <f>AVERAGE(P17:P345)</f>
        <v>90.008338888888872</v>
      </c>
      <c r="Q347" s="37">
        <f>AVERAGE(Q17:Q345)</f>
        <v>93.125383333333346</v>
      </c>
      <c r="R347" s="38">
        <f>AVERAGE(R4:R346)</f>
        <v>55.033097345132752</v>
      </c>
      <c r="S347" s="14">
        <f t="shared" ref="S347:X347" si="8">AVERAGE(S4:S346)</f>
        <v>80.029513274336296</v>
      </c>
      <c r="T347" s="14">
        <f t="shared" si="8"/>
        <v>87.523539823008903</v>
      </c>
      <c r="U347" s="14">
        <f>AVERAGE(U5:U346)</f>
        <v>99.32460176991151</v>
      </c>
      <c r="V347" s="14">
        <f t="shared" si="8"/>
        <v>69.973362831858452</v>
      </c>
      <c r="W347" s="38">
        <f t="shared" si="8"/>
        <v>44.48451327433628</v>
      </c>
      <c r="X347" s="14">
        <f t="shared" si="8"/>
        <v>21.196858407079645</v>
      </c>
    </row>
    <row r="348" spans="1:24" ht="15" customHeight="1" x14ac:dyDescent="0.3">
      <c r="H348" s="14" t="s">
        <v>891</v>
      </c>
      <c r="J348" s="11"/>
      <c r="K348" s="11"/>
      <c r="L348" s="30"/>
      <c r="M348" s="11"/>
      <c r="N348" s="11"/>
      <c r="O348" s="11"/>
      <c r="P348" s="40" t="s">
        <v>871</v>
      </c>
      <c r="Q348" s="40" t="s">
        <v>872</v>
      </c>
      <c r="R348" s="14" t="s">
        <v>890</v>
      </c>
      <c r="W348" s="14" t="s">
        <v>890</v>
      </c>
    </row>
    <row r="349" spans="1:24" ht="15" customHeight="1" x14ac:dyDescent="0.3">
      <c r="J349" s="11"/>
      <c r="K349" s="11"/>
      <c r="L349" s="30"/>
      <c r="M349" s="11"/>
      <c r="N349" s="11"/>
      <c r="O349" s="11"/>
      <c r="P349" s="11"/>
      <c r="Q349" s="11"/>
      <c r="R349" s="14" t="s">
        <v>901</v>
      </c>
    </row>
    <row r="350" spans="1:24" ht="15" customHeight="1" x14ac:dyDescent="0.3">
      <c r="J350" s="11"/>
      <c r="K350" s="11"/>
      <c r="L350" s="30"/>
      <c r="M350" s="11"/>
      <c r="N350" s="11"/>
      <c r="O350" s="11"/>
      <c r="P350" s="11"/>
      <c r="Q350" s="11"/>
    </row>
    <row r="351" spans="1:24" ht="15" customHeight="1" x14ac:dyDescent="0.3">
      <c r="J351" s="11"/>
      <c r="K351" s="11"/>
      <c r="L351" s="30"/>
      <c r="M351" s="11"/>
      <c r="N351" s="11"/>
      <c r="O351" s="11"/>
      <c r="P351" s="11"/>
      <c r="Q351" s="11"/>
    </row>
    <row r="352" spans="1:24" ht="15" customHeight="1" x14ac:dyDescent="0.3">
      <c r="J352" s="11"/>
      <c r="K352" s="11"/>
      <c r="L352" s="30"/>
      <c r="M352" s="11"/>
      <c r="N352" s="11"/>
      <c r="O352" s="11"/>
      <c r="P352" s="11"/>
      <c r="Q352" s="11"/>
    </row>
    <row r="353" spans="10:17" ht="15" customHeight="1" x14ac:dyDescent="0.3">
      <c r="J353" s="11"/>
      <c r="K353" s="11"/>
      <c r="L353" s="30"/>
      <c r="M353" s="11"/>
      <c r="N353" s="11"/>
      <c r="O353" s="11"/>
      <c r="P353" s="11"/>
      <c r="Q353" s="11"/>
    </row>
    <row r="354" spans="10:17" ht="15" customHeight="1" x14ac:dyDescent="0.3">
      <c r="J354" s="11"/>
      <c r="K354" s="11"/>
      <c r="L354" s="30"/>
      <c r="M354" s="11"/>
      <c r="N354" s="11"/>
      <c r="O354" s="11"/>
      <c r="P354" s="11"/>
      <c r="Q354" s="11"/>
    </row>
    <row r="355" spans="10:17" ht="15" customHeight="1" x14ac:dyDescent="0.3">
      <c r="J355" s="11"/>
      <c r="K355" s="11"/>
      <c r="L355" s="30"/>
      <c r="M355" s="11"/>
      <c r="N355" s="11"/>
      <c r="O355" s="11"/>
      <c r="P355" s="11"/>
      <c r="Q355" s="11"/>
    </row>
    <row r="356" spans="10:17" ht="15" customHeight="1" x14ac:dyDescent="0.3">
      <c r="J356" s="11"/>
      <c r="K356" s="11"/>
      <c r="L356" s="30"/>
      <c r="M356" s="11"/>
      <c r="N356" s="11"/>
      <c r="O356" s="11"/>
      <c r="P356" s="11"/>
      <c r="Q356" s="11"/>
    </row>
    <row r="357" spans="10:17" ht="15" customHeight="1" x14ac:dyDescent="0.3">
      <c r="J357" s="11"/>
      <c r="K357" s="11"/>
      <c r="L357" s="30"/>
      <c r="M357" s="11"/>
      <c r="N357" s="11"/>
      <c r="O357" s="11"/>
      <c r="P357" s="11"/>
      <c r="Q357" s="11"/>
    </row>
    <row r="358" spans="10:17" ht="15" customHeight="1" x14ac:dyDescent="0.3">
      <c r="J358" s="11"/>
      <c r="K358" s="11"/>
      <c r="L358" s="30"/>
      <c r="M358" s="11"/>
      <c r="N358" s="11"/>
      <c r="O358" s="11"/>
      <c r="P358" s="11"/>
      <c r="Q358" s="11"/>
    </row>
    <row r="359" spans="10:17" ht="15" customHeight="1" x14ac:dyDescent="0.3">
      <c r="J359" s="11"/>
      <c r="K359" s="11"/>
      <c r="L359" s="30"/>
      <c r="M359" s="11"/>
      <c r="N359" s="11"/>
      <c r="O359" s="11"/>
      <c r="P359" s="11"/>
      <c r="Q359" s="11"/>
    </row>
    <row r="360" spans="10:17" ht="15" customHeight="1" x14ac:dyDescent="0.3">
      <c r="J360" s="11"/>
      <c r="K360" s="11"/>
      <c r="L360" s="30"/>
      <c r="M360" s="11"/>
      <c r="N360" s="11"/>
      <c r="O360" s="11"/>
      <c r="P360" s="11"/>
      <c r="Q360" s="11"/>
    </row>
    <row r="361" spans="10:17" ht="15" customHeight="1" x14ac:dyDescent="0.3">
      <c r="J361" s="11"/>
      <c r="K361" s="11"/>
      <c r="L361" s="30"/>
      <c r="M361" s="11"/>
      <c r="N361" s="11"/>
      <c r="O361" s="11"/>
      <c r="P361" s="11"/>
      <c r="Q361" s="11"/>
    </row>
    <row r="362" spans="10:17" ht="15" customHeight="1" x14ac:dyDescent="0.3">
      <c r="J362" s="11"/>
      <c r="K362" s="11"/>
      <c r="L362" s="30"/>
      <c r="M362" s="11"/>
      <c r="N362" s="11"/>
      <c r="O362" s="11"/>
      <c r="P362" s="11"/>
      <c r="Q362" s="11"/>
    </row>
    <row r="363" spans="10:17" ht="15" customHeight="1" x14ac:dyDescent="0.3">
      <c r="J363" s="11"/>
      <c r="K363" s="11"/>
      <c r="L363" s="30"/>
      <c r="M363" s="11"/>
      <c r="N363" s="11"/>
      <c r="O363" s="11"/>
      <c r="P363" s="11"/>
      <c r="Q363" s="11"/>
    </row>
    <row r="364" spans="10:17" ht="15" customHeight="1" x14ac:dyDescent="0.3">
      <c r="J364" s="11"/>
      <c r="K364" s="11"/>
      <c r="L364" s="30"/>
      <c r="M364" s="11"/>
      <c r="N364" s="11"/>
      <c r="O364" s="11"/>
      <c r="P364" s="11"/>
      <c r="Q364" s="11"/>
    </row>
    <row r="365" spans="10:17" ht="15" customHeight="1" x14ac:dyDescent="0.3">
      <c r="J365" s="11"/>
      <c r="K365" s="11"/>
      <c r="L365" s="30"/>
      <c r="M365" s="11"/>
      <c r="N365" s="11"/>
      <c r="O365" s="11"/>
      <c r="P365" s="11"/>
      <c r="Q365" s="11"/>
    </row>
    <row r="366" spans="10:17" ht="15" customHeight="1" x14ac:dyDescent="0.3">
      <c r="J366" s="11"/>
      <c r="K366" s="11"/>
      <c r="L366" s="30"/>
      <c r="M366" s="11"/>
      <c r="N366" s="11"/>
      <c r="O366" s="11"/>
      <c r="P366" s="11"/>
      <c r="Q366" s="11"/>
    </row>
    <row r="367" spans="10:17" ht="15" customHeight="1" x14ac:dyDescent="0.3">
      <c r="J367" s="11"/>
      <c r="K367" s="11"/>
      <c r="L367" s="30"/>
      <c r="M367" s="11"/>
      <c r="N367" s="11"/>
      <c r="O367" s="11"/>
      <c r="P367" s="11"/>
      <c r="Q367" s="11"/>
    </row>
    <row r="368" spans="10:17" ht="15" customHeight="1" x14ac:dyDescent="0.3">
      <c r="J368" s="11"/>
      <c r="K368" s="11"/>
      <c r="L368" s="30"/>
      <c r="M368" s="11"/>
      <c r="N368" s="11"/>
      <c r="O368" s="11"/>
      <c r="P368" s="11"/>
      <c r="Q368" s="11"/>
    </row>
    <row r="369" spans="10:17" ht="15" customHeight="1" x14ac:dyDescent="0.3">
      <c r="J369" s="11"/>
      <c r="K369" s="11"/>
      <c r="L369" s="30"/>
      <c r="M369" s="11"/>
      <c r="N369" s="11"/>
      <c r="O369" s="11"/>
      <c r="P369" s="11"/>
      <c r="Q369" s="11"/>
    </row>
    <row r="370" spans="10:17" ht="15" customHeight="1" x14ac:dyDescent="0.3">
      <c r="J370" s="11"/>
      <c r="K370" s="11"/>
      <c r="L370" s="30"/>
      <c r="M370" s="11"/>
      <c r="N370" s="11"/>
      <c r="O370" s="11"/>
      <c r="P370" s="11"/>
      <c r="Q370" s="11"/>
    </row>
    <row r="371" spans="10:17" ht="15" customHeight="1" x14ac:dyDescent="0.3">
      <c r="J371" s="11"/>
      <c r="K371" s="11"/>
      <c r="L371" s="30"/>
      <c r="M371" s="11"/>
      <c r="N371" s="11"/>
      <c r="O371" s="11"/>
      <c r="P371" s="11"/>
      <c r="Q371" s="11"/>
    </row>
    <row r="372" spans="10:17" ht="15" customHeight="1" x14ac:dyDescent="0.3">
      <c r="J372" s="11"/>
      <c r="K372" s="11"/>
      <c r="L372" s="30"/>
      <c r="M372" s="11"/>
      <c r="N372" s="11"/>
      <c r="O372" s="11"/>
      <c r="P372" s="11"/>
      <c r="Q372" s="11"/>
    </row>
    <row r="373" spans="10:17" ht="15" customHeight="1" x14ac:dyDescent="0.3">
      <c r="J373" s="11"/>
      <c r="K373" s="11"/>
      <c r="L373" s="30"/>
      <c r="M373" s="11"/>
      <c r="N373" s="11"/>
      <c r="O373" s="11"/>
      <c r="P373" s="11"/>
      <c r="Q373" s="11"/>
    </row>
    <row r="374" spans="10:17" ht="15" customHeight="1" x14ac:dyDescent="0.3">
      <c r="J374" s="11"/>
      <c r="K374" s="11"/>
      <c r="L374" s="30"/>
      <c r="M374" s="11"/>
      <c r="N374" s="11"/>
      <c r="O374" s="11"/>
      <c r="P374" s="11"/>
      <c r="Q374" s="11"/>
    </row>
    <row r="375" spans="10:17" ht="15" customHeight="1" x14ac:dyDescent="0.3">
      <c r="J375" s="11"/>
      <c r="K375" s="11"/>
      <c r="L375" s="30"/>
      <c r="M375" s="11"/>
      <c r="N375" s="11"/>
      <c r="O375" s="11"/>
      <c r="P375" s="11"/>
      <c r="Q375" s="11"/>
    </row>
    <row r="376" spans="10:17" ht="15" customHeight="1" x14ac:dyDescent="0.3">
      <c r="J376" s="11"/>
      <c r="K376" s="11"/>
      <c r="L376" s="30"/>
      <c r="M376" s="11"/>
      <c r="N376" s="11"/>
      <c r="O376" s="11"/>
      <c r="P376" s="11"/>
      <c r="Q376" s="11"/>
    </row>
    <row r="377" spans="10:17" ht="15" customHeight="1" x14ac:dyDescent="0.3">
      <c r="J377" s="11"/>
      <c r="K377" s="11"/>
      <c r="L377" s="30"/>
      <c r="M377" s="11"/>
      <c r="N377" s="11"/>
      <c r="O377" s="11"/>
      <c r="P377" s="11"/>
      <c r="Q377" s="11"/>
    </row>
    <row r="378" spans="10:17" ht="15" customHeight="1" x14ac:dyDescent="0.3">
      <c r="J378" s="11"/>
      <c r="K378" s="11"/>
      <c r="L378" s="30"/>
      <c r="M378" s="11"/>
      <c r="N378" s="11"/>
      <c r="O378" s="11"/>
      <c r="P378" s="11"/>
      <c r="Q378" s="11"/>
    </row>
    <row r="379" spans="10:17" ht="15" customHeight="1" x14ac:dyDescent="0.3">
      <c r="J379" s="11"/>
      <c r="K379" s="11"/>
      <c r="L379" s="30"/>
      <c r="M379" s="11"/>
      <c r="N379" s="11"/>
      <c r="O379" s="11"/>
      <c r="P379" s="11"/>
      <c r="Q379" s="11"/>
    </row>
    <row r="380" spans="10:17" ht="15" customHeight="1" x14ac:dyDescent="0.3">
      <c r="J380" s="11"/>
      <c r="K380" s="11"/>
      <c r="L380" s="30"/>
      <c r="M380" s="11"/>
      <c r="N380" s="11"/>
      <c r="O380" s="11"/>
      <c r="P380" s="11"/>
      <c r="Q380" s="11"/>
    </row>
    <row r="381" spans="10:17" ht="15" customHeight="1" x14ac:dyDescent="0.3">
      <c r="J381" s="11"/>
      <c r="K381" s="11"/>
      <c r="L381" s="30"/>
      <c r="M381" s="11"/>
      <c r="N381" s="11"/>
      <c r="O381" s="11"/>
      <c r="P381" s="11"/>
      <c r="Q381" s="11"/>
    </row>
    <row r="382" spans="10:17" ht="15" customHeight="1" x14ac:dyDescent="0.3">
      <c r="J382" s="11"/>
      <c r="K382" s="11"/>
      <c r="L382" s="30"/>
      <c r="M382" s="11"/>
      <c r="N382" s="11"/>
      <c r="O382" s="11"/>
      <c r="P382" s="11"/>
      <c r="Q382" s="11"/>
    </row>
    <row r="383" spans="10:17" ht="15" customHeight="1" x14ac:dyDescent="0.3">
      <c r="J383" s="11"/>
      <c r="K383" s="11"/>
      <c r="L383" s="30"/>
      <c r="M383" s="11"/>
      <c r="N383" s="11"/>
      <c r="O383" s="11"/>
      <c r="P383" s="11"/>
      <c r="Q383" s="11"/>
    </row>
    <row r="384" spans="10:17" ht="15" customHeight="1" x14ac:dyDescent="0.3">
      <c r="J384" s="11"/>
      <c r="K384" s="11"/>
      <c r="L384" s="30"/>
      <c r="M384" s="11"/>
      <c r="N384" s="11"/>
      <c r="O384" s="11"/>
      <c r="P384" s="11"/>
      <c r="Q384" s="11"/>
    </row>
    <row r="385" spans="10:17" ht="15" customHeight="1" x14ac:dyDescent="0.3">
      <c r="J385" s="11"/>
      <c r="K385" s="11"/>
      <c r="L385" s="30"/>
      <c r="M385" s="11"/>
      <c r="N385" s="11"/>
      <c r="O385" s="11"/>
      <c r="P385" s="11"/>
      <c r="Q385" s="11"/>
    </row>
    <row r="386" spans="10:17" ht="15" customHeight="1" x14ac:dyDescent="0.3">
      <c r="J386" s="11"/>
      <c r="K386" s="11"/>
      <c r="L386" s="30"/>
      <c r="M386" s="11"/>
      <c r="N386" s="11"/>
      <c r="O386" s="11"/>
      <c r="P386" s="11"/>
      <c r="Q386" s="11"/>
    </row>
    <row r="387" spans="10:17" ht="15" customHeight="1" x14ac:dyDescent="0.3">
      <c r="J387" s="11"/>
      <c r="K387" s="11"/>
      <c r="L387" s="30"/>
      <c r="M387" s="11"/>
      <c r="N387" s="11"/>
      <c r="O387" s="11"/>
      <c r="P387" s="11"/>
      <c r="Q387" s="11"/>
    </row>
    <row r="388" spans="10:17" ht="15" customHeight="1" x14ac:dyDescent="0.3">
      <c r="J388" s="11"/>
      <c r="K388" s="11"/>
      <c r="L388" s="30"/>
      <c r="M388" s="11"/>
      <c r="N388" s="11"/>
      <c r="O388" s="11"/>
      <c r="P388" s="11"/>
      <c r="Q388" s="11"/>
    </row>
    <row r="389" spans="10:17" ht="15" customHeight="1" x14ac:dyDescent="0.3">
      <c r="J389" s="11"/>
      <c r="K389" s="11"/>
      <c r="L389" s="30"/>
      <c r="M389" s="11"/>
      <c r="N389" s="11"/>
      <c r="O389" s="11"/>
      <c r="P389" s="11"/>
      <c r="Q389" s="11"/>
    </row>
    <row r="390" spans="10:17" ht="15" customHeight="1" x14ac:dyDescent="0.3">
      <c r="J390" s="11"/>
      <c r="K390" s="11"/>
      <c r="L390" s="30"/>
      <c r="M390" s="11"/>
      <c r="N390" s="11"/>
      <c r="O390" s="11"/>
      <c r="P390" s="11"/>
      <c r="Q390" s="11"/>
    </row>
    <row r="391" spans="10:17" ht="15" customHeight="1" x14ac:dyDescent="0.3">
      <c r="J391" s="11"/>
      <c r="K391" s="11"/>
      <c r="L391" s="30"/>
      <c r="M391" s="11"/>
      <c r="N391" s="11"/>
      <c r="O391" s="11"/>
      <c r="P391" s="11"/>
      <c r="Q391" s="11"/>
    </row>
    <row r="392" spans="10:17" ht="15" customHeight="1" x14ac:dyDescent="0.3">
      <c r="J392" s="11"/>
      <c r="K392" s="11"/>
      <c r="L392" s="30"/>
      <c r="M392" s="11"/>
      <c r="N392" s="11"/>
      <c r="O392" s="11"/>
      <c r="P392" s="11"/>
      <c r="Q392" s="11"/>
    </row>
    <row r="393" spans="10:17" ht="15" customHeight="1" x14ac:dyDescent="0.3">
      <c r="J393" s="11"/>
      <c r="K393" s="11"/>
      <c r="L393" s="30"/>
      <c r="M393" s="11"/>
      <c r="N393" s="11"/>
      <c r="O393" s="11"/>
      <c r="P393" s="11"/>
      <c r="Q393" s="11"/>
    </row>
    <row r="394" spans="10:17" ht="15" customHeight="1" x14ac:dyDescent="0.3">
      <c r="J394" s="11"/>
      <c r="K394" s="11"/>
      <c r="L394" s="30"/>
      <c r="M394" s="11"/>
      <c r="N394" s="11"/>
      <c r="O394" s="11"/>
      <c r="P394" s="11"/>
      <c r="Q394" s="11"/>
    </row>
    <row r="395" spans="10:17" ht="15" customHeight="1" x14ac:dyDescent="0.3">
      <c r="J395" s="11"/>
      <c r="K395" s="11"/>
      <c r="L395" s="30"/>
      <c r="M395" s="11"/>
      <c r="N395" s="11"/>
      <c r="O395" s="11"/>
      <c r="P395" s="11"/>
      <c r="Q395" s="11"/>
    </row>
    <row r="396" spans="10:17" ht="15" customHeight="1" x14ac:dyDescent="0.3">
      <c r="J396" s="11"/>
      <c r="K396" s="11"/>
      <c r="L396" s="30"/>
      <c r="M396" s="11"/>
      <c r="N396" s="11"/>
      <c r="O396" s="11"/>
      <c r="P396" s="11"/>
      <c r="Q396" s="11"/>
    </row>
    <row r="397" spans="10:17" ht="15" customHeight="1" x14ac:dyDescent="0.3">
      <c r="J397" s="11"/>
      <c r="K397" s="11"/>
      <c r="L397" s="30"/>
      <c r="M397" s="11"/>
      <c r="N397" s="11"/>
      <c r="O397" s="11"/>
      <c r="P397" s="11"/>
      <c r="Q397" s="11"/>
    </row>
    <row r="398" spans="10:17" ht="15" customHeight="1" x14ac:dyDescent="0.3">
      <c r="J398" s="11"/>
      <c r="K398" s="11"/>
      <c r="L398" s="30"/>
      <c r="M398" s="11"/>
      <c r="N398" s="11"/>
      <c r="O398" s="11"/>
      <c r="P398" s="11"/>
      <c r="Q398" s="11"/>
    </row>
    <row r="399" spans="10:17" ht="15" customHeight="1" x14ac:dyDescent="0.3">
      <c r="J399" s="11"/>
      <c r="K399" s="11"/>
      <c r="L399" s="30"/>
      <c r="M399" s="11"/>
      <c r="N399" s="11"/>
      <c r="O399" s="11"/>
      <c r="P399" s="11"/>
      <c r="Q399" s="11"/>
    </row>
    <row r="400" spans="10:17" ht="15" customHeight="1" x14ac:dyDescent="0.3">
      <c r="J400" s="11"/>
      <c r="K400" s="11"/>
      <c r="L400" s="30"/>
      <c r="M400" s="11"/>
      <c r="N400" s="11"/>
      <c r="O400" s="11"/>
      <c r="P400" s="11"/>
      <c r="Q400" s="11"/>
    </row>
    <row r="401" spans="10:17" ht="15" customHeight="1" x14ac:dyDescent="0.3">
      <c r="J401" s="11"/>
      <c r="K401" s="11"/>
      <c r="L401" s="30"/>
      <c r="M401" s="11"/>
      <c r="N401" s="11"/>
      <c r="O401" s="11"/>
      <c r="P401" s="11"/>
      <c r="Q401" s="11"/>
    </row>
    <row r="402" spans="10:17" ht="15" customHeight="1" x14ac:dyDescent="0.3">
      <c r="J402" s="11"/>
      <c r="K402" s="11"/>
      <c r="L402" s="30"/>
      <c r="M402" s="11"/>
      <c r="N402" s="11"/>
      <c r="O402" s="11"/>
      <c r="P402" s="11"/>
      <c r="Q402" s="11"/>
    </row>
    <row r="403" spans="10:17" ht="15" customHeight="1" x14ac:dyDescent="0.3">
      <c r="J403" s="11"/>
      <c r="K403" s="11"/>
      <c r="L403" s="30"/>
      <c r="M403" s="11"/>
      <c r="N403" s="11"/>
      <c r="O403" s="11"/>
      <c r="P403" s="11"/>
      <c r="Q403" s="11"/>
    </row>
    <row r="404" spans="10:17" ht="15" customHeight="1" x14ac:dyDescent="0.3">
      <c r="J404" s="11"/>
      <c r="K404" s="11"/>
      <c r="L404" s="30"/>
      <c r="M404" s="11"/>
      <c r="N404" s="11"/>
      <c r="O404" s="11"/>
      <c r="P404" s="11"/>
      <c r="Q404" s="11"/>
    </row>
    <row r="405" spans="10:17" ht="15" customHeight="1" x14ac:dyDescent="0.3">
      <c r="J405" s="11"/>
      <c r="K405" s="11"/>
      <c r="L405" s="30"/>
      <c r="M405" s="11"/>
      <c r="N405" s="11"/>
      <c r="O405" s="11"/>
      <c r="P405" s="11"/>
      <c r="Q405" s="11"/>
    </row>
    <row r="406" spans="10:17" ht="15" customHeight="1" x14ac:dyDescent="0.3">
      <c r="J406" s="11"/>
      <c r="K406" s="11"/>
      <c r="L406" s="30"/>
      <c r="M406" s="11"/>
      <c r="N406" s="11"/>
      <c r="O406" s="11"/>
      <c r="P406" s="11"/>
      <c r="Q406" s="11"/>
    </row>
    <row r="407" spans="10:17" ht="15" customHeight="1" x14ac:dyDescent="0.3">
      <c r="J407" s="11"/>
      <c r="K407" s="11"/>
      <c r="L407" s="30"/>
      <c r="M407" s="11"/>
      <c r="N407" s="11"/>
      <c r="O407" s="11"/>
      <c r="P407" s="11"/>
      <c r="Q407" s="11"/>
    </row>
    <row r="408" spans="10:17" ht="15" customHeight="1" x14ac:dyDescent="0.3">
      <c r="J408" s="11"/>
      <c r="K408" s="11"/>
      <c r="L408" s="30"/>
      <c r="M408" s="11"/>
      <c r="N408" s="11"/>
      <c r="O408" s="11"/>
      <c r="P408" s="11"/>
      <c r="Q408" s="11"/>
    </row>
    <row r="409" spans="10:17" ht="15" customHeight="1" x14ac:dyDescent="0.3">
      <c r="J409" s="11"/>
      <c r="K409" s="11"/>
      <c r="L409" s="30"/>
      <c r="M409" s="11"/>
      <c r="N409" s="11"/>
      <c r="O409" s="11"/>
      <c r="P409" s="11"/>
      <c r="Q409" s="11"/>
    </row>
    <row r="410" spans="10:17" ht="15" customHeight="1" x14ac:dyDescent="0.3">
      <c r="J410" s="11"/>
      <c r="K410" s="11"/>
      <c r="L410" s="30"/>
      <c r="M410" s="11"/>
      <c r="N410" s="11"/>
      <c r="O410" s="11"/>
      <c r="P410" s="11"/>
      <c r="Q410" s="11"/>
    </row>
    <row r="411" spans="10:17" ht="15" customHeight="1" x14ac:dyDescent="0.3">
      <c r="J411" s="11"/>
      <c r="K411" s="11"/>
      <c r="L411" s="30"/>
      <c r="M411" s="11"/>
      <c r="N411" s="11"/>
      <c r="O411" s="11"/>
      <c r="P411" s="11"/>
      <c r="Q411" s="11"/>
    </row>
    <row r="412" spans="10:17" ht="15" customHeight="1" x14ac:dyDescent="0.3">
      <c r="J412" s="11"/>
      <c r="K412" s="11"/>
      <c r="L412" s="30"/>
      <c r="M412" s="11"/>
      <c r="N412" s="11"/>
      <c r="O412" s="11"/>
      <c r="P412" s="11"/>
      <c r="Q412" s="11"/>
    </row>
    <row r="413" spans="10:17" ht="15" customHeight="1" x14ac:dyDescent="0.3">
      <c r="J413" s="11"/>
      <c r="K413" s="11"/>
      <c r="L413" s="30"/>
      <c r="M413" s="11"/>
      <c r="N413" s="11"/>
      <c r="O413" s="11"/>
      <c r="P413" s="11"/>
      <c r="Q413" s="11"/>
    </row>
    <row r="414" spans="10:17" ht="15" customHeight="1" x14ac:dyDescent="0.3">
      <c r="J414" s="11"/>
      <c r="K414" s="11"/>
      <c r="L414" s="30"/>
      <c r="M414" s="11"/>
      <c r="N414" s="11"/>
      <c r="O414" s="11"/>
      <c r="P414" s="11"/>
      <c r="Q414" s="11"/>
    </row>
    <row r="415" spans="10:17" ht="15" customHeight="1" x14ac:dyDescent="0.3">
      <c r="J415" s="11"/>
      <c r="K415" s="11"/>
      <c r="L415" s="30"/>
      <c r="M415" s="11"/>
      <c r="N415" s="11"/>
      <c r="O415" s="11"/>
      <c r="P415" s="11"/>
      <c r="Q415" s="11"/>
    </row>
    <row r="416" spans="10:17" ht="15" customHeight="1" x14ac:dyDescent="0.3">
      <c r="J416" s="11"/>
      <c r="K416" s="11"/>
      <c r="L416" s="30"/>
      <c r="M416" s="11"/>
      <c r="N416" s="11"/>
      <c r="O416" s="11"/>
      <c r="P416" s="11"/>
      <c r="Q416" s="11"/>
    </row>
    <row r="417" spans="10:17" ht="15" customHeight="1" x14ac:dyDescent="0.3">
      <c r="J417" s="11"/>
      <c r="K417" s="11"/>
      <c r="L417" s="30"/>
      <c r="M417" s="11"/>
      <c r="N417" s="11"/>
      <c r="O417" s="11"/>
      <c r="P417" s="11"/>
      <c r="Q417" s="11"/>
    </row>
    <row r="418" spans="10:17" ht="15" customHeight="1" x14ac:dyDescent="0.3">
      <c r="J418" s="11"/>
      <c r="K418" s="11"/>
      <c r="L418" s="30"/>
      <c r="M418" s="11"/>
      <c r="N418" s="11"/>
      <c r="O418" s="11"/>
      <c r="P418" s="11"/>
      <c r="Q418" s="11"/>
    </row>
    <row r="419" spans="10:17" ht="15" customHeight="1" x14ac:dyDescent="0.3">
      <c r="J419" s="11"/>
      <c r="K419" s="11"/>
      <c r="L419" s="30"/>
      <c r="M419" s="11"/>
      <c r="N419" s="11"/>
      <c r="O419" s="11"/>
      <c r="P419" s="11"/>
      <c r="Q419" s="11"/>
    </row>
    <row r="420" spans="10:17" ht="15" customHeight="1" x14ac:dyDescent="0.3">
      <c r="J420" s="11"/>
      <c r="K420" s="11"/>
      <c r="L420" s="30"/>
      <c r="M420" s="11"/>
      <c r="N420" s="11"/>
      <c r="O420" s="11"/>
      <c r="P420" s="11"/>
      <c r="Q420" s="11"/>
    </row>
    <row r="421" spans="10:17" ht="15" customHeight="1" x14ac:dyDescent="0.3">
      <c r="J421" s="11"/>
      <c r="K421" s="11"/>
      <c r="L421" s="30"/>
      <c r="M421" s="11"/>
      <c r="N421" s="11"/>
      <c r="O421" s="11"/>
      <c r="P421" s="11"/>
      <c r="Q421" s="11"/>
    </row>
    <row r="422" spans="10:17" ht="15" customHeight="1" x14ac:dyDescent="0.3">
      <c r="J422" s="11"/>
      <c r="K422" s="11"/>
      <c r="L422" s="30"/>
      <c r="M422" s="11"/>
      <c r="N422" s="11"/>
      <c r="O422" s="11"/>
      <c r="P422" s="11"/>
      <c r="Q422" s="11"/>
    </row>
    <row r="423" spans="10:17" ht="15" customHeight="1" x14ac:dyDescent="0.3">
      <c r="J423" s="11"/>
      <c r="K423" s="11"/>
      <c r="L423" s="30"/>
      <c r="M423" s="11"/>
      <c r="N423" s="11"/>
      <c r="O423" s="11"/>
      <c r="P423" s="11"/>
      <c r="Q423" s="11"/>
    </row>
    <row r="424" spans="10:17" ht="15" customHeight="1" x14ac:dyDescent="0.3">
      <c r="J424" s="11"/>
      <c r="K424" s="11"/>
      <c r="L424" s="30"/>
      <c r="M424" s="11"/>
      <c r="N424" s="11"/>
      <c r="O424" s="11"/>
      <c r="P424" s="11"/>
      <c r="Q424" s="11"/>
    </row>
    <row r="425" spans="10:17" ht="15" customHeight="1" x14ac:dyDescent="0.3">
      <c r="J425" s="11"/>
      <c r="K425" s="11"/>
      <c r="L425" s="30"/>
      <c r="M425" s="11"/>
      <c r="N425" s="11"/>
      <c r="O425" s="11"/>
      <c r="P425" s="11"/>
      <c r="Q425" s="11"/>
    </row>
    <row r="426" spans="10:17" ht="15" customHeight="1" x14ac:dyDescent="0.3">
      <c r="J426" s="11"/>
      <c r="K426" s="11"/>
      <c r="L426" s="30"/>
      <c r="M426" s="11"/>
      <c r="N426" s="11"/>
      <c r="O426" s="11"/>
      <c r="P426" s="11"/>
      <c r="Q426" s="11"/>
    </row>
    <row r="427" spans="10:17" ht="15" customHeight="1" x14ac:dyDescent="0.3">
      <c r="J427" s="11"/>
      <c r="K427" s="11"/>
      <c r="L427" s="30"/>
      <c r="M427" s="11"/>
      <c r="N427" s="11"/>
      <c r="O427" s="11"/>
      <c r="P427" s="11"/>
      <c r="Q427" s="11"/>
    </row>
    <row r="428" spans="10:17" ht="15" customHeight="1" x14ac:dyDescent="0.3">
      <c r="J428" s="11"/>
      <c r="K428" s="11"/>
      <c r="L428" s="30"/>
      <c r="M428" s="11"/>
      <c r="N428" s="11"/>
      <c r="O428" s="11"/>
      <c r="P428" s="11"/>
      <c r="Q428" s="11"/>
    </row>
    <row r="429" spans="10:17" ht="15" customHeight="1" x14ac:dyDescent="0.3">
      <c r="J429" s="11"/>
      <c r="K429" s="11"/>
      <c r="L429" s="30"/>
      <c r="M429" s="11"/>
      <c r="N429" s="11"/>
      <c r="O429" s="11"/>
      <c r="P429" s="11"/>
      <c r="Q429" s="11"/>
    </row>
    <row r="430" spans="10:17" ht="15" customHeight="1" x14ac:dyDescent="0.3">
      <c r="J430" s="11"/>
      <c r="K430" s="11"/>
      <c r="L430" s="30"/>
      <c r="M430" s="11"/>
      <c r="N430" s="11"/>
      <c r="O430" s="11"/>
      <c r="P430" s="11"/>
      <c r="Q430" s="11"/>
    </row>
    <row r="431" spans="10:17" ht="15" customHeight="1" x14ac:dyDescent="0.3">
      <c r="J431" s="11"/>
      <c r="K431" s="11"/>
      <c r="L431" s="30"/>
      <c r="M431" s="11"/>
      <c r="N431" s="11"/>
      <c r="O431" s="11"/>
      <c r="P431" s="11"/>
      <c r="Q431" s="11"/>
    </row>
    <row r="432" spans="10:17" ht="15" customHeight="1" x14ac:dyDescent="0.3">
      <c r="J432" s="11"/>
      <c r="K432" s="11"/>
      <c r="L432" s="30"/>
      <c r="M432" s="11"/>
      <c r="N432" s="11"/>
      <c r="O432" s="11"/>
      <c r="P432" s="11"/>
      <c r="Q432" s="11"/>
    </row>
    <row r="433" spans="10:17" ht="15" customHeight="1" x14ac:dyDescent="0.3">
      <c r="J433" s="11"/>
      <c r="K433" s="11"/>
      <c r="L433" s="30"/>
      <c r="M433" s="11"/>
      <c r="N433" s="11"/>
      <c r="O433" s="11"/>
      <c r="P433" s="11"/>
      <c r="Q433" s="11"/>
    </row>
    <row r="434" spans="10:17" ht="15" customHeight="1" x14ac:dyDescent="0.3">
      <c r="J434" s="11"/>
      <c r="K434" s="11"/>
      <c r="L434" s="30"/>
      <c r="M434" s="11"/>
      <c r="N434" s="11"/>
      <c r="O434" s="11"/>
      <c r="P434" s="11"/>
      <c r="Q434" s="11"/>
    </row>
    <row r="435" spans="10:17" ht="15" customHeight="1" x14ac:dyDescent="0.3">
      <c r="J435" s="11"/>
      <c r="K435" s="11"/>
      <c r="L435" s="30"/>
      <c r="M435" s="11"/>
      <c r="N435" s="11"/>
      <c r="O435" s="11"/>
      <c r="P435" s="11"/>
      <c r="Q435" s="11"/>
    </row>
    <row r="436" spans="10:17" ht="15" customHeight="1" x14ac:dyDescent="0.3">
      <c r="J436" s="11"/>
      <c r="K436" s="11"/>
      <c r="L436" s="30"/>
      <c r="M436" s="11"/>
      <c r="N436" s="11"/>
      <c r="O436" s="11"/>
      <c r="P436" s="11"/>
      <c r="Q436" s="11"/>
    </row>
    <row r="437" spans="10:17" ht="15" customHeight="1" x14ac:dyDescent="0.3">
      <c r="J437" s="11"/>
      <c r="K437" s="11"/>
      <c r="L437" s="30"/>
      <c r="M437" s="11"/>
      <c r="N437" s="11"/>
      <c r="O437" s="11"/>
      <c r="P437" s="11"/>
      <c r="Q437" s="11"/>
    </row>
    <row r="438" spans="10:17" ht="15" customHeight="1" x14ac:dyDescent="0.3">
      <c r="J438" s="11"/>
      <c r="K438" s="11"/>
      <c r="L438" s="30"/>
      <c r="M438" s="11"/>
      <c r="N438" s="11"/>
      <c r="O438" s="11"/>
      <c r="P438" s="11"/>
      <c r="Q438" s="11"/>
    </row>
    <row r="439" spans="10:17" ht="15" customHeight="1" x14ac:dyDescent="0.3">
      <c r="J439" s="11"/>
      <c r="K439" s="11"/>
      <c r="L439" s="30"/>
      <c r="M439" s="11"/>
      <c r="N439" s="11"/>
      <c r="O439" s="11"/>
      <c r="P439" s="11"/>
      <c r="Q439" s="11"/>
    </row>
    <row r="440" spans="10:17" ht="15" customHeight="1" x14ac:dyDescent="0.3">
      <c r="J440" s="11"/>
      <c r="K440" s="11"/>
      <c r="L440" s="30"/>
      <c r="M440" s="11"/>
      <c r="N440" s="11"/>
      <c r="O440" s="11"/>
      <c r="P440" s="11"/>
      <c r="Q440" s="11"/>
    </row>
    <row r="441" spans="10:17" ht="15" customHeight="1" x14ac:dyDescent="0.3">
      <c r="J441" s="11"/>
      <c r="K441" s="11"/>
      <c r="L441" s="30"/>
      <c r="M441" s="11"/>
      <c r="N441" s="11"/>
      <c r="O441" s="11"/>
      <c r="P441" s="11"/>
      <c r="Q441" s="11"/>
    </row>
    <row r="442" spans="10:17" ht="15" customHeight="1" x14ac:dyDescent="0.3">
      <c r="J442" s="11"/>
      <c r="K442" s="11"/>
      <c r="L442" s="30"/>
      <c r="M442" s="11"/>
      <c r="N442" s="11"/>
      <c r="O442" s="11"/>
      <c r="P442" s="11"/>
      <c r="Q442" s="11"/>
    </row>
    <row r="443" spans="10:17" ht="15" customHeight="1" x14ac:dyDescent="0.3">
      <c r="J443" s="11"/>
      <c r="K443" s="11"/>
      <c r="L443" s="30"/>
      <c r="M443" s="11"/>
      <c r="N443" s="11"/>
      <c r="O443" s="11"/>
      <c r="P443" s="11"/>
      <c r="Q443" s="11"/>
    </row>
    <row r="444" spans="10:17" ht="15" customHeight="1" x14ac:dyDescent="0.3">
      <c r="J444" s="11"/>
      <c r="K444" s="11"/>
      <c r="L444" s="30"/>
      <c r="M444" s="11"/>
      <c r="N444" s="11"/>
      <c r="O444" s="11"/>
      <c r="P444" s="11"/>
      <c r="Q444" s="11"/>
    </row>
    <row r="445" spans="10:17" ht="15" customHeight="1" x14ac:dyDescent="0.3">
      <c r="J445" s="11"/>
      <c r="K445" s="11"/>
      <c r="L445" s="30"/>
      <c r="M445" s="11"/>
      <c r="N445" s="11"/>
      <c r="O445" s="11"/>
      <c r="P445" s="11"/>
      <c r="Q445" s="11"/>
    </row>
    <row r="446" spans="10:17" ht="15" customHeight="1" x14ac:dyDescent="0.3">
      <c r="J446" s="11"/>
      <c r="K446" s="11"/>
      <c r="L446" s="30"/>
      <c r="M446" s="11"/>
      <c r="N446" s="11"/>
      <c r="O446" s="11"/>
      <c r="P446" s="11"/>
      <c r="Q446" s="11"/>
    </row>
    <row r="447" spans="10:17" ht="15" customHeight="1" x14ac:dyDescent="0.3">
      <c r="J447" s="11"/>
      <c r="K447" s="11"/>
      <c r="L447" s="30"/>
      <c r="M447" s="11"/>
      <c r="N447" s="11"/>
      <c r="O447" s="11"/>
      <c r="P447" s="11"/>
      <c r="Q447" s="11"/>
    </row>
    <row r="448" spans="10:17" ht="15" customHeight="1" x14ac:dyDescent="0.3">
      <c r="J448" s="11"/>
      <c r="K448" s="11"/>
      <c r="L448" s="30"/>
      <c r="M448" s="11"/>
      <c r="N448" s="11"/>
      <c r="O448" s="11"/>
      <c r="P448" s="11"/>
      <c r="Q448" s="11"/>
    </row>
    <row r="449" spans="10:17" ht="15" customHeight="1" x14ac:dyDescent="0.3">
      <c r="J449" s="11"/>
      <c r="K449" s="11"/>
      <c r="L449" s="30"/>
      <c r="M449" s="11"/>
      <c r="N449" s="11"/>
      <c r="O449" s="11"/>
      <c r="P449" s="11"/>
      <c r="Q449" s="11"/>
    </row>
    <row r="450" spans="10:17" ht="15" customHeight="1" x14ac:dyDescent="0.3">
      <c r="J450" s="11"/>
      <c r="K450" s="11"/>
      <c r="L450" s="30"/>
      <c r="M450" s="11"/>
      <c r="N450" s="11"/>
      <c r="O450" s="11"/>
      <c r="P450" s="11"/>
      <c r="Q450" s="11"/>
    </row>
    <row r="451" spans="10:17" ht="15" customHeight="1" x14ac:dyDescent="0.3">
      <c r="J451" s="11"/>
      <c r="K451" s="11"/>
      <c r="L451" s="30"/>
      <c r="M451" s="11"/>
      <c r="N451" s="11"/>
      <c r="O451" s="11"/>
      <c r="P451" s="11"/>
      <c r="Q451" s="11"/>
    </row>
    <row r="452" spans="10:17" ht="15" customHeight="1" x14ac:dyDescent="0.3">
      <c r="J452" s="11"/>
      <c r="K452" s="11"/>
      <c r="L452" s="30"/>
      <c r="M452" s="11"/>
      <c r="N452" s="11"/>
      <c r="O452" s="11"/>
      <c r="P452" s="11"/>
      <c r="Q452" s="11"/>
    </row>
    <row r="453" spans="10:17" ht="15" customHeight="1" x14ac:dyDescent="0.3">
      <c r="J453" s="11"/>
      <c r="K453" s="11"/>
      <c r="L453" s="30"/>
      <c r="M453" s="11"/>
      <c r="N453" s="11"/>
      <c r="O453" s="11"/>
      <c r="P453" s="11"/>
      <c r="Q453" s="11"/>
    </row>
    <row r="454" spans="10:17" ht="15" customHeight="1" x14ac:dyDescent="0.3">
      <c r="J454" s="11"/>
      <c r="K454" s="11"/>
      <c r="L454" s="30"/>
      <c r="M454" s="11"/>
      <c r="N454" s="11"/>
      <c r="O454" s="11"/>
      <c r="P454" s="11"/>
      <c r="Q454" s="11"/>
    </row>
    <row r="455" spans="10:17" ht="15" customHeight="1" x14ac:dyDescent="0.3">
      <c r="J455" s="11"/>
      <c r="K455" s="11"/>
      <c r="L455" s="30"/>
      <c r="M455" s="11"/>
      <c r="N455" s="11"/>
      <c r="O455" s="11"/>
      <c r="P455" s="11"/>
      <c r="Q455" s="11"/>
    </row>
    <row r="456" spans="10:17" ht="15" customHeight="1" x14ac:dyDescent="0.3">
      <c r="J456" s="11"/>
      <c r="K456" s="11"/>
      <c r="L456" s="30"/>
      <c r="M456" s="11"/>
      <c r="N456" s="11"/>
      <c r="O456" s="11"/>
      <c r="P456" s="11"/>
      <c r="Q456" s="11"/>
    </row>
    <row r="457" spans="10:17" ht="15" customHeight="1" x14ac:dyDescent="0.3">
      <c r="J457" s="11"/>
      <c r="K457" s="11"/>
      <c r="L457" s="30"/>
      <c r="M457" s="11"/>
      <c r="N457" s="11"/>
      <c r="O457" s="11"/>
      <c r="P457" s="11"/>
      <c r="Q457" s="11"/>
    </row>
    <row r="458" spans="10:17" ht="15" customHeight="1" x14ac:dyDescent="0.3">
      <c r="J458" s="11"/>
      <c r="K458" s="11"/>
      <c r="L458" s="30"/>
      <c r="M458" s="11"/>
      <c r="N458" s="11"/>
      <c r="O458" s="11"/>
      <c r="P458" s="11"/>
      <c r="Q458" s="11"/>
    </row>
    <row r="459" spans="10:17" ht="15" customHeight="1" x14ac:dyDescent="0.3">
      <c r="J459" s="11"/>
      <c r="K459" s="11"/>
      <c r="L459" s="30"/>
      <c r="M459" s="11"/>
      <c r="N459" s="11"/>
      <c r="O459" s="11"/>
      <c r="P459" s="11"/>
      <c r="Q459" s="11"/>
    </row>
    <row r="460" spans="10:17" ht="15" customHeight="1" x14ac:dyDescent="0.3">
      <c r="J460" s="11"/>
      <c r="K460" s="11"/>
      <c r="L460" s="30"/>
      <c r="M460" s="11"/>
      <c r="N460" s="11"/>
      <c r="O460" s="11"/>
      <c r="P460" s="11"/>
      <c r="Q460" s="11"/>
    </row>
    <row r="461" spans="10:17" ht="15" customHeight="1" x14ac:dyDescent="0.3">
      <c r="J461" s="11"/>
      <c r="K461" s="11"/>
      <c r="L461" s="30"/>
      <c r="M461" s="11"/>
      <c r="N461" s="11"/>
      <c r="O461" s="11"/>
      <c r="P461" s="11"/>
      <c r="Q461" s="11"/>
    </row>
    <row r="462" spans="10:17" ht="15" customHeight="1" x14ac:dyDescent="0.3">
      <c r="J462" s="11"/>
      <c r="K462" s="11"/>
      <c r="L462" s="30"/>
      <c r="M462" s="11"/>
      <c r="N462" s="11"/>
      <c r="O462" s="11"/>
      <c r="P462" s="11"/>
      <c r="Q462" s="11"/>
    </row>
    <row r="463" spans="10:17" ht="15" customHeight="1" x14ac:dyDescent="0.3">
      <c r="J463" s="11"/>
      <c r="K463" s="11"/>
      <c r="L463" s="30"/>
      <c r="M463" s="11"/>
      <c r="N463" s="11"/>
      <c r="O463" s="11"/>
      <c r="P463" s="11"/>
      <c r="Q463" s="11"/>
    </row>
    <row r="464" spans="10:17" ht="15" customHeight="1" x14ac:dyDescent="0.3">
      <c r="J464" s="11"/>
      <c r="K464" s="11"/>
      <c r="L464" s="30"/>
      <c r="M464" s="11"/>
      <c r="N464" s="11"/>
      <c r="O464" s="11"/>
      <c r="P464" s="11"/>
      <c r="Q464" s="11"/>
    </row>
    <row r="465" spans="10:17" ht="15" customHeight="1" x14ac:dyDescent="0.3">
      <c r="J465" s="11"/>
      <c r="K465" s="11"/>
      <c r="L465" s="30"/>
      <c r="M465" s="11"/>
      <c r="N465" s="11"/>
      <c r="O465" s="11"/>
      <c r="P465" s="11"/>
      <c r="Q465" s="11"/>
    </row>
    <row r="466" spans="10:17" ht="15" customHeight="1" x14ac:dyDescent="0.3">
      <c r="J466" s="11"/>
      <c r="K466" s="11"/>
      <c r="L466" s="30"/>
      <c r="M466" s="11"/>
      <c r="N466" s="11"/>
      <c r="O466" s="11"/>
      <c r="P466" s="11"/>
      <c r="Q466" s="11"/>
    </row>
    <row r="467" spans="10:17" ht="15" customHeight="1" x14ac:dyDescent="0.3">
      <c r="J467" s="11"/>
      <c r="K467" s="11"/>
      <c r="L467" s="30"/>
      <c r="M467" s="11"/>
      <c r="N467" s="11"/>
      <c r="O467" s="11"/>
      <c r="P467" s="11"/>
      <c r="Q467" s="11"/>
    </row>
    <row r="468" spans="10:17" ht="15" customHeight="1" x14ac:dyDescent="0.3">
      <c r="J468" s="11"/>
      <c r="K468" s="11"/>
      <c r="L468" s="30"/>
      <c r="M468" s="11"/>
      <c r="N468" s="11"/>
      <c r="O468" s="11"/>
      <c r="P468" s="11"/>
      <c r="Q468" s="11"/>
    </row>
    <row r="469" spans="10:17" ht="15" customHeight="1" x14ac:dyDescent="0.3">
      <c r="J469" s="11"/>
      <c r="K469" s="11"/>
      <c r="L469" s="30"/>
      <c r="M469" s="11"/>
      <c r="N469" s="11"/>
      <c r="O469" s="11"/>
      <c r="P469" s="11"/>
      <c r="Q469" s="11"/>
    </row>
    <row r="470" spans="10:17" ht="15" customHeight="1" x14ac:dyDescent="0.3">
      <c r="J470" s="11"/>
      <c r="K470" s="11"/>
      <c r="L470" s="30"/>
      <c r="M470" s="11"/>
      <c r="N470" s="11"/>
      <c r="O470" s="11"/>
      <c r="P470" s="11"/>
      <c r="Q470" s="11"/>
    </row>
    <row r="471" spans="10:17" ht="15" customHeight="1" x14ac:dyDescent="0.3">
      <c r="J471" s="11"/>
      <c r="K471" s="11"/>
      <c r="L471" s="30"/>
      <c r="M471" s="11"/>
      <c r="N471" s="11"/>
      <c r="O471" s="11"/>
      <c r="P471" s="11"/>
      <c r="Q471" s="11"/>
    </row>
    <row r="472" spans="10:17" ht="15" customHeight="1" x14ac:dyDescent="0.3">
      <c r="J472" s="11"/>
      <c r="K472" s="11"/>
      <c r="L472" s="30"/>
      <c r="M472" s="11"/>
      <c r="N472" s="11"/>
      <c r="O472" s="11"/>
      <c r="P472" s="11"/>
      <c r="Q472" s="11"/>
    </row>
    <row r="473" spans="10:17" ht="15" customHeight="1" x14ac:dyDescent="0.3">
      <c r="J473" s="11"/>
      <c r="K473" s="11"/>
      <c r="L473" s="30"/>
      <c r="M473" s="11"/>
      <c r="N473" s="11"/>
      <c r="O473" s="11"/>
      <c r="P473" s="11"/>
      <c r="Q473" s="11"/>
    </row>
    <row r="474" spans="10:17" ht="15" customHeight="1" x14ac:dyDescent="0.3">
      <c r="J474" s="11"/>
      <c r="K474" s="11"/>
      <c r="L474" s="30"/>
      <c r="M474" s="11"/>
      <c r="N474" s="11"/>
      <c r="O474" s="11"/>
      <c r="P474" s="11"/>
      <c r="Q474" s="11"/>
    </row>
    <row r="475" spans="10:17" ht="15" customHeight="1" x14ac:dyDescent="0.3">
      <c r="J475" s="11"/>
      <c r="K475" s="11"/>
      <c r="L475" s="30"/>
      <c r="M475" s="11"/>
      <c r="N475" s="11"/>
      <c r="O475" s="11"/>
      <c r="P475" s="11"/>
      <c r="Q475" s="11"/>
    </row>
    <row r="476" spans="10:17" ht="15" customHeight="1" x14ac:dyDescent="0.3">
      <c r="J476" s="11"/>
      <c r="K476" s="11"/>
      <c r="L476" s="30"/>
      <c r="M476" s="11"/>
      <c r="N476" s="11"/>
      <c r="O476" s="11"/>
      <c r="P476" s="11"/>
      <c r="Q476" s="11"/>
    </row>
    <row r="477" spans="10:17" ht="15" customHeight="1" x14ac:dyDescent="0.3">
      <c r="J477" s="11"/>
      <c r="K477" s="11"/>
      <c r="L477" s="30"/>
      <c r="M477" s="11"/>
      <c r="N477" s="11"/>
      <c r="O477" s="11"/>
      <c r="P477" s="11"/>
      <c r="Q477" s="11"/>
    </row>
    <row r="478" spans="10:17" ht="15" customHeight="1" x14ac:dyDescent="0.3">
      <c r="J478" s="11"/>
      <c r="K478" s="11"/>
      <c r="L478" s="30"/>
      <c r="M478" s="11"/>
      <c r="N478" s="11"/>
      <c r="O478" s="11"/>
      <c r="P478" s="11"/>
      <c r="Q478" s="11"/>
    </row>
    <row r="479" spans="10:17" ht="15" customHeight="1" x14ac:dyDescent="0.3">
      <c r="J479" s="11"/>
      <c r="K479" s="11"/>
      <c r="L479" s="30"/>
      <c r="M479" s="11"/>
      <c r="N479" s="11"/>
      <c r="O479" s="11"/>
      <c r="P479" s="11"/>
      <c r="Q479" s="11"/>
    </row>
    <row r="480" spans="10:17" ht="15" customHeight="1" x14ac:dyDescent="0.3">
      <c r="J480" s="11"/>
      <c r="K480" s="11"/>
      <c r="L480" s="30"/>
      <c r="M480" s="11"/>
      <c r="N480" s="11"/>
      <c r="O480" s="11"/>
      <c r="P480" s="11"/>
      <c r="Q480" s="11"/>
    </row>
    <row r="481" spans="10:17" ht="15" customHeight="1" x14ac:dyDescent="0.3">
      <c r="J481" s="11"/>
      <c r="K481" s="11"/>
      <c r="L481" s="30"/>
      <c r="M481" s="11"/>
      <c r="N481" s="11"/>
      <c r="O481" s="11"/>
      <c r="P481" s="11"/>
      <c r="Q481" s="11"/>
    </row>
    <row r="482" spans="10:17" ht="15" customHeight="1" x14ac:dyDescent="0.3">
      <c r="J482" s="11"/>
      <c r="K482" s="11"/>
      <c r="L482" s="30"/>
      <c r="M482" s="11"/>
      <c r="N482" s="11"/>
      <c r="O482" s="11"/>
      <c r="P482" s="11"/>
      <c r="Q482" s="11"/>
    </row>
    <row r="483" spans="10:17" ht="15" customHeight="1" x14ac:dyDescent="0.3">
      <c r="J483" s="11"/>
      <c r="K483" s="11"/>
      <c r="L483" s="30"/>
      <c r="M483" s="11"/>
      <c r="N483" s="11"/>
      <c r="O483" s="11"/>
      <c r="P483" s="11"/>
      <c r="Q483" s="11"/>
    </row>
    <row r="484" spans="10:17" ht="15" customHeight="1" x14ac:dyDescent="0.3">
      <c r="J484" s="11"/>
      <c r="K484" s="11"/>
      <c r="L484" s="30"/>
      <c r="M484" s="11"/>
      <c r="N484" s="11"/>
      <c r="O484" s="11"/>
      <c r="P484" s="11"/>
      <c r="Q484" s="11"/>
    </row>
    <row r="485" spans="10:17" ht="15" customHeight="1" x14ac:dyDescent="0.3">
      <c r="J485" s="11"/>
      <c r="K485" s="11"/>
      <c r="L485" s="30"/>
      <c r="M485" s="11"/>
      <c r="N485" s="11"/>
      <c r="O485" s="11"/>
      <c r="P485" s="11"/>
      <c r="Q485" s="11"/>
    </row>
    <row r="486" spans="10:17" ht="15" customHeight="1" x14ac:dyDescent="0.3">
      <c r="J486" s="11"/>
      <c r="K486" s="11"/>
      <c r="L486" s="30"/>
      <c r="M486" s="11"/>
      <c r="N486" s="11"/>
      <c r="O486" s="11"/>
      <c r="P486" s="11"/>
      <c r="Q486" s="11"/>
    </row>
    <row r="487" spans="10:17" ht="15" customHeight="1" x14ac:dyDescent="0.3">
      <c r="J487" s="11"/>
      <c r="K487" s="11"/>
      <c r="L487" s="30"/>
      <c r="M487" s="11"/>
      <c r="N487" s="11"/>
      <c r="O487" s="11"/>
      <c r="P487" s="11"/>
      <c r="Q487" s="11"/>
    </row>
    <row r="488" spans="10:17" ht="15" customHeight="1" x14ac:dyDescent="0.3">
      <c r="J488" s="11"/>
      <c r="K488" s="11"/>
      <c r="L488" s="30"/>
      <c r="M488" s="11"/>
      <c r="N488" s="11"/>
      <c r="O488" s="11"/>
      <c r="P488" s="11"/>
      <c r="Q488" s="11"/>
    </row>
    <row r="489" spans="10:17" ht="15" customHeight="1" x14ac:dyDescent="0.3">
      <c r="J489" s="11"/>
      <c r="K489" s="11"/>
      <c r="L489" s="30"/>
      <c r="M489" s="11"/>
      <c r="N489" s="11"/>
      <c r="O489" s="11"/>
      <c r="P489" s="11"/>
      <c r="Q489" s="11"/>
    </row>
    <row r="490" spans="10:17" ht="15" customHeight="1" x14ac:dyDescent="0.3">
      <c r="J490" s="11"/>
      <c r="K490" s="11"/>
      <c r="L490" s="30"/>
      <c r="M490" s="11"/>
      <c r="N490" s="11"/>
      <c r="O490" s="11"/>
      <c r="P490" s="11"/>
      <c r="Q490" s="11"/>
    </row>
    <row r="491" spans="10:17" ht="15" customHeight="1" x14ac:dyDescent="0.3">
      <c r="J491" s="11"/>
      <c r="K491" s="11"/>
      <c r="L491" s="30"/>
      <c r="M491" s="11"/>
      <c r="N491" s="11"/>
      <c r="O491" s="11"/>
      <c r="P491" s="11"/>
      <c r="Q491" s="11"/>
    </row>
    <row r="492" spans="10:17" ht="15" customHeight="1" x14ac:dyDescent="0.3">
      <c r="J492" s="11"/>
      <c r="K492" s="11"/>
      <c r="L492" s="30"/>
      <c r="M492" s="11"/>
      <c r="N492" s="11"/>
      <c r="O492" s="11"/>
      <c r="P492" s="11"/>
      <c r="Q492" s="11"/>
    </row>
    <row r="493" spans="10:17" ht="15" customHeight="1" x14ac:dyDescent="0.3">
      <c r="J493" s="11"/>
      <c r="K493" s="11"/>
      <c r="L493" s="30"/>
      <c r="M493" s="11"/>
      <c r="N493" s="11"/>
      <c r="O493" s="11"/>
      <c r="P493" s="11"/>
      <c r="Q493" s="11"/>
    </row>
    <row r="494" spans="10:17" ht="15" customHeight="1" x14ac:dyDescent="0.3">
      <c r="J494" s="11"/>
      <c r="K494" s="11"/>
      <c r="L494" s="30"/>
      <c r="M494" s="11"/>
      <c r="N494" s="11"/>
      <c r="O494" s="11"/>
      <c r="P494" s="11"/>
      <c r="Q494" s="11"/>
    </row>
    <row r="495" spans="10:17" ht="15" customHeight="1" x14ac:dyDescent="0.3">
      <c r="J495" s="11"/>
      <c r="K495" s="11"/>
      <c r="L495" s="30"/>
      <c r="M495" s="11"/>
      <c r="N495" s="11"/>
      <c r="O495" s="11"/>
      <c r="P495" s="11"/>
      <c r="Q495" s="11"/>
    </row>
    <row r="496" spans="10:17" ht="15" customHeight="1" x14ac:dyDescent="0.3">
      <c r="J496" s="11"/>
      <c r="K496" s="11"/>
      <c r="L496" s="30"/>
      <c r="M496" s="11"/>
      <c r="N496" s="11"/>
      <c r="O496" s="11"/>
      <c r="P496" s="11"/>
      <c r="Q496" s="11"/>
    </row>
    <row r="497" spans="10:17" ht="15" customHeight="1" x14ac:dyDescent="0.3">
      <c r="J497" s="11"/>
      <c r="K497" s="11"/>
      <c r="L497" s="30"/>
      <c r="M497" s="11"/>
      <c r="N497" s="11"/>
      <c r="O497" s="11"/>
      <c r="P497" s="11"/>
      <c r="Q497" s="11"/>
    </row>
    <row r="498" spans="10:17" ht="15" customHeight="1" x14ac:dyDescent="0.3">
      <c r="J498" s="11"/>
      <c r="K498" s="11"/>
      <c r="L498" s="30"/>
      <c r="M498" s="11"/>
      <c r="N498" s="11"/>
      <c r="O498" s="11"/>
      <c r="P498" s="11"/>
      <c r="Q498" s="11"/>
    </row>
    <row r="499" spans="10:17" ht="15" customHeight="1" x14ac:dyDescent="0.3">
      <c r="J499" s="11"/>
      <c r="K499" s="11"/>
      <c r="L499" s="30"/>
      <c r="M499" s="11"/>
      <c r="N499" s="11"/>
      <c r="O499" s="11"/>
      <c r="P499" s="11"/>
      <c r="Q499" s="11"/>
    </row>
    <row r="500" spans="10:17" ht="15" customHeight="1" x14ac:dyDescent="0.3">
      <c r="J500" s="11"/>
      <c r="K500" s="11"/>
      <c r="L500" s="30"/>
      <c r="M500" s="11"/>
      <c r="N500" s="11"/>
      <c r="O500" s="11"/>
      <c r="P500" s="11"/>
      <c r="Q500" s="11"/>
    </row>
    <row r="501" spans="10:17" ht="15" customHeight="1" x14ac:dyDescent="0.3">
      <c r="J501" s="11"/>
      <c r="K501" s="11"/>
      <c r="L501" s="30"/>
      <c r="M501" s="11"/>
      <c r="N501" s="11"/>
      <c r="O501" s="11"/>
      <c r="P501" s="11"/>
      <c r="Q501" s="11"/>
    </row>
    <row r="502" spans="10:17" ht="15" customHeight="1" x14ac:dyDescent="0.3">
      <c r="J502" s="11"/>
      <c r="K502" s="11"/>
      <c r="L502" s="30"/>
      <c r="M502" s="11"/>
      <c r="N502" s="11"/>
      <c r="O502" s="11"/>
      <c r="P502" s="11"/>
      <c r="Q502" s="11"/>
    </row>
    <row r="503" spans="10:17" ht="15" customHeight="1" x14ac:dyDescent="0.3">
      <c r="J503" s="11"/>
      <c r="K503" s="11"/>
      <c r="L503" s="30"/>
      <c r="M503" s="11"/>
      <c r="N503" s="11"/>
      <c r="O503" s="11"/>
      <c r="P503" s="11"/>
      <c r="Q503" s="11"/>
    </row>
    <row r="504" spans="10:17" ht="15" customHeight="1" x14ac:dyDescent="0.3">
      <c r="J504" s="11"/>
      <c r="K504" s="11"/>
      <c r="L504" s="30"/>
      <c r="M504" s="11"/>
      <c r="N504" s="11"/>
      <c r="O504" s="11"/>
      <c r="P504" s="11"/>
      <c r="Q504" s="11"/>
    </row>
    <row r="505" spans="10:17" ht="15" customHeight="1" x14ac:dyDescent="0.3">
      <c r="J505" s="11"/>
      <c r="K505" s="11"/>
      <c r="L505" s="30"/>
      <c r="M505" s="11"/>
      <c r="N505" s="11"/>
      <c r="O505" s="11"/>
      <c r="P505" s="11"/>
      <c r="Q505" s="11"/>
    </row>
    <row r="506" spans="10:17" ht="15" customHeight="1" x14ac:dyDescent="0.3">
      <c r="J506" s="11"/>
      <c r="K506" s="11"/>
      <c r="L506" s="30"/>
      <c r="M506" s="11"/>
      <c r="N506" s="11"/>
      <c r="O506" s="11"/>
      <c r="P506" s="11"/>
      <c r="Q506" s="11"/>
    </row>
    <row r="507" spans="10:17" ht="15" customHeight="1" x14ac:dyDescent="0.3">
      <c r="J507" s="11"/>
      <c r="K507" s="11"/>
      <c r="L507" s="30"/>
      <c r="M507" s="11"/>
      <c r="N507" s="11"/>
      <c r="O507" s="11"/>
      <c r="P507" s="11"/>
      <c r="Q507" s="11"/>
    </row>
    <row r="508" spans="10:17" ht="15" customHeight="1" x14ac:dyDescent="0.3">
      <c r="J508" s="11"/>
      <c r="K508" s="11"/>
      <c r="L508" s="30"/>
      <c r="M508" s="11"/>
      <c r="N508" s="11"/>
      <c r="O508" s="11"/>
      <c r="P508" s="11"/>
      <c r="Q508" s="11"/>
    </row>
    <row r="509" spans="10:17" ht="15" customHeight="1" x14ac:dyDescent="0.3">
      <c r="J509" s="11"/>
      <c r="K509" s="11"/>
      <c r="L509" s="30"/>
      <c r="M509" s="11"/>
      <c r="N509" s="11"/>
      <c r="O509" s="11"/>
      <c r="P509" s="11"/>
      <c r="Q509" s="11"/>
    </row>
    <row r="510" spans="10:17" ht="15" customHeight="1" x14ac:dyDescent="0.3">
      <c r="J510" s="11"/>
      <c r="K510" s="11"/>
      <c r="L510" s="30"/>
      <c r="M510" s="11"/>
      <c r="N510" s="11"/>
      <c r="O510" s="11"/>
      <c r="P510" s="11"/>
      <c r="Q510" s="11"/>
    </row>
    <row r="511" spans="10:17" ht="15" customHeight="1" x14ac:dyDescent="0.3">
      <c r="J511" s="11"/>
      <c r="K511" s="11"/>
      <c r="L511" s="30"/>
      <c r="M511" s="11"/>
      <c r="N511" s="11"/>
      <c r="O511" s="11"/>
      <c r="P511" s="11"/>
      <c r="Q511" s="11"/>
    </row>
    <row r="512" spans="10:17" ht="15" customHeight="1" x14ac:dyDescent="0.3">
      <c r="J512" s="11"/>
      <c r="K512" s="11"/>
      <c r="L512" s="30"/>
      <c r="M512" s="11"/>
      <c r="N512" s="11"/>
      <c r="O512" s="11"/>
      <c r="P512" s="11"/>
      <c r="Q512" s="11"/>
    </row>
    <row r="513" spans="10:17" ht="15" customHeight="1" x14ac:dyDescent="0.3">
      <c r="J513" s="11"/>
      <c r="K513" s="11"/>
      <c r="L513" s="30"/>
      <c r="M513" s="11"/>
      <c r="N513" s="11"/>
      <c r="O513" s="11"/>
      <c r="P513" s="11"/>
      <c r="Q513" s="11"/>
    </row>
    <row r="514" spans="10:17" ht="15" customHeight="1" x14ac:dyDescent="0.3">
      <c r="J514" s="11"/>
      <c r="K514" s="11"/>
      <c r="L514" s="30"/>
      <c r="M514" s="11"/>
      <c r="N514" s="11"/>
      <c r="O514" s="11"/>
      <c r="P514" s="11"/>
      <c r="Q514" s="11"/>
    </row>
    <row r="515" spans="10:17" ht="15" customHeight="1" x14ac:dyDescent="0.3">
      <c r="J515" s="11"/>
      <c r="K515" s="11"/>
      <c r="L515" s="30"/>
      <c r="M515" s="11"/>
      <c r="N515" s="11"/>
      <c r="O515" s="11"/>
      <c r="P515" s="11"/>
      <c r="Q515" s="11"/>
    </row>
    <row r="516" spans="10:17" ht="15" customHeight="1" x14ac:dyDescent="0.3">
      <c r="J516" s="11"/>
      <c r="K516" s="11"/>
      <c r="L516" s="30"/>
      <c r="M516" s="11"/>
      <c r="N516" s="11"/>
      <c r="O516" s="11"/>
      <c r="P516" s="11"/>
      <c r="Q516" s="11"/>
    </row>
    <row r="517" spans="10:17" ht="15" customHeight="1" x14ac:dyDescent="0.3">
      <c r="J517" s="11"/>
      <c r="K517" s="11"/>
      <c r="L517" s="30"/>
      <c r="M517" s="11"/>
      <c r="N517" s="11"/>
      <c r="O517" s="11"/>
      <c r="P517" s="11"/>
      <c r="Q517" s="11"/>
    </row>
    <row r="518" spans="10:17" ht="15" customHeight="1" x14ac:dyDescent="0.3">
      <c r="J518" s="11"/>
      <c r="K518" s="11"/>
      <c r="L518" s="30"/>
      <c r="M518" s="11"/>
      <c r="N518" s="11"/>
      <c r="O518" s="11"/>
      <c r="P518" s="11"/>
      <c r="Q518" s="11"/>
    </row>
    <row r="519" spans="10:17" ht="15" customHeight="1" x14ac:dyDescent="0.3">
      <c r="J519" s="11"/>
      <c r="K519" s="11"/>
      <c r="L519" s="30"/>
      <c r="M519" s="11"/>
      <c r="N519" s="11"/>
      <c r="O519" s="11"/>
      <c r="P519" s="11"/>
      <c r="Q519" s="11"/>
    </row>
    <row r="520" spans="10:17" ht="15" customHeight="1" x14ac:dyDescent="0.3">
      <c r="J520" s="11"/>
      <c r="K520" s="11"/>
      <c r="L520" s="30"/>
      <c r="M520" s="11"/>
      <c r="N520" s="11"/>
      <c r="O520" s="11"/>
      <c r="P520" s="11"/>
      <c r="Q520" s="11"/>
    </row>
    <row r="521" spans="10:17" ht="15" customHeight="1" x14ac:dyDescent="0.3">
      <c r="J521" s="11"/>
      <c r="K521" s="11"/>
      <c r="L521" s="30"/>
      <c r="M521" s="11"/>
      <c r="N521" s="11"/>
      <c r="O521" s="11"/>
      <c r="P521" s="11"/>
      <c r="Q521" s="11"/>
    </row>
    <row r="522" spans="10:17" ht="15" customHeight="1" x14ac:dyDescent="0.3">
      <c r="J522" s="11"/>
      <c r="K522" s="11"/>
      <c r="L522" s="30"/>
      <c r="M522" s="11"/>
      <c r="N522" s="11"/>
      <c r="O522" s="11"/>
      <c r="P522" s="11"/>
      <c r="Q522" s="11"/>
    </row>
    <row r="523" spans="10:17" ht="15" customHeight="1" x14ac:dyDescent="0.3">
      <c r="J523" s="11"/>
      <c r="K523" s="11"/>
      <c r="L523" s="30"/>
      <c r="M523" s="11"/>
      <c r="N523" s="11"/>
      <c r="O523" s="11"/>
      <c r="P523" s="11"/>
      <c r="Q523" s="11"/>
    </row>
    <row r="524" spans="10:17" ht="15" customHeight="1" x14ac:dyDescent="0.3">
      <c r="J524" s="11"/>
      <c r="K524" s="11"/>
      <c r="L524" s="30"/>
      <c r="M524" s="11"/>
      <c r="N524" s="11"/>
      <c r="O524" s="11"/>
      <c r="P524" s="11"/>
      <c r="Q524" s="11"/>
    </row>
    <row r="525" spans="10:17" ht="15" customHeight="1" x14ac:dyDescent="0.3">
      <c r="J525" s="11"/>
      <c r="K525" s="11"/>
      <c r="L525" s="30"/>
      <c r="M525" s="11"/>
      <c r="N525" s="11"/>
      <c r="O525" s="11"/>
      <c r="P525" s="11"/>
      <c r="Q525" s="11"/>
    </row>
    <row r="526" spans="10:17" ht="15" customHeight="1" x14ac:dyDescent="0.3">
      <c r="J526" s="11"/>
      <c r="K526" s="11"/>
      <c r="L526" s="30"/>
      <c r="M526" s="11"/>
      <c r="N526" s="11"/>
      <c r="O526" s="11"/>
      <c r="P526" s="11"/>
      <c r="Q526" s="11"/>
    </row>
    <row r="527" spans="10:17" ht="15" customHeight="1" x14ac:dyDescent="0.3">
      <c r="J527" s="11"/>
      <c r="K527" s="11"/>
      <c r="L527" s="30"/>
      <c r="M527" s="11"/>
      <c r="N527" s="11"/>
      <c r="O527" s="11"/>
      <c r="P527" s="11"/>
      <c r="Q527" s="11"/>
    </row>
    <row r="528" spans="10:17" ht="15" customHeight="1" x14ac:dyDescent="0.3">
      <c r="J528" s="11"/>
      <c r="K528" s="11"/>
      <c r="L528" s="30"/>
      <c r="M528" s="11"/>
      <c r="N528" s="11"/>
      <c r="O528" s="11"/>
      <c r="P528" s="11"/>
      <c r="Q528" s="11"/>
    </row>
    <row r="529" spans="10:17" ht="15" customHeight="1" x14ac:dyDescent="0.3">
      <c r="J529" s="11"/>
      <c r="K529" s="11"/>
      <c r="L529" s="30"/>
      <c r="M529" s="11"/>
      <c r="N529" s="11"/>
      <c r="O529" s="11"/>
      <c r="P529" s="11"/>
      <c r="Q529" s="11"/>
    </row>
    <row r="530" spans="10:17" ht="15" customHeight="1" x14ac:dyDescent="0.3">
      <c r="J530" s="11"/>
      <c r="K530" s="11"/>
      <c r="L530" s="30"/>
      <c r="M530" s="11"/>
      <c r="N530" s="11"/>
      <c r="O530" s="11"/>
      <c r="P530" s="11"/>
      <c r="Q530" s="11"/>
    </row>
    <row r="531" spans="10:17" ht="15" customHeight="1" x14ac:dyDescent="0.3">
      <c r="J531" s="11"/>
      <c r="K531" s="11"/>
      <c r="L531" s="30"/>
      <c r="M531" s="11"/>
      <c r="N531" s="11"/>
      <c r="O531" s="11"/>
      <c r="P531" s="11"/>
      <c r="Q531" s="11"/>
    </row>
    <row r="532" spans="10:17" ht="15" customHeight="1" x14ac:dyDescent="0.3">
      <c r="J532" s="11"/>
      <c r="K532" s="11"/>
      <c r="L532" s="30"/>
      <c r="M532" s="11"/>
      <c r="N532" s="11"/>
      <c r="O532" s="11"/>
      <c r="P532" s="11"/>
      <c r="Q532" s="11"/>
    </row>
    <row r="533" spans="10:17" ht="15" customHeight="1" x14ac:dyDescent="0.3">
      <c r="J533" s="11"/>
      <c r="K533" s="11"/>
      <c r="L533" s="30"/>
      <c r="M533" s="11"/>
      <c r="N533" s="11"/>
      <c r="O533" s="11"/>
      <c r="P533" s="11"/>
      <c r="Q533" s="11"/>
    </row>
    <row r="534" spans="10:17" ht="15" customHeight="1" x14ac:dyDescent="0.3">
      <c r="J534" s="11"/>
      <c r="K534" s="11"/>
      <c r="L534" s="30"/>
      <c r="M534" s="11"/>
      <c r="N534" s="11"/>
      <c r="O534" s="11"/>
      <c r="P534" s="11"/>
      <c r="Q534" s="11"/>
    </row>
    <row r="535" spans="10:17" ht="15" customHeight="1" x14ac:dyDescent="0.3">
      <c r="J535" s="11"/>
      <c r="K535" s="11"/>
      <c r="L535" s="30"/>
      <c r="M535" s="11"/>
      <c r="N535" s="11"/>
      <c r="O535" s="11"/>
      <c r="P535" s="11"/>
      <c r="Q535" s="11"/>
    </row>
    <row r="536" spans="10:17" ht="15" customHeight="1" x14ac:dyDescent="0.3">
      <c r="J536" s="11"/>
      <c r="K536" s="11"/>
      <c r="L536" s="30"/>
      <c r="M536" s="11"/>
      <c r="N536" s="11"/>
      <c r="O536" s="11"/>
      <c r="P536" s="11"/>
      <c r="Q536" s="11"/>
    </row>
    <row r="537" spans="10:17" ht="15" customHeight="1" x14ac:dyDescent="0.3">
      <c r="J537" s="11"/>
      <c r="K537" s="11"/>
      <c r="L537" s="30"/>
      <c r="M537" s="11"/>
      <c r="N537" s="11"/>
      <c r="O537" s="11"/>
      <c r="P537" s="11"/>
      <c r="Q537" s="11"/>
    </row>
    <row r="538" spans="10:17" ht="15" customHeight="1" x14ac:dyDescent="0.3">
      <c r="J538" s="11"/>
      <c r="K538" s="11"/>
      <c r="L538" s="30"/>
      <c r="M538" s="11"/>
      <c r="N538" s="11"/>
      <c r="O538" s="11"/>
      <c r="P538" s="11"/>
      <c r="Q538" s="11"/>
    </row>
    <row r="539" spans="10:17" ht="15" customHeight="1" x14ac:dyDescent="0.3">
      <c r="J539" s="11"/>
      <c r="K539" s="11"/>
      <c r="L539" s="30"/>
      <c r="M539" s="11"/>
      <c r="N539" s="11"/>
      <c r="O539" s="11"/>
      <c r="P539" s="11"/>
      <c r="Q539" s="11"/>
    </row>
    <row r="540" spans="10:17" ht="15" customHeight="1" x14ac:dyDescent="0.3">
      <c r="J540" s="11"/>
      <c r="K540" s="11"/>
      <c r="L540" s="30"/>
      <c r="M540" s="11"/>
      <c r="N540" s="11"/>
      <c r="O540" s="11"/>
      <c r="P540" s="11"/>
      <c r="Q540" s="11"/>
    </row>
    <row r="541" spans="10:17" ht="15" customHeight="1" x14ac:dyDescent="0.3">
      <c r="J541" s="11"/>
      <c r="K541" s="11"/>
      <c r="L541" s="30"/>
      <c r="M541" s="11"/>
      <c r="N541" s="11"/>
      <c r="O541" s="11"/>
      <c r="P541" s="11"/>
      <c r="Q541" s="11"/>
    </row>
    <row r="542" spans="10:17" ht="15" customHeight="1" x14ac:dyDescent="0.3">
      <c r="J542" s="11"/>
      <c r="K542" s="11"/>
      <c r="L542" s="30"/>
      <c r="M542" s="11"/>
      <c r="N542" s="11"/>
      <c r="O542" s="11"/>
      <c r="P542" s="11"/>
      <c r="Q542" s="11"/>
    </row>
    <row r="543" spans="10:17" ht="15" customHeight="1" x14ac:dyDescent="0.3">
      <c r="J543" s="11"/>
      <c r="K543" s="11"/>
      <c r="L543" s="30"/>
      <c r="M543" s="11"/>
      <c r="N543" s="11"/>
      <c r="O543" s="11"/>
      <c r="P543" s="11"/>
      <c r="Q543" s="11"/>
    </row>
    <row r="544" spans="10:17" ht="15" customHeight="1" x14ac:dyDescent="0.3">
      <c r="J544" s="11"/>
      <c r="K544" s="11"/>
      <c r="L544" s="30"/>
      <c r="M544" s="11"/>
      <c r="N544" s="11"/>
      <c r="O544" s="11"/>
      <c r="P544" s="11"/>
      <c r="Q544" s="11"/>
    </row>
    <row r="545" spans="10:17" ht="15" customHeight="1" x14ac:dyDescent="0.3">
      <c r="J545" s="11"/>
      <c r="K545" s="11"/>
      <c r="L545" s="30"/>
      <c r="M545" s="11"/>
      <c r="N545" s="11"/>
      <c r="O545" s="11"/>
      <c r="P545" s="11"/>
      <c r="Q545" s="11"/>
    </row>
    <row r="546" spans="10:17" ht="15" customHeight="1" x14ac:dyDescent="0.3">
      <c r="J546" s="11"/>
      <c r="K546" s="11"/>
      <c r="L546" s="30"/>
      <c r="M546" s="11"/>
      <c r="N546" s="11"/>
      <c r="O546" s="11"/>
      <c r="P546" s="11"/>
      <c r="Q546" s="11"/>
    </row>
    <row r="547" spans="10:17" ht="15" customHeight="1" x14ac:dyDescent="0.3">
      <c r="J547" s="11"/>
      <c r="K547" s="11"/>
      <c r="L547" s="30"/>
      <c r="M547" s="11"/>
      <c r="N547" s="11"/>
      <c r="O547" s="11"/>
      <c r="P547" s="11"/>
      <c r="Q547" s="11"/>
    </row>
    <row r="548" spans="10:17" ht="15" customHeight="1" x14ac:dyDescent="0.3">
      <c r="J548" s="11"/>
      <c r="K548" s="11"/>
      <c r="L548" s="30"/>
      <c r="M548" s="11"/>
      <c r="N548" s="11"/>
      <c r="O548" s="11"/>
      <c r="P548" s="11"/>
      <c r="Q548" s="11"/>
    </row>
    <row r="549" spans="10:17" ht="15" customHeight="1" x14ac:dyDescent="0.3">
      <c r="J549" s="11"/>
      <c r="K549" s="11"/>
      <c r="L549" s="30"/>
      <c r="M549" s="11"/>
      <c r="N549" s="11"/>
      <c r="O549" s="11"/>
      <c r="P549" s="11"/>
      <c r="Q549" s="11"/>
    </row>
    <row r="550" spans="10:17" ht="15" customHeight="1" x14ac:dyDescent="0.3">
      <c r="J550" s="11"/>
      <c r="K550" s="11"/>
      <c r="L550" s="30"/>
      <c r="M550" s="11"/>
      <c r="N550" s="11"/>
      <c r="O550" s="11"/>
      <c r="P550" s="11"/>
      <c r="Q550" s="11"/>
    </row>
    <row r="551" spans="10:17" ht="15" customHeight="1" x14ac:dyDescent="0.3">
      <c r="J551" s="11"/>
      <c r="K551" s="11"/>
      <c r="L551" s="30"/>
      <c r="M551" s="11"/>
      <c r="N551" s="11"/>
      <c r="O551" s="11"/>
      <c r="P551" s="11"/>
      <c r="Q551" s="11"/>
    </row>
    <row r="552" spans="10:17" ht="15" customHeight="1" x14ac:dyDescent="0.3">
      <c r="J552" s="11"/>
      <c r="K552" s="11"/>
      <c r="L552" s="30"/>
      <c r="M552" s="11"/>
      <c r="N552" s="11"/>
      <c r="O552" s="11"/>
      <c r="P552" s="11"/>
      <c r="Q552" s="11"/>
    </row>
    <row r="553" spans="10:17" ht="15" customHeight="1" x14ac:dyDescent="0.3">
      <c r="J553" s="11"/>
      <c r="K553" s="11"/>
      <c r="L553" s="30"/>
      <c r="M553" s="11"/>
      <c r="N553" s="11"/>
      <c r="O553" s="11"/>
      <c r="P553" s="11"/>
      <c r="Q553" s="11"/>
    </row>
    <row r="554" spans="10:17" ht="15" customHeight="1" x14ac:dyDescent="0.3">
      <c r="J554" s="11"/>
      <c r="K554" s="11"/>
      <c r="L554" s="30"/>
      <c r="M554" s="11"/>
      <c r="N554" s="11"/>
      <c r="O554" s="11"/>
      <c r="P554" s="11"/>
      <c r="Q554" s="11"/>
    </row>
    <row r="555" spans="10:17" ht="15" customHeight="1" x14ac:dyDescent="0.3">
      <c r="J555" s="11"/>
      <c r="K555" s="11"/>
      <c r="L555" s="30"/>
      <c r="M555" s="11"/>
      <c r="N555" s="11"/>
      <c r="O555" s="11"/>
      <c r="P555" s="11"/>
      <c r="Q555" s="11"/>
    </row>
    <row r="556" spans="10:17" ht="15" customHeight="1" x14ac:dyDescent="0.3">
      <c r="J556" s="11"/>
      <c r="K556" s="11"/>
      <c r="L556" s="30"/>
      <c r="M556" s="11"/>
      <c r="N556" s="11"/>
      <c r="O556" s="11"/>
      <c r="P556" s="11"/>
      <c r="Q556" s="11"/>
    </row>
    <row r="557" spans="10:17" ht="15" customHeight="1" x14ac:dyDescent="0.3">
      <c r="J557" s="11"/>
      <c r="K557" s="11"/>
      <c r="L557" s="30"/>
      <c r="M557" s="11"/>
      <c r="N557" s="11"/>
      <c r="O557" s="11"/>
      <c r="P557" s="11"/>
      <c r="Q557" s="11"/>
    </row>
    <row r="558" spans="10:17" ht="15" customHeight="1" x14ac:dyDescent="0.3">
      <c r="J558" s="11"/>
      <c r="K558" s="11"/>
      <c r="L558" s="30"/>
      <c r="M558" s="11"/>
      <c r="N558" s="11"/>
      <c r="O558" s="11"/>
      <c r="P558" s="11"/>
      <c r="Q558" s="11"/>
    </row>
    <row r="559" spans="10:17" ht="15" customHeight="1" x14ac:dyDescent="0.3">
      <c r="J559" s="11"/>
      <c r="K559" s="11"/>
      <c r="L559" s="30"/>
      <c r="M559" s="11"/>
      <c r="N559" s="11"/>
      <c r="O559" s="11"/>
      <c r="P559" s="11"/>
      <c r="Q559" s="11"/>
    </row>
    <row r="560" spans="10:17" ht="15" customHeight="1" x14ac:dyDescent="0.3">
      <c r="J560" s="11"/>
      <c r="K560" s="11"/>
      <c r="L560" s="30"/>
      <c r="M560" s="11"/>
      <c r="N560" s="11"/>
      <c r="O560" s="11"/>
      <c r="P560" s="11"/>
      <c r="Q560" s="11"/>
    </row>
    <row r="561" spans="10:17" ht="15" customHeight="1" x14ac:dyDescent="0.3">
      <c r="J561" s="11"/>
      <c r="K561" s="11"/>
      <c r="L561" s="30"/>
      <c r="M561" s="11"/>
      <c r="N561" s="11"/>
      <c r="O561" s="11"/>
      <c r="P561" s="11"/>
      <c r="Q561" s="11"/>
    </row>
    <row r="562" spans="10:17" ht="15" customHeight="1" x14ac:dyDescent="0.3">
      <c r="J562" s="11"/>
      <c r="K562" s="11"/>
      <c r="L562" s="30"/>
      <c r="M562" s="11"/>
      <c r="N562" s="11"/>
      <c r="O562" s="11"/>
      <c r="P562" s="11"/>
      <c r="Q562" s="11"/>
    </row>
    <row r="563" spans="10:17" ht="15" customHeight="1" x14ac:dyDescent="0.3">
      <c r="J563" s="11"/>
      <c r="K563" s="11"/>
      <c r="L563" s="30"/>
      <c r="M563" s="11"/>
      <c r="N563" s="11"/>
      <c r="O563" s="11"/>
      <c r="P563" s="11"/>
      <c r="Q563" s="11"/>
    </row>
    <row r="564" spans="10:17" ht="15" customHeight="1" x14ac:dyDescent="0.3">
      <c r="J564" s="11"/>
      <c r="K564" s="11"/>
      <c r="L564" s="30"/>
      <c r="M564" s="11"/>
      <c r="N564" s="11"/>
      <c r="O564" s="11"/>
      <c r="P564" s="11"/>
      <c r="Q564" s="11"/>
    </row>
    <row r="565" spans="10:17" ht="15" customHeight="1" x14ac:dyDescent="0.3">
      <c r="J565" s="11"/>
      <c r="K565" s="11"/>
      <c r="L565" s="30"/>
      <c r="M565" s="11"/>
      <c r="N565" s="11"/>
      <c r="O565" s="11"/>
      <c r="P565" s="11"/>
      <c r="Q565" s="11"/>
    </row>
    <row r="566" spans="10:17" ht="15" customHeight="1" x14ac:dyDescent="0.3">
      <c r="J566" s="11"/>
      <c r="K566" s="11"/>
      <c r="L566" s="30"/>
      <c r="M566" s="11"/>
      <c r="N566" s="11"/>
      <c r="O566" s="11"/>
      <c r="P566" s="11"/>
      <c r="Q566" s="11"/>
    </row>
    <row r="567" spans="10:17" ht="15" customHeight="1" x14ac:dyDescent="0.3">
      <c r="J567" s="11"/>
      <c r="K567" s="11"/>
      <c r="L567" s="30"/>
      <c r="M567" s="11"/>
      <c r="N567" s="11"/>
      <c r="O567" s="11"/>
      <c r="P567" s="11"/>
      <c r="Q567" s="11"/>
    </row>
    <row r="568" spans="10:17" ht="15" customHeight="1" x14ac:dyDescent="0.3">
      <c r="J568" s="11"/>
      <c r="K568" s="11"/>
      <c r="L568" s="30"/>
      <c r="M568" s="11"/>
      <c r="N568" s="11"/>
      <c r="O568" s="11"/>
      <c r="P568" s="11"/>
      <c r="Q568" s="11"/>
    </row>
    <row r="569" spans="10:17" ht="15" customHeight="1" x14ac:dyDescent="0.3">
      <c r="J569" s="11"/>
      <c r="K569" s="11"/>
      <c r="L569" s="30"/>
      <c r="M569" s="11"/>
      <c r="N569" s="11"/>
      <c r="O569" s="11"/>
      <c r="P569" s="11"/>
      <c r="Q569" s="11"/>
    </row>
    <row r="570" spans="10:17" ht="15" customHeight="1" x14ac:dyDescent="0.3">
      <c r="J570" s="11"/>
      <c r="K570" s="11"/>
      <c r="L570" s="30"/>
      <c r="M570" s="11"/>
      <c r="N570" s="11"/>
      <c r="O570" s="11"/>
      <c r="P570" s="11"/>
      <c r="Q570" s="11"/>
    </row>
    <row r="571" spans="10:17" ht="15" customHeight="1" x14ac:dyDescent="0.3">
      <c r="J571" s="11"/>
      <c r="K571" s="11"/>
      <c r="L571" s="30"/>
      <c r="M571" s="11"/>
      <c r="N571" s="11"/>
      <c r="O571" s="11"/>
      <c r="P571" s="11"/>
      <c r="Q571" s="11"/>
    </row>
    <row r="572" spans="10:17" ht="15" customHeight="1" x14ac:dyDescent="0.3">
      <c r="J572" s="11"/>
      <c r="K572" s="11"/>
      <c r="L572" s="30"/>
      <c r="M572" s="11"/>
      <c r="N572" s="11"/>
      <c r="O572" s="11"/>
      <c r="P572" s="11"/>
      <c r="Q572" s="11"/>
    </row>
    <row r="573" spans="10:17" ht="15" customHeight="1" x14ac:dyDescent="0.3">
      <c r="J573" s="11"/>
      <c r="K573" s="11"/>
      <c r="L573" s="30"/>
      <c r="M573" s="11"/>
      <c r="N573" s="11"/>
      <c r="O573" s="11"/>
      <c r="P573" s="11"/>
      <c r="Q573" s="11"/>
    </row>
    <row r="574" spans="10:17" ht="15" customHeight="1" x14ac:dyDescent="0.3">
      <c r="J574" s="11"/>
      <c r="K574" s="11"/>
      <c r="L574" s="30"/>
      <c r="M574" s="11"/>
      <c r="N574" s="11"/>
      <c r="O574" s="11"/>
      <c r="P574" s="11"/>
      <c r="Q574" s="11"/>
    </row>
    <row r="575" spans="10:17" ht="15" customHeight="1" x14ac:dyDescent="0.3">
      <c r="J575" s="11"/>
      <c r="K575" s="11"/>
      <c r="L575" s="30"/>
      <c r="M575" s="11"/>
      <c r="N575" s="11"/>
      <c r="O575" s="11"/>
      <c r="P575" s="11"/>
      <c r="Q575" s="11"/>
    </row>
    <row r="576" spans="10:17" ht="15" customHeight="1" x14ac:dyDescent="0.3">
      <c r="J576" s="11"/>
      <c r="K576" s="11"/>
      <c r="L576" s="30"/>
      <c r="M576" s="11"/>
      <c r="N576" s="11"/>
      <c r="O576" s="11"/>
      <c r="P576" s="11"/>
      <c r="Q576" s="11"/>
    </row>
    <row r="577" spans="10:17" ht="15" customHeight="1" x14ac:dyDescent="0.3">
      <c r="J577" s="11"/>
      <c r="K577" s="11"/>
      <c r="L577" s="30"/>
      <c r="M577" s="11"/>
      <c r="N577" s="11"/>
      <c r="O577" s="11"/>
      <c r="P577" s="11"/>
      <c r="Q577" s="11"/>
    </row>
    <row r="578" spans="10:17" ht="15" customHeight="1" x14ac:dyDescent="0.3">
      <c r="J578" s="11"/>
      <c r="K578" s="11"/>
      <c r="L578" s="30"/>
      <c r="M578" s="11"/>
      <c r="N578" s="11"/>
      <c r="O578" s="11"/>
      <c r="P578" s="11"/>
      <c r="Q578" s="11"/>
    </row>
    <row r="579" spans="10:17" ht="15" customHeight="1" x14ac:dyDescent="0.3">
      <c r="J579" s="11"/>
      <c r="K579" s="11"/>
      <c r="L579" s="30"/>
      <c r="M579" s="11"/>
      <c r="N579" s="11"/>
      <c r="O579" s="11"/>
      <c r="P579" s="11"/>
      <c r="Q579" s="11"/>
    </row>
    <row r="580" spans="10:17" ht="15" customHeight="1" x14ac:dyDescent="0.3">
      <c r="J580" s="11"/>
      <c r="K580" s="11"/>
      <c r="L580" s="30"/>
      <c r="M580" s="11"/>
      <c r="N580" s="11"/>
      <c r="O580" s="11"/>
      <c r="P580" s="11"/>
      <c r="Q580" s="11"/>
    </row>
    <row r="581" spans="10:17" ht="15" customHeight="1" x14ac:dyDescent="0.3">
      <c r="J581" s="11"/>
      <c r="K581" s="11"/>
      <c r="L581" s="30"/>
      <c r="M581" s="11"/>
      <c r="N581" s="11"/>
      <c r="O581" s="11"/>
      <c r="P581" s="11"/>
      <c r="Q581" s="11"/>
    </row>
    <row r="582" spans="10:17" ht="15" customHeight="1" x14ac:dyDescent="0.3">
      <c r="J582" s="11"/>
      <c r="K582" s="11"/>
      <c r="L582" s="30"/>
      <c r="M582" s="11"/>
      <c r="N582" s="11"/>
      <c r="O582" s="11"/>
      <c r="P582" s="11"/>
      <c r="Q582" s="11"/>
    </row>
    <row r="583" spans="10:17" ht="15" customHeight="1" x14ac:dyDescent="0.3">
      <c r="J583" s="11"/>
      <c r="K583" s="11"/>
      <c r="L583" s="30"/>
      <c r="M583" s="11"/>
      <c r="N583" s="11"/>
      <c r="O583" s="11"/>
      <c r="P583" s="11"/>
      <c r="Q583" s="11"/>
    </row>
    <row r="584" spans="10:17" ht="15" customHeight="1" x14ac:dyDescent="0.3">
      <c r="J584" s="11"/>
      <c r="K584" s="11"/>
      <c r="L584" s="30"/>
      <c r="M584" s="11"/>
      <c r="N584" s="11"/>
      <c r="O584" s="11"/>
      <c r="P584" s="11"/>
      <c r="Q584" s="11"/>
    </row>
    <row r="585" spans="10:17" ht="15" customHeight="1" x14ac:dyDescent="0.3">
      <c r="J585" s="11"/>
      <c r="K585" s="11"/>
      <c r="L585" s="30"/>
      <c r="M585" s="11"/>
      <c r="N585" s="11"/>
      <c r="O585" s="11"/>
      <c r="P585" s="11"/>
      <c r="Q585" s="11"/>
    </row>
    <row r="586" spans="10:17" ht="15" customHeight="1" x14ac:dyDescent="0.3">
      <c r="J586" s="11"/>
      <c r="K586" s="11"/>
      <c r="L586" s="30"/>
      <c r="M586" s="11"/>
      <c r="N586" s="11"/>
      <c r="O586" s="11"/>
      <c r="P586" s="11"/>
      <c r="Q586" s="11"/>
    </row>
    <row r="587" spans="10:17" ht="15" customHeight="1" x14ac:dyDescent="0.3">
      <c r="J587" s="11"/>
      <c r="K587" s="11"/>
      <c r="L587" s="30"/>
      <c r="M587" s="11"/>
      <c r="N587" s="11"/>
      <c r="O587" s="11"/>
      <c r="P587" s="11"/>
      <c r="Q587" s="11"/>
    </row>
    <row r="588" spans="10:17" ht="15" customHeight="1" x14ac:dyDescent="0.3">
      <c r="J588" s="11"/>
      <c r="K588" s="11"/>
      <c r="L588" s="30"/>
      <c r="M588" s="11"/>
      <c r="N588" s="11"/>
      <c r="O588" s="11"/>
      <c r="P588" s="11"/>
      <c r="Q588" s="11"/>
    </row>
    <row r="589" spans="10:17" ht="15" customHeight="1" x14ac:dyDescent="0.3">
      <c r="J589" s="11"/>
      <c r="K589" s="11"/>
      <c r="L589" s="30"/>
      <c r="M589" s="11"/>
      <c r="N589" s="11"/>
      <c r="O589" s="11"/>
      <c r="P589" s="11"/>
      <c r="Q589" s="11"/>
    </row>
    <row r="590" spans="10:17" ht="15" customHeight="1" x14ac:dyDescent="0.3">
      <c r="J590" s="11"/>
      <c r="K590" s="11"/>
      <c r="L590" s="30"/>
      <c r="M590" s="11"/>
      <c r="N590" s="11"/>
      <c r="O590" s="11"/>
      <c r="P590" s="11"/>
      <c r="Q590" s="11"/>
    </row>
    <row r="591" spans="10:17" ht="15" customHeight="1" x14ac:dyDescent="0.3">
      <c r="J591" s="11"/>
      <c r="K591" s="11"/>
      <c r="L591" s="30"/>
      <c r="M591" s="11"/>
      <c r="N591" s="11"/>
      <c r="O591" s="11"/>
      <c r="P591" s="11"/>
      <c r="Q591" s="11"/>
    </row>
    <row r="592" spans="10:17" ht="15" customHeight="1" x14ac:dyDescent="0.3">
      <c r="J592" s="11"/>
      <c r="K592" s="11"/>
      <c r="L592" s="30"/>
      <c r="M592" s="11"/>
      <c r="N592" s="11"/>
      <c r="O592" s="11"/>
      <c r="P592" s="11"/>
      <c r="Q592" s="11"/>
    </row>
    <row r="593" spans="10:17" ht="15" customHeight="1" x14ac:dyDescent="0.3">
      <c r="J593" s="11"/>
      <c r="K593" s="11"/>
      <c r="L593" s="30"/>
      <c r="M593" s="11"/>
      <c r="N593" s="11"/>
      <c r="O593" s="11"/>
      <c r="P593" s="11"/>
      <c r="Q593" s="11"/>
    </row>
    <row r="594" spans="10:17" ht="15" customHeight="1" x14ac:dyDescent="0.3">
      <c r="J594" s="11"/>
      <c r="K594" s="11"/>
      <c r="L594" s="30"/>
      <c r="M594" s="11"/>
      <c r="N594" s="11"/>
      <c r="O594" s="11"/>
      <c r="P594" s="11"/>
      <c r="Q594" s="11"/>
    </row>
    <row r="595" spans="10:17" ht="15" customHeight="1" x14ac:dyDescent="0.3">
      <c r="J595" s="11"/>
      <c r="K595" s="11"/>
      <c r="L595" s="30"/>
      <c r="M595" s="11"/>
      <c r="N595" s="11"/>
      <c r="O595" s="11"/>
      <c r="P595" s="11"/>
      <c r="Q595" s="11"/>
    </row>
    <row r="596" spans="10:17" ht="15" customHeight="1" x14ac:dyDescent="0.3">
      <c r="J596" s="11"/>
      <c r="K596" s="11"/>
      <c r="L596" s="30"/>
      <c r="M596" s="11"/>
      <c r="N596" s="11"/>
      <c r="O596" s="11"/>
      <c r="P596" s="11"/>
      <c r="Q596" s="11"/>
    </row>
    <row r="597" spans="10:17" ht="15" customHeight="1" x14ac:dyDescent="0.3">
      <c r="J597" s="11"/>
      <c r="K597" s="11"/>
      <c r="L597" s="30"/>
      <c r="M597" s="11"/>
      <c r="N597" s="11"/>
      <c r="O597" s="11"/>
      <c r="P597" s="11"/>
      <c r="Q597" s="11"/>
    </row>
    <row r="598" spans="10:17" ht="15" customHeight="1" x14ac:dyDescent="0.3">
      <c r="J598" s="11"/>
      <c r="K598" s="11"/>
      <c r="L598" s="30"/>
      <c r="M598" s="11"/>
      <c r="N598" s="11"/>
      <c r="O598" s="11"/>
      <c r="P598" s="11"/>
      <c r="Q598" s="11"/>
    </row>
    <row r="599" spans="10:17" ht="15" customHeight="1" x14ac:dyDescent="0.3">
      <c r="J599" s="11"/>
      <c r="K599" s="11"/>
      <c r="L599" s="30"/>
      <c r="M599" s="11"/>
      <c r="N599" s="11"/>
      <c r="O599" s="11"/>
      <c r="P599" s="11"/>
      <c r="Q599" s="11"/>
    </row>
    <row r="600" spans="10:17" ht="15" customHeight="1" x14ac:dyDescent="0.3">
      <c r="J600" s="11"/>
      <c r="K600" s="11"/>
      <c r="L600" s="30"/>
      <c r="M600" s="11"/>
      <c r="N600" s="11"/>
      <c r="O600" s="11"/>
      <c r="P600" s="11"/>
      <c r="Q600" s="11"/>
    </row>
    <row r="601" spans="10:17" ht="15" customHeight="1" x14ac:dyDescent="0.3">
      <c r="J601" s="11"/>
      <c r="K601" s="11"/>
      <c r="L601" s="30"/>
      <c r="M601" s="11"/>
      <c r="N601" s="11"/>
      <c r="O601" s="11"/>
      <c r="P601" s="11"/>
      <c r="Q601" s="11"/>
    </row>
    <row r="602" spans="10:17" ht="15" customHeight="1" x14ac:dyDescent="0.3">
      <c r="J602" s="11"/>
      <c r="K602" s="11"/>
      <c r="L602" s="30"/>
      <c r="M602" s="11"/>
      <c r="N602" s="11"/>
      <c r="O602" s="11"/>
      <c r="P602" s="11"/>
      <c r="Q602" s="11"/>
    </row>
    <row r="603" spans="10:17" ht="15" customHeight="1" x14ac:dyDescent="0.3">
      <c r="J603" s="11"/>
      <c r="K603" s="11"/>
      <c r="L603" s="30"/>
      <c r="M603" s="11"/>
      <c r="N603" s="11"/>
      <c r="O603" s="11"/>
      <c r="P603" s="11"/>
      <c r="Q603" s="11"/>
    </row>
    <row r="604" spans="10:17" ht="15" customHeight="1" x14ac:dyDescent="0.3">
      <c r="J604" s="11"/>
      <c r="K604" s="11"/>
      <c r="L604" s="30"/>
      <c r="M604" s="11"/>
      <c r="N604" s="11"/>
      <c r="O604" s="11"/>
      <c r="P604" s="11"/>
      <c r="Q604" s="11"/>
    </row>
    <row r="605" spans="10:17" ht="15" customHeight="1" x14ac:dyDescent="0.3">
      <c r="J605" s="11"/>
      <c r="K605" s="11"/>
      <c r="L605" s="30"/>
      <c r="M605" s="11"/>
      <c r="N605" s="11"/>
      <c r="O605" s="11"/>
      <c r="P605" s="11"/>
      <c r="Q605" s="11"/>
    </row>
    <row r="606" spans="10:17" ht="15" customHeight="1" x14ac:dyDescent="0.3">
      <c r="J606" s="11"/>
      <c r="K606" s="11"/>
      <c r="L606" s="30"/>
      <c r="M606" s="11"/>
      <c r="N606" s="11"/>
      <c r="O606" s="11"/>
      <c r="P606" s="11"/>
      <c r="Q606" s="11"/>
    </row>
    <row r="607" spans="10:17" ht="15" customHeight="1" x14ac:dyDescent="0.3">
      <c r="J607" s="11"/>
      <c r="K607" s="11"/>
      <c r="L607" s="30"/>
      <c r="M607" s="11"/>
      <c r="N607" s="11"/>
      <c r="O607" s="11"/>
      <c r="P607" s="11"/>
      <c r="Q607" s="11"/>
    </row>
    <row r="608" spans="10:17" ht="15" customHeight="1" x14ac:dyDescent="0.3">
      <c r="J608" s="11"/>
      <c r="K608" s="11"/>
      <c r="L608" s="30"/>
      <c r="M608" s="11"/>
      <c r="N608" s="11"/>
      <c r="O608" s="11"/>
      <c r="P608" s="11"/>
      <c r="Q608" s="11"/>
    </row>
    <row r="609" spans="10:17" ht="15" customHeight="1" x14ac:dyDescent="0.3">
      <c r="J609" s="11"/>
      <c r="K609" s="11"/>
      <c r="L609" s="30"/>
      <c r="M609" s="11"/>
      <c r="N609" s="11"/>
      <c r="O609" s="11"/>
      <c r="P609" s="11"/>
      <c r="Q609" s="11"/>
    </row>
    <row r="610" spans="10:17" ht="15" customHeight="1" x14ac:dyDescent="0.3">
      <c r="J610" s="11"/>
      <c r="K610" s="11"/>
      <c r="L610" s="30"/>
      <c r="M610" s="11"/>
      <c r="N610" s="11"/>
      <c r="O610" s="11"/>
      <c r="P610" s="11"/>
      <c r="Q610" s="11"/>
    </row>
    <row r="611" spans="10:17" ht="15" customHeight="1" x14ac:dyDescent="0.3">
      <c r="J611" s="11"/>
      <c r="K611" s="11"/>
      <c r="L611" s="30"/>
      <c r="M611" s="11"/>
      <c r="N611" s="11"/>
      <c r="O611" s="11"/>
      <c r="P611" s="11"/>
      <c r="Q611" s="11"/>
    </row>
    <row r="612" spans="10:17" ht="15" customHeight="1" x14ac:dyDescent="0.3">
      <c r="J612" s="11"/>
      <c r="K612" s="11"/>
      <c r="L612" s="30"/>
      <c r="M612" s="11"/>
      <c r="N612" s="11"/>
      <c r="O612" s="11"/>
      <c r="P612" s="11"/>
      <c r="Q612" s="11"/>
    </row>
    <row r="613" spans="10:17" ht="15" customHeight="1" x14ac:dyDescent="0.3">
      <c r="J613" s="11"/>
      <c r="K613" s="11"/>
      <c r="L613" s="30"/>
      <c r="M613" s="11"/>
      <c r="N613" s="11"/>
      <c r="O613" s="11"/>
      <c r="P613" s="11"/>
      <c r="Q613" s="11"/>
    </row>
    <row r="614" spans="10:17" ht="15" customHeight="1" x14ac:dyDescent="0.3">
      <c r="J614" s="11"/>
      <c r="K614" s="11"/>
      <c r="L614" s="30"/>
      <c r="M614" s="11"/>
      <c r="N614" s="11"/>
      <c r="O614" s="11"/>
      <c r="P614" s="11"/>
      <c r="Q614" s="11"/>
    </row>
    <row r="615" spans="10:17" ht="15" customHeight="1" x14ac:dyDescent="0.3">
      <c r="J615" s="11"/>
      <c r="K615" s="11"/>
      <c r="L615" s="30"/>
      <c r="M615" s="11"/>
      <c r="N615" s="11"/>
      <c r="O615" s="11"/>
      <c r="P615" s="11"/>
      <c r="Q615" s="11"/>
    </row>
    <row r="616" spans="10:17" ht="15" customHeight="1" x14ac:dyDescent="0.3">
      <c r="J616" s="11"/>
      <c r="K616" s="11"/>
      <c r="L616" s="30"/>
      <c r="M616" s="11"/>
      <c r="N616" s="11"/>
      <c r="O616" s="11"/>
      <c r="P616" s="11"/>
      <c r="Q616" s="11"/>
    </row>
    <row r="617" spans="10:17" ht="15" customHeight="1" x14ac:dyDescent="0.3">
      <c r="J617" s="11"/>
      <c r="K617" s="11"/>
      <c r="L617" s="30"/>
      <c r="M617" s="11"/>
      <c r="N617" s="11"/>
      <c r="O617" s="11"/>
      <c r="P617" s="11"/>
      <c r="Q617" s="11"/>
    </row>
    <row r="618" spans="10:17" ht="15" customHeight="1" x14ac:dyDescent="0.3">
      <c r="J618" s="11"/>
      <c r="K618" s="11"/>
      <c r="L618" s="30"/>
      <c r="M618" s="11"/>
      <c r="N618" s="11"/>
      <c r="O618" s="11"/>
      <c r="P618" s="11"/>
      <c r="Q618" s="11"/>
    </row>
    <row r="619" spans="10:17" ht="15" customHeight="1" x14ac:dyDescent="0.3">
      <c r="J619" s="11"/>
      <c r="K619" s="11"/>
      <c r="L619" s="30"/>
      <c r="M619" s="11"/>
      <c r="N619" s="11"/>
      <c r="O619" s="11"/>
      <c r="P619" s="11"/>
      <c r="Q619" s="11"/>
    </row>
    <row r="620" spans="10:17" ht="15" customHeight="1" x14ac:dyDescent="0.3">
      <c r="J620" s="11"/>
      <c r="K620" s="11"/>
      <c r="L620" s="30"/>
      <c r="M620" s="11"/>
      <c r="N620" s="11"/>
      <c r="O620" s="11"/>
      <c r="P620" s="11"/>
      <c r="Q620" s="11"/>
    </row>
    <row r="621" spans="10:17" ht="15" customHeight="1" x14ac:dyDescent="0.3">
      <c r="J621" s="11"/>
      <c r="K621" s="11"/>
      <c r="L621" s="30"/>
      <c r="M621" s="11"/>
      <c r="N621" s="11"/>
      <c r="O621" s="11"/>
      <c r="P621" s="11"/>
      <c r="Q621" s="11"/>
    </row>
    <row r="622" spans="10:17" ht="15" customHeight="1" x14ac:dyDescent="0.3">
      <c r="J622" s="11"/>
      <c r="K622" s="11"/>
      <c r="L622" s="30"/>
      <c r="M622" s="11"/>
      <c r="N622" s="11"/>
      <c r="O622" s="11"/>
      <c r="P622" s="11"/>
      <c r="Q622" s="11"/>
    </row>
    <row r="623" spans="10:17" ht="15" customHeight="1" x14ac:dyDescent="0.3">
      <c r="J623" s="11"/>
      <c r="K623" s="11"/>
      <c r="L623" s="30"/>
      <c r="M623" s="11"/>
      <c r="N623" s="11"/>
      <c r="O623" s="11"/>
      <c r="P623" s="11"/>
      <c r="Q623" s="11"/>
    </row>
    <row r="624" spans="10:17" ht="15" customHeight="1" x14ac:dyDescent="0.3">
      <c r="J624" s="11"/>
      <c r="K624" s="11"/>
      <c r="L624" s="30"/>
      <c r="M624" s="11"/>
      <c r="N624" s="11"/>
      <c r="O624" s="11"/>
      <c r="P624" s="11"/>
      <c r="Q624" s="11"/>
    </row>
    <row r="625" spans="10:17" ht="15" customHeight="1" x14ac:dyDescent="0.3">
      <c r="J625" s="11"/>
      <c r="K625" s="11"/>
      <c r="L625" s="30"/>
      <c r="M625" s="11"/>
      <c r="N625" s="11"/>
      <c r="O625" s="11"/>
      <c r="P625" s="11"/>
      <c r="Q625" s="11"/>
    </row>
    <row r="626" spans="10:17" ht="15" customHeight="1" x14ac:dyDescent="0.3">
      <c r="J626" s="11"/>
      <c r="K626" s="11"/>
      <c r="L626" s="30"/>
      <c r="M626" s="11"/>
      <c r="N626" s="11"/>
      <c r="O626" s="11"/>
      <c r="P626" s="11"/>
      <c r="Q626" s="11"/>
    </row>
    <row r="627" spans="10:17" ht="15" customHeight="1" x14ac:dyDescent="0.3">
      <c r="J627" s="11"/>
      <c r="K627" s="11"/>
      <c r="L627" s="30"/>
      <c r="M627" s="11"/>
      <c r="N627" s="11"/>
      <c r="O627" s="11"/>
      <c r="P627" s="11"/>
      <c r="Q627" s="11"/>
    </row>
    <row r="628" spans="10:17" ht="15" customHeight="1" x14ac:dyDescent="0.3">
      <c r="J628" s="11"/>
      <c r="K628" s="11"/>
      <c r="L628" s="30"/>
      <c r="M628" s="11"/>
      <c r="N628" s="11"/>
      <c r="O628" s="11"/>
      <c r="P628" s="11"/>
      <c r="Q628" s="11"/>
    </row>
    <row r="629" spans="10:17" ht="15" customHeight="1" x14ac:dyDescent="0.3">
      <c r="J629" s="11"/>
      <c r="K629" s="11"/>
      <c r="L629" s="30"/>
      <c r="M629" s="11"/>
      <c r="N629" s="11"/>
      <c r="O629" s="11"/>
      <c r="P629" s="11"/>
      <c r="Q629" s="11"/>
    </row>
    <row r="630" spans="10:17" ht="15" customHeight="1" x14ac:dyDescent="0.3">
      <c r="J630" s="11"/>
      <c r="K630" s="11"/>
      <c r="L630" s="30"/>
      <c r="M630" s="11"/>
      <c r="N630" s="11"/>
      <c r="O630" s="11"/>
      <c r="P630" s="11"/>
      <c r="Q630" s="11"/>
    </row>
    <row r="631" spans="10:17" ht="15" customHeight="1" x14ac:dyDescent="0.3">
      <c r="J631" s="11"/>
      <c r="K631" s="11"/>
      <c r="L631" s="30"/>
      <c r="M631" s="11"/>
      <c r="N631" s="11"/>
      <c r="O631" s="11"/>
      <c r="P631" s="11"/>
      <c r="Q631" s="11"/>
    </row>
    <row r="632" spans="10:17" ht="15" customHeight="1" x14ac:dyDescent="0.3">
      <c r="J632" s="11"/>
      <c r="K632" s="11"/>
      <c r="L632" s="30"/>
      <c r="M632" s="11"/>
      <c r="N632" s="11"/>
      <c r="O632" s="11"/>
      <c r="P632" s="11"/>
      <c r="Q632" s="11"/>
    </row>
    <row r="633" spans="10:17" ht="15" customHeight="1" x14ac:dyDescent="0.3">
      <c r="J633" s="11"/>
      <c r="K633" s="11"/>
      <c r="L633" s="30"/>
      <c r="M633" s="11"/>
      <c r="N633" s="11"/>
      <c r="O633" s="11"/>
      <c r="P633" s="11"/>
      <c r="Q633" s="11"/>
    </row>
    <row r="634" spans="10:17" ht="15" customHeight="1" x14ac:dyDescent="0.3">
      <c r="J634" s="11"/>
      <c r="K634" s="11"/>
      <c r="L634" s="30"/>
      <c r="M634" s="11"/>
      <c r="N634" s="11"/>
      <c r="O634" s="11"/>
      <c r="P634" s="11"/>
      <c r="Q634" s="11"/>
    </row>
    <row r="635" spans="10:17" ht="15" customHeight="1" x14ac:dyDescent="0.3">
      <c r="J635" s="11"/>
      <c r="K635" s="11"/>
      <c r="L635" s="30"/>
      <c r="M635" s="11"/>
      <c r="N635" s="11"/>
      <c r="O635" s="11"/>
      <c r="P635" s="11"/>
      <c r="Q635" s="11"/>
    </row>
    <row r="636" spans="10:17" ht="15" customHeight="1" x14ac:dyDescent="0.3">
      <c r="J636" s="11"/>
      <c r="K636" s="11"/>
      <c r="L636" s="30"/>
      <c r="M636" s="11"/>
      <c r="N636" s="11"/>
      <c r="O636" s="11"/>
      <c r="P636" s="11"/>
      <c r="Q636" s="11"/>
    </row>
    <row r="637" spans="10:17" ht="15" customHeight="1" x14ac:dyDescent="0.3">
      <c r="J637" s="11"/>
      <c r="K637" s="11"/>
      <c r="L637" s="30"/>
      <c r="M637" s="11"/>
      <c r="N637" s="11"/>
      <c r="O637" s="11"/>
      <c r="P637" s="11"/>
      <c r="Q637" s="11"/>
    </row>
    <row r="638" spans="10:17" ht="15" customHeight="1" x14ac:dyDescent="0.3">
      <c r="J638" s="11"/>
      <c r="K638" s="11"/>
      <c r="L638" s="30"/>
      <c r="M638" s="11"/>
      <c r="N638" s="11"/>
      <c r="O638" s="11"/>
      <c r="P638" s="11"/>
      <c r="Q638" s="11"/>
    </row>
    <row r="639" spans="10:17" ht="15" customHeight="1" x14ac:dyDescent="0.3">
      <c r="J639" s="11"/>
      <c r="K639" s="11"/>
      <c r="L639" s="30"/>
      <c r="M639" s="11"/>
      <c r="N639" s="11"/>
      <c r="O639" s="11"/>
      <c r="P639" s="11"/>
      <c r="Q639" s="11"/>
    </row>
    <row r="640" spans="10:17" ht="15" customHeight="1" x14ac:dyDescent="0.3">
      <c r="J640" s="11"/>
      <c r="K640" s="11"/>
      <c r="L640" s="30"/>
      <c r="M640" s="11"/>
      <c r="N640" s="11"/>
      <c r="O640" s="11"/>
      <c r="P640" s="11"/>
      <c r="Q640" s="11"/>
    </row>
    <row r="641" spans="10:17" ht="15" customHeight="1" x14ac:dyDescent="0.3">
      <c r="J641" s="11"/>
      <c r="K641" s="11"/>
      <c r="L641" s="30"/>
      <c r="M641" s="11"/>
      <c r="N641" s="11"/>
      <c r="O641" s="11"/>
      <c r="P641" s="11"/>
      <c r="Q641" s="11"/>
    </row>
    <row r="642" spans="10:17" ht="15" customHeight="1" x14ac:dyDescent="0.3">
      <c r="J642" s="11"/>
      <c r="K642" s="11"/>
      <c r="L642" s="30"/>
      <c r="M642" s="11"/>
      <c r="N642" s="11"/>
      <c r="O642" s="11"/>
      <c r="P642" s="11"/>
      <c r="Q642" s="11"/>
    </row>
    <row r="643" spans="10:17" ht="15" customHeight="1" x14ac:dyDescent="0.3">
      <c r="J643" s="11"/>
      <c r="K643" s="11"/>
      <c r="L643" s="30"/>
      <c r="M643" s="11"/>
      <c r="N643" s="11"/>
      <c r="O643" s="11"/>
      <c r="P643" s="11"/>
      <c r="Q643" s="11"/>
    </row>
    <row r="644" spans="10:17" ht="15" customHeight="1" x14ac:dyDescent="0.3">
      <c r="J644" s="11"/>
      <c r="K644" s="11"/>
      <c r="L644" s="30"/>
      <c r="M644" s="11"/>
      <c r="N644" s="11"/>
      <c r="O644" s="11"/>
      <c r="P644" s="11"/>
      <c r="Q644" s="11"/>
    </row>
    <row r="645" spans="10:17" ht="15" customHeight="1" x14ac:dyDescent="0.3">
      <c r="J645" s="11"/>
      <c r="K645" s="11"/>
      <c r="L645" s="30"/>
      <c r="M645" s="11"/>
      <c r="N645" s="11"/>
      <c r="O645" s="11"/>
      <c r="P645" s="11"/>
      <c r="Q645" s="11"/>
    </row>
    <row r="646" spans="10:17" ht="15" customHeight="1" x14ac:dyDescent="0.3">
      <c r="J646" s="11"/>
      <c r="K646" s="11"/>
      <c r="L646" s="30"/>
      <c r="M646" s="11"/>
      <c r="N646" s="11"/>
      <c r="O646" s="11"/>
      <c r="P646" s="11"/>
      <c r="Q646" s="11"/>
    </row>
    <row r="647" spans="10:17" ht="15" customHeight="1" x14ac:dyDescent="0.3">
      <c r="J647" s="11"/>
      <c r="K647" s="11"/>
      <c r="L647" s="30"/>
      <c r="M647" s="11"/>
      <c r="N647" s="11"/>
      <c r="O647" s="11"/>
      <c r="P647" s="11"/>
      <c r="Q647" s="11"/>
    </row>
    <row r="648" spans="10:17" ht="15" customHeight="1" x14ac:dyDescent="0.3">
      <c r="J648" s="11"/>
      <c r="K648" s="11"/>
      <c r="L648" s="30"/>
      <c r="M648" s="11"/>
      <c r="N648" s="11"/>
      <c r="O648" s="11"/>
      <c r="P648" s="11"/>
      <c r="Q648" s="11"/>
    </row>
    <row r="649" spans="10:17" ht="15" customHeight="1" x14ac:dyDescent="0.3">
      <c r="J649" s="11"/>
      <c r="K649" s="11"/>
      <c r="L649" s="30"/>
      <c r="M649" s="11"/>
      <c r="N649" s="11"/>
      <c r="O649" s="11"/>
      <c r="P649" s="11"/>
      <c r="Q649" s="11"/>
    </row>
    <row r="650" spans="10:17" ht="15" customHeight="1" x14ac:dyDescent="0.3">
      <c r="J650" s="11"/>
      <c r="K650" s="11"/>
      <c r="L650" s="30"/>
      <c r="M650" s="11"/>
      <c r="N650" s="11"/>
      <c r="O650" s="11"/>
      <c r="P650" s="11"/>
      <c r="Q650" s="11"/>
    </row>
    <row r="651" spans="10:17" ht="15" customHeight="1" x14ac:dyDescent="0.3">
      <c r="J651" s="11"/>
      <c r="K651" s="11"/>
      <c r="L651" s="30"/>
      <c r="M651" s="11"/>
      <c r="N651" s="11"/>
      <c r="O651" s="11"/>
      <c r="P651" s="11"/>
      <c r="Q651" s="11"/>
    </row>
    <row r="652" spans="10:17" ht="15" customHeight="1" x14ac:dyDescent="0.3">
      <c r="J652" s="11"/>
      <c r="K652" s="11"/>
      <c r="L652" s="30"/>
      <c r="M652" s="11"/>
      <c r="N652" s="11"/>
      <c r="O652" s="11"/>
      <c r="P652" s="11"/>
      <c r="Q652" s="11"/>
    </row>
    <row r="653" spans="10:17" ht="15" customHeight="1" x14ac:dyDescent="0.3">
      <c r="J653" s="11"/>
      <c r="K653" s="11"/>
      <c r="L653" s="30"/>
      <c r="M653" s="11"/>
      <c r="N653" s="11"/>
      <c r="O653" s="11"/>
      <c r="P653" s="11"/>
      <c r="Q653" s="11"/>
    </row>
    <row r="654" spans="10:17" ht="15" customHeight="1" x14ac:dyDescent="0.3">
      <c r="J654" s="11"/>
      <c r="K654" s="11"/>
      <c r="L654" s="30"/>
      <c r="M654" s="11"/>
      <c r="N654" s="11"/>
      <c r="O654" s="11"/>
      <c r="P654" s="11"/>
      <c r="Q654" s="11"/>
    </row>
    <row r="655" spans="10:17" ht="15" customHeight="1" x14ac:dyDescent="0.3">
      <c r="J655" s="11"/>
      <c r="K655" s="11"/>
      <c r="L655" s="30"/>
      <c r="M655" s="11"/>
      <c r="N655" s="11"/>
      <c r="O655" s="11"/>
      <c r="P655" s="11"/>
      <c r="Q655" s="11"/>
    </row>
    <row r="656" spans="10:17" ht="15" customHeight="1" x14ac:dyDescent="0.3">
      <c r="J656" s="11"/>
      <c r="K656" s="11"/>
      <c r="L656" s="30"/>
      <c r="M656" s="11"/>
      <c r="N656" s="11"/>
      <c r="O656" s="11"/>
      <c r="P656" s="11"/>
      <c r="Q656" s="11"/>
    </row>
    <row r="657" spans="10:17" ht="15" customHeight="1" x14ac:dyDescent="0.3">
      <c r="J657" s="11"/>
      <c r="K657" s="11"/>
      <c r="L657" s="30"/>
      <c r="M657" s="11"/>
      <c r="N657" s="11"/>
      <c r="O657" s="11"/>
      <c r="P657" s="11"/>
      <c r="Q657" s="11"/>
    </row>
    <row r="658" spans="10:17" ht="15" customHeight="1" x14ac:dyDescent="0.3">
      <c r="J658" s="11"/>
      <c r="K658" s="11"/>
      <c r="L658" s="30"/>
      <c r="M658" s="11"/>
      <c r="N658" s="11"/>
      <c r="O658" s="11"/>
      <c r="P658" s="11"/>
      <c r="Q658" s="11"/>
    </row>
    <row r="659" spans="10:17" ht="15" customHeight="1" x14ac:dyDescent="0.3">
      <c r="J659" s="11"/>
      <c r="K659" s="11"/>
      <c r="L659" s="30"/>
      <c r="M659" s="11"/>
      <c r="N659" s="11"/>
      <c r="O659" s="11"/>
      <c r="P659" s="11"/>
      <c r="Q659" s="11"/>
    </row>
    <row r="660" spans="10:17" ht="15" customHeight="1" x14ac:dyDescent="0.3">
      <c r="J660" s="11"/>
      <c r="K660" s="11"/>
      <c r="L660" s="30"/>
      <c r="M660" s="11"/>
      <c r="N660" s="11"/>
      <c r="O660" s="11"/>
      <c r="P660" s="11"/>
      <c r="Q660" s="11"/>
    </row>
    <row r="661" spans="10:17" ht="15" customHeight="1" x14ac:dyDescent="0.3">
      <c r="J661" s="11"/>
      <c r="K661" s="11"/>
      <c r="L661" s="30"/>
      <c r="M661" s="11"/>
      <c r="N661" s="11"/>
      <c r="O661" s="11"/>
      <c r="P661" s="11"/>
      <c r="Q661" s="11"/>
    </row>
    <row r="662" spans="10:17" ht="15" customHeight="1" x14ac:dyDescent="0.3">
      <c r="J662" s="11"/>
      <c r="K662" s="11"/>
      <c r="L662" s="30"/>
      <c r="M662" s="11"/>
      <c r="N662" s="11"/>
      <c r="O662" s="11"/>
      <c r="P662" s="11"/>
      <c r="Q662" s="11"/>
    </row>
    <row r="663" spans="10:17" ht="15" customHeight="1" x14ac:dyDescent="0.3">
      <c r="J663" s="11"/>
      <c r="K663" s="11"/>
      <c r="L663" s="30"/>
      <c r="M663" s="11"/>
      <c r="N663" s="11"/>
      <c r="O663" s="11"/>
      <c r="P663" s="11"/>
      <c r="Q663" s="11"/>
    </row>
    <row r="664" spans="10:17" ht="15" customHeight="1" x14ac:dyDescent="0.3">
      <c r="J664" s="11"/>
      <c r="K664" s="11"/>
      <c r="L664" s="30"/>
      <c r="M664" s="11"/>
      <c r="N664" s="11"/>
      <c r="O664" s="11"/>
      <c r="P664" s="11"/>
      <c r="Q664" s="11"/>
    </row>
    <row r="665" spans="10:17" ht="15" customHeight="1" x14ac:dyDescent="0.3">
      <c r="J665" s="11"/>
      <c r="K665" s="11"/>
      <c r="L665" s="30"/>
      <c r="M665" s="11"/>
      <c r="N665" s="11"/>
      <c r="O665" s="11"/>
      <c r="P665" s="11"/>
      <c r="Q665" s="11"/>
    </row>
    <row r="666" spans="10:17" ht="15" customHeight="1" x14ac:dyDescent="0.3">
      <c r="J666" s="11"/>
      <c r="K666" s="11"/>
      <c r="L666" s="30"/>
      <c r="M666" s="11"/>
      <c r="N666" s="11"/>
      <c r="O666" s="11"/>
      <c r="P666" s="11"/>
      <c r="Q666" s="11"/>
    </row>
    <row r="667" spans="10:17" ht="15" customHeight="1" x14ac:dyDescent="0.3">
      <c r="J667" s="11"/>
      <c r="K667" s="11"/>
      <c r="L667" s="30"/>
      <c r="M667" s="11"/>
      <c r="N667" s="11"/>
      <c r="O667" s="11"/>
      <c r="P667" s="11"/>
      <c r="Q667" s="11"/>
    </row>
    <row r="668" spans="10:17" ht="15" customHeight="1" x14ac:dyDescent="0.3">
      <c r="J668" s="11"/>
      <c r="K668" s="11"/>
      <c r="L668" s="30"/>
      <c r="M668" s="11"/>
      <c r="N668" s="11"/>
      <c r="O668" s="11"/>
      <c r="P668" s="11"/>
      <c r="Q668" s="11"/>
    </row>
    <row r="669" spans="10:17" ht="15" customHeight="1" x14ac:dyDescent="0.3">
      <c r="J669" s="11"/>
      <c r="K669" s="11"/>
      <c r="L669" s="30"/>
      <c r="M669" s="11"/>
      <c r="N669" s="11"/>
      <c r="O669" s="11"/>
      <c r="P669" s="11"/>
      <c r="Q669" s="11"/>
    </row>
    <row r="670" spans="10:17" ht="15" customHeight="1" x14ac:dyDescent="0.3">
      <c r="J670" s="11"/>
      <c r="K670" s="11"/>
      <c r="L670" s="30"/>
      <c r="M670" s="11"/>
      <c r="N670" s="11"/>
      <c r="O670" s="11"/>
      <c r="P670" s="11"/>
      <c r="Q670" s="11"/>
    </row>
    <row r="671" spans="10:17" ht="15" customHeight="1" x14ac:dyDescent="0.3">
      <c r="J671" s="11"/>
      <c r="K671" s="11"/>
      <c r="L671" s="30"/>
      <c r="M671" s="11"/>
      <c r="N671" s="11"/>
      <c r="O671" s="11"/>
      <c r="P671" s="11"/>
      <c r="Q671" s="11"/>
    </row>
    <row r="672" spans="10:17" ht="15" customHeight="1" x14ac:dyDescent="0.3">
      <c r="J672" s="11"/>
      <c r="K672" s="11"/>
      <c r="L672" s="30"/>
      <c r="M672" s="11"/>
      <c r="N672" s="11"/>
      <c r="O672" s="11"/>
      <c r="P672" s="11"/>
      <c r="Q672" s="11"/>
    </row>
    <row r="673" spans="10:17" ht="15" customHeight="1" x14ac:dyDescent="0.3">
      <c r="J673" s="11"/>
      <c r="K673" s="11"/>
      <c r="L673" s="30"/>
      <c r="M673" s="11"/>
      <c r="N673" s="11"/>
      <c r="O673" s="11"/>
      <c r="P673" s="11"/>
      <c r="Q673" s="11"/>
    </row>
    <row r="674" spans="10:17" ht="15" customHeight="1" x14ac:dyDescent="0.3">
      <c r="J674" s="11"/>
      <c r="K674" s="11"/>
      <c r="L674" s="30"/>
      <c r="M674" s="11"/>
      <c r="N674" s="11"/>
      <c r="O674" s="11"/>
      <c r="P674" s="11"/>
      <c r="Q674" s="11"/>
    </row>
    <row r="675" spans="10:17" ht="15" customHeight="1" x14ac:dyDescent="0.3">
      <c r="J675" s="11"/>
      <c r="K675" s="11"/>
      <c r="L675" s="30"/>
      <c r="M675" s="11"/>
      <c r="N675" s="11"/>
      <c r="O675" s="11"/>
      <c r="P675" s="11"/>
      <c r="Q675" s="11"/>
    </row>
    <row r="676" spans="10:17" ht="15" customHeight="1" x14ac:dyDescent="0.3">
      <c r="J676" s="11"/>
      <c r="K676" s="11"/>
      <c r="L676" s="30"/>
      <c r="M676" s="11"/>
      <c r="N676" s="11"/>
      <c r="O676" s="11"/>
      <c r="P676" s="11"/>
      <c r="Q676" s="11"/>
    </row>
    <row r="677" spans="10:17" ht="15" customHeight="1" x14ac:dyDescent="0.3">
      <c r="J677" s="11"/>
      <c r="K677" s="11"/>
      <c r="L677" s="30"/>
      <c r="M677" s="11"/>
      <c r="N677" s="11"/>
      <c r="O677" s="11"/>
      <c r="P677" s="11"/>
      <c r="Q677" s="11"/>
    </row>
    <row r="678" spans="10:17" ht="15" customHeight="1" x14ac:dyDescent="0.3">
      <c r="J678" s="11"/>
      <c r="K678" s="11"/>
      <c r="L678" s="30"/>
      <c r="M678" s="11"/>
      <c r="N678" s="11"/>
      <c r="O678" s="11"/>
      <c r="P678" s="11"/>
      <c r="Q678" s="11"/>
    </row>
    <row r="679" spans="10:17" ht="15" customHeight="1" x14ac:dyDescent="0.3">
      <c r="J679" s="11"/>
      <c r="K679" s="11"/>
      <c r="L679" s="30"/>
      <c r="M679" s="11"/>
      <c r="N679" s="11"/>
      <c r="O679" s="11"/>
      <c r="P679" s="11"/>
      <c r="Q679" s="11"/>
    </row>
    <row r="680" spans="10:17" ht="15" customHeight="1" x14ac:dyDescent="0.3">
      <c r="J680" s="11"/>
      <c r="K680" s="11"/>
      <c r="L680" s="30"/>
      <c r="M680" s="11"/>
      <c r="N680" s="11"/>
      <c r="O680" s="11"/>
      <c r="P680" s="11"/>
      <c r="Q680" s="11"/>
    </row>
    <row r="681" spans="10:17" ht="15" customHeight="1" x14ac:dyDescent="0.3">
      <c r="J681" s="11"/>
      <c r="K681" s="11"/>
      <c r="L681" s="30"/>
      <c r="M681" s="11"/>
      <c r="N681" s="11"/>
      <c r="O681" s="11"/>
      <c r="P681" s="11"/>
      <c r="Q681" s="11"/>
    </row>
    <row r="682" spans="10:17" ht="15" customHeight="1" x14ac:dyDescent="0.3">
      <c r="J682" s="11"/>
      <c r="K682" s="11"/>
      <c r="L682" s="30"/>
      <c r="M682" s="11"/>
      <c r="N682" s="11"/>
      <c r="O682" s="11"/>
      <c r="P682" s="11"/>
      <c r="Q682" s="11"/>
    </row>
    <row r="683" spans="10:17" ht="15" customHeight="1" x14ac:dyDescent="0.3">
      <c r="J683" s="11"/>
      <c r="K683" s="11"/>
      <c r="L683" s="30"/>
      <c r="M683" s="11"/>
      <c r="N683" s="11"/>
      <c r="O683" s="11"/>
      <c r="P683" s="11"/>
      <c r="Q683" s="11"/>
    </row>
    <row r="684" spans="10:17" ht="15" customHeight="1" x14ac:dyDescent="0.3">
      <c r="J684" s="11"/>
      <c r="K684" s="11"/>
      <c r="L684" s="30"/>
      <c r="M684" s="11"/>
      <c r="N684" s="11"/>
      <c r="O684" s="11"/>
      <c r="P684" s="11"/>
      <c r="Q684" s="11"/>
    </row>
    <row r="685" spans="10:17" ht="15" customHeight="1" x14ac:dyDescent="0.3">
      <c r="J685" s="11"/>
      <c r="K685" s="11"/>
      <c r="L685" s="30"/>
      <c r="M685" s="11"/>
      <c r="N685" s="11"/>
      <c r="O685" s="11"/>
      <c r="P685" s="11"/>
      <c r="Q685" s="11"/>
    </row>
    <row r="686" spans="10:17" ht="15" customHeight="1" x14ac:dyDescent="0.3">
      <c r="J686" s="11"/>
      <c r="K686" s="11"/>
      <c r="L686" s="30"/>
      <c r="M686" s="11"/>
      <c r="N686" s="11"/>
      <c r="O686" s="11"/>
      <c r="P686" s="11"/>
      <c r="Q686" s="11"/>
    </row>
    <row r="687" spans="10:17" ht="15" customHeight="1" x14ac:dyDescent="0.3">
      <c r="J687" s="11"/>
      <c r="K687" s="11"/>
      <c r="L687" s="30"/>
      <c r="M687" s="11"/>
      <c r="N687" s="11"/>
      <c r="O687" s="11"/>
      <c r="P687" s="11"/>
      <c r="Q687" s="11"/>
    </row>
    <row r="688" spans="10:17" ht="15" customHeight="1" x14ac:dyDescent="0.3">
      <c r="J688" s="11"/>
      <c r="K688" s="11"/>
      <c r="L688" s="30"/>
      <c r="M688" s="11"/>
      <c r="N688" s="11"/>
      <c r="O688" s="11"/>
      <c r="P688" s="11"/>
      <c r="Q688" s="11"/>
    </row>
    <row r="689" spans="10:17" ht="15" customHeight="1" x14ac:dyDescent="0.3">
      <c r="J689" s="11"/>
      <c r="K689" s="11"/>
      <c r="L689" s="30"/>
      <c r="M689" s="11"/>
      <c r="N689" s="11"/>
      <c r="O689" s="11"/>
      <c r="P689" s="11"/>
      <c r="Q689" s="11"/>
    </row>
    <row r="690" spans="10:17" ht="15" customHeight="1" x14ac:dyDescent="0.3">
      <c r="J690" s="11"/>
      <c r="K690" s="11"/>
      <c r="L690" s="30"/>
      <c r="M690" s="11"/>
      <c r="N690" s="11"/>
      <c r="O690" s="11"/>
      <c r="P690" s="11"/>
      <c r="Q690" s="11"/>
    </row>
    <row r="691" spans="10:17" ht="15" customHeight="1" x14ac:dyDescent="0.3">
      <c r="J691" s="11"/>
      <c r="K691" s="11"/>
      <c r="L691" s="30"/>
      <c r="M691" s="11"/>
      <c r="N691" s="11"/>
      <c r="O691" s="11"/>
      <c r="P691" s="11"/>
      <c r="Q691" s="11"/>
    </row>
    <row r="692" spans="10:17" ht="15" customHeight="1" x14ac:dyDescent="0.3">
      <c r="J692" s="11"/>
      <c r="K692" s="11"/>
      <c r="L692" s="30"/>
      <c r="M692" s="11"/>
      <c r="N692" s="11"/>
      <c r="O692" s="11"/>
      <c r="P692" s="11"/>
      <c r="Q692" s="11"/>
    </row>
    <row r="693" spans="10:17" ht="15" customHeight="1" x14ac:dyDescent="0.3">
      <c r="J693" s="11"/>
      <c r="K693" s="11"/>
      <c r="L693" s="30"/>
      <c r="M693" s="11"/>
      <c r="N693" s="11"/>
      <c r="O693" s="11"/>
      <c r="P693" s="11"/>
      <c r="Q693" s="11"/>
    </row>
    <row r="694" spans="10:17" ht="15" customHeight="1" x14ac:dyDescent="0.3">
      <c r="J694" s="11"/>
      <c r="K694" s="11"/>
      <c r="L694" s="30"/>
      <c r="M694" s="11"/>
      <c r="N694" s="11"/>
      <c r="O694" s="11"/>
      <c r="P694" s="11"/>
      <c r="Q694" s="11"/>
    </row>
    <row r="695" spans="10:17" ht="15" customHeight="1" x14ac:dyDescent="0.3">
      <c r="J695" s="11"/>
      <c r="K695" s="11"/>
      <c r="L695" s="30"/>
      <c r="M695" s="11"/>
      <c r="N695" s="11"/>
      <c r="O695" s="11"/>
      <c r="P695" s="11"/>
      <c r="Q695" s="11"/>
    </row>
    <row r="696" spans="10:17" ht="15" customHeight="1" x14ac:dyDescent="0.3">
      <c r="J696" s="11"/>
      <c r="K696" s="11"/>
      <c r="L696" s="30"/>
      <c r="M696" s="11"/>
      <c r="N696" s="11"/>
      <c r="O696" s="11"/>
      <c r="P696" s="11"/>
      <c r="Q696" s="11"/>
    </row>
    <row r="697" spans="10:17" ht="15" customHeight="1" x14ac:dyDescent="0.3">
      <c r="J697" s="11"/>
      <c r="K697" s="11"/>
      <c r="L697" s="30"/>
      <c r="M697" s="11"/>
      <c r="N697" s="11"/>
      <c r="O697" s="11"/>
      <c r="P697" s="11"/>
      <c r="Q697" s="11"/>
    </row>
    <row r="698" spans="10:17" ht="15" customHeight="1" x14ac:dyDescent="0.3">
      <c r="J698" s="11"/>
      <c r="K698" s="11"/>
      <c r="L698" s="30"/>
      <c r="M698" s="11"/>
      <c r="N698" s="11"/>
      <c r="O698" s="11"/>
      <c r="P698" s="11"/>
      <c r="Q698" s="11"/>
    </row>
    <row r="699" spans="10:17" ht="15" customHeight="1" x14ac:dyDescent="0.3">
      <c r="J699" s="11"/>
      <c r="K699" s="11"/>
      <c r="L699" s="30"/>
      <c r="M699" s="11"/>
      <c r="N699" s="11"/>
      <c r="O699" s="11"/>
      <c r="P699" s="11"/>
      <c r="Q699" s="11"/>
    </row>
    <row r="700" spans="10:17" ht="15" customHeight="1" x14ac:dyDescent="0.3">
      <c r="J700" s="11"/>
      <c r="K700" s="11"/>
      <c r="L700" s="30"/>
      <c r="M700" s="11"/>
      <c r="N700" s="11"/>
      <c r="O700" s="11"/>
      <c r="P700" s="11"/>
      <c r="Q700" s="11"/>
    </row>
    <row r="701" spans="10:17" ht="15" customHeight="1" x14ac:dyDescent="0.3">
      <c r="J701" s="11"/>
      <c r="K701" s="11"/>
      <c r="L701" s="30"/>
      <c r="M701" s="11"/>
      <c r="N701" s="11"/>
      <c r="O701" s="11"/>
      <c r="P701" s="11"/>
      <c r="Q701" s="11"/>
    </row>
    <row r="702" spans="10:17" ht="15" customHeight="1" x14ac:dyDescent="0.3">
      <c r="J702" s="11"/>
      <c r="K702" s="11"/>
      <c r="L702" s="30"/>
      <c r="M702" s="11"/>
      <c r="N702" s="11"/>
      <c r="O702" s="11"/>
      <c r="P702" s="11"/>
      <c r="Q702" s="11"/>
    </row>
    <row r="703" spans="10:17" ht="15" customHeight="1" x14ac:dyDescent="0.3">
      <c r="J703" s="11"/>
      <c r="K703" s="11"/>
      <c r="L703" s="30"/>
      <c r="M703" s="11"/>
      <c r="N703" s="11"/>
      <c r="O703" s="11"/>
      <c r="P703" s="11"/>
      <c r="Q703" s="11"/>
    </row>
    <row r="704" spans="10:17" ht="15" customHeight="1" x14ac:dyDescent="0.3">
      <c r="J704" s="11"/>
      <c r="K704" s="11"/>
      <c r="L704" s="30"/>
      <c r="M704" s="11"/>
      <c r="N704" s="11"/>
      <c r="O704" s="11"/>
      <c r="P704" s="11"/>
      <c r="Q704" s="11"/>
    </row>
    <row r="705" spans="10:17" ht="15" customHeight="1" x14ac:dyDescent="0.3">
      <c r="J705" s="11"/>
      <c r="K705" s="11"/>
      <c r="L705" s="30"/>
      <c r="M705" s="11"/>
      <c r="N705" s="11"/>
      <c r="O705" s="11"/>
      <c r="P705" s="11"/>
      <c r="Q705" s="11"/>
    </row>
    <row r="706" spans="10:17" ht="15" customHeight="1" x14ac:dyDescent="0.3">
      <c r="J706" s="11"/>
      <c r="K706" s="11"/>
      <c r="L706" s="30"/>
      <c r="M706" s="11"/>
      <c r="N706" s="11"/>
      <c r="O706" s="11"/>
      <c r="P706" s="11"/>
      <c r="Q706" s="11"/>
    </row>
    <row r="707" spans="10:17" ht="15" customHeight="1" x14ac:dyDescent="0.3">
      <c r="J707" s="11"/>
      <c r="K707" s="11"/>
      <c r="L707" s="30"/>
      <c r="M707" s="11"/>
      <c r="N707" s="11"/>
      <c r="O707" s="11"/>
      <c r="P707" s="11"/>
      <c r="Q707" s="11"/>
    </row>
    <row r="708" spans="10:17" ht="15" customHeight="1" x14ac:dyDescent="0.3">
      <c r="J708" s="11"/>
      <c r="K708" s="11"/>
      <c r="L708" s="30"/>
      <c r="M708" s="11"/>
      <c r="N708" s="11"/>
      <c r="O708" s="11"/>
      <c r="P708" s="11"/>
      <c r="Q708" s="11"/>
    </row>
    <row r="709" spans="10:17" ht="15" customHeight="1" x14ac:dyDescent="0.3">
      <c r="J709" s="11"/>
      <c r="K709" s="11"/>
      <c r="L709" s="30"/>
      <c r="M709" s="11"/>
      <c r="N709" s="11"/>
      <c r="O709" s="11"/>
      <c r="P709" s="11"/>
      <c r="Q709" s="11"/>
    </row>
    <row r="710" spans="10:17" ht="15" customHeight="1" x14ac:dyDescent="0.3">
      <c r="J710" s="11"/>
      <c r="K710" s="11"/>
      <c r="L710" s="30"/>
      <c r="M710" s="11"/>
      <c r="N710" s="11"/>
      <c r="O710" s="11"/>
      <c r="P710" s="11"/>
      <c r="Q710" s="11"/>
    </row>
    <row r="711" spans="10:17" ht="15" customHeight="1" x14ac:dyDescent="0.3">
      <c r="J711" s="11"/>
      <c r="K711" s="11"/>
      <c r="L711" s="30"/>
      <c r="M711" s="11"/>
      <c r="N711" s="11"/>
      <c r="O711" s="11"/>
      <c r="P711" s="11"/>
      <c r="Q711" s="11"/>
    </row>
    <row r="712" spans="10:17" ht="15" customHeight="1" x14ac:dyDescent="0.3">
      <c r="J712" s="11"/>
      <c r="K712" s="11"/>
      <c r="L712" s="30"/>
      <c r="M712" s="11"/>
      <c r="N712" s="11"/>
      <c r="O712" s="11"/>
      <c r="P712" s="11"/>
      <c r="Q712" s="11"/>
    </row>
    <row r="713" spans="10:17" ht="15" customHeight="1" x14ac:dyDescent="0.3">
      <c r="J713" s="11"/>
      <c r="K713" s="11"/>
      <c r="L713" s="30"/>
      <c r="M713" s="11"/>
      <c r="N713" s="11"/>
      <c r="O713" s="11"/>
      <c r="P713" s="11"/>
      <c r="Q713" s="11"/>
    </row>
    <row r="714" spans="10:17" ht="15" customHeight="1" x14ac:dyDescent="0.3">
      <c r="J714" s="11"/>
      <c r="K714" s="11"/>
      <c r="L714" s="30"/>
      <c r="M714" s="11"/>
      <c r="N714" s="11"/>
      <c r="O714" s="11"/>
      <c r="P714" s="11"/>
      <c r="Q714" s="11"/>
    </row>
    <row r="715" spans="10:17" ht="15" customHeight="1" x14ac:dyDescent="0.3">
      <c r="J715" s="11"/>
      <c r="K715" s="11"/>
      <c r="L715" s="30"/>
      <c r="M715" s="11"/>
      <c r="N715" s="11"/>
      <c r="O715" s="11"/>
      <c r="P715" s="11"/>
      <c r="Q715" s="11"/>
    </row>
    <row r="716" spans="10:17" ht="15" customHeight="1" x14ac:dyDescent="0.3">
      <c r="J716" s="11"/>
      <c r="K716" s="11"/>
      <c r="L716" s="30"/>
      <c r="M716" s="11"/>
      <c r="N716" s="11"/>
      <c r="O716" s="11"/>
      <c r="P716" s="11"/>
      <c r="Q716" s="11"/>
    </row>
    <row r="717" spans="10:17" ht="15" customHeight="1" x14ac:dyDescent="0.3">
      <c r="J717" s="11"/>
      <c r="K717" s="11"/>
      <c r="L717" s="30"/>
      <c r="M717" s="11"/>
      <c r="N717" s="11"/>
      <c r="O717" s="11"/>
      <c r="P717" s="11"/>
      <c r="Q717" s="11"/>
    </row>
    <row r="718" spans="10:17" ht="15" customHeight="1" x14ac:dyDescent="0.3">
      <c r="J718" s="11"/>
      <c r="K718" s="11"/>
      <c r="L718" s="30"/>
      <c r="M718" s="11"/>
      <c r="N718" s="11"/>
      <c r="O718" s="11"/>
      <c r="P718" s="11"/>
      <c r="Q718" s="11"/>
    </row>
    <row r="719" spans="10:17" ht="15" customHeight="1" x14ac:dyDescent="0.3">
      <c r="J719" s="11"/>
      <c r="K719" s="11"/>
      <c r="L719" s="30"/>
      <c r="M719" s="11"/>
      <c r="N719" s="11"/>
      <c r="O719" s="11"/>
      <c r="P719" s="11"/>
      <c r="Q719" s="11"/>
    </row>
    <row r="720" spans="10:17" ht="15" customHeight="1" x14ac:dyDescent="0.3">
      <c r="J720" s="11"/>
      <c r="K720" s="11"/>
      <c r="L720" s="30"/>
      <c r="M720" s="11"/>
      <c r="N720" s="11"/>
      <c r="O720" s="11"/>
      <c r="P720" s="11"/>
      <c r="Q720" s="11"/>
    </row>
    <row r="721" spans="10:17" ht="15" customHeight="1" x14ac:dyDescent="0.3">
      <c r="J721" s="11"/>
      <c r="K721" s="11"/>
      <c r="L721" s="30"/>
      <c r="M721" s="11"/>
      <c r="N721" s="11"/>
      <c r="O721" s="11"/>
      <c r="P721" s="11"/>
      <c r="Q721" s="11"/>
    </row>
    <row r="722" spans="10:17" ht="15" customHeight="1" x14ac:dyDescent="0.3">
      <c r="J722" s="11"/>
      <c r="K722" s="11"/>
      <c r="L722" s="30"/>
      <c r="M722" s="11"/>
      <c r="N722" s="11"/>
      <c r="O722" s="11"/>
      <c r="P722" s="11"/>
      <c r="Q722" s="11"/>
    </row>
    <row r="723" spans="10:17" ht="15" customHeight="1" x14ac:dyDescent="0.3">
      <c r="J723" s="11"/>
      <c r="K723" s="11"/>
      <c r="L723" s="30"/>
      <c r="M723" s="11"/>
      <c r="N723" s="11"/>
      <c r="O723" s="11"/>
      <c r="P723" s="11"/>
      <c r="Q723" s="11"/>
    </row>
    <row r="724" spans="10:17" ht="15" customHeight="1" x14ac:dyDescent="0.3">
      <c r="J724" s="11"/>
      <c r="K724" s="11"/>
      <c r="L724" s="30"/>
      <c r="M724" s="11"/>
      <c r="N724" s="11"/>
      <c r="O724" s="11"/>
      <c r="P724" s="11"/>
      <c r="Q724" s="11"/>
    </row>
    <row r="725" spans="10:17" ht="15" customHeight="1" x14ac:dyDescent="0.3">
      <c r="J725" s="11"/>
      <c r="K725" s="11"/>
      <c r="L725" s="30"/>
      <c r="M725" s="11"/>
      <c r="N725" s="11"/>
      <c r="O725" s="11"/>
      <c r="P725" s="11"/>
      <c r="Q725" s="11"/>
    </row>
    <row r="726" spans="10:17" ht="15" customHeight="1" x14ac:dyDescent="0.3">
      <c r="J726" s="11"/>
      <c r="K726" s="11"/>
      <c r="L726" s="30"/>
      <c r="M726" s="11"/>
      <c r="N726" s="11"/>
      <c r="O726" s="11"/>
      <c r="P726" s="11"/>
      <c r="Q726" s="11"/>
    </row>
    <row r="727" spans="10:17" ht="15" customHeight="1" x14ac:dyDescent="0.3">
      <c r="J727" s="11"/>
      <c r="K727" s="11"/>
      <c r="L727" s="30"/>
      <c r="M727" s="11"/>
      <c r="N727" s="11"/>
      <c r="O727" s="11"/>
      <c r="P727" s="11"/>
      <c r="Q727" s="11"/>
    </row>
    <row r="728" spans="10:17" ht="15" customHeight="1" x14ac:dyDescent="0.3">
      <c r="J728" s="11"/>
      <c r="K728" s="11"/>
      <c r="L728" s="30"/>
      <c r="M728" s="11"/>
      <c r="N728" s="11"/>
      <c r="O728" s="11"/>
      <c r="P728" s="11"/>
      <c r="Q728" s="11"/>
    </row>
    <row r="729" spans="10:17" ht="15" customHeight="1" x14ac:dyDescent="0.3">
      <c r="J729" s="11"/>
      <c r="K729" s="11"/>
      <c r="L729" s="30"/>
      <c r="M729" s="11"/>
      <c r="N729" s="11"/>
      <c r="O729" s="11"/>
      <c r="P729" s="11"/>
      <c r="Q729" s="11"/>
    </row>
    <row r="730" spans="10:17" ht="15" customHeight="1" x14ac:dyDescent="0.3">
      <c r="J730" s="11"/>
      <c r="K730" s="11"/>
      <c r="L730" s="30"/>
      <c r="M730" s="11"/>
      <c r="N730" s="11"/>
      <c r="O730" s="11"/>
      <c r="P730" s="11"/>
      <c r="Q730" s="11"/>
    </row>
    <row r="731" spans="10:17" ht="15" customHeight="1" x14ac:dyDescent="0.3">
      <c r="J731" s="11"/>
      <c r="K731" s="11"/>
      <c r="L731" s="30"/>
      <c r="M731" s="11"/>
      <c r="N731" s="11"/>
      <c r="O731" s="11"/>
      <c r="P731" s="11"/>
      <c r="Q731" s="11"/>
    </row>
    <row r="732" spans="10:17" ht="15" customHeight="1" x14ac:dyDescent="0.3">
      <c r="J732" s="11"/>
      <c r="K732" s="11"/>
      <c r="L732" s="30"/>
      <c r="M732" s="11"/>
      <c r="N732" s="11"/>
      <c r="O732" s="11"/>
      <c r="P732" s="11"/>
      <c r="Q732" s="11"/>
    </row>
    <row r="733" spans="10:17" ht="15" customHeight="1" x14ac:dyDescent="0.3">
      <c r="J733" s="11"/>
      <c r="K733" s="11"/>
      <c r="L733" s="30"/>
      <c r="M733" s="11"/>
      <c r="N733" s="11"/>
      <c r="O733" s="11"/>
      <c r="P733" s="11"/>
      <c r="Q733" s="11"/>
    </row>
    <row r="734" spans="10:17" ht="15" customHeight="1" x14ac:dyDescent="0.3">
      <c r="J734" s="11"/>
      <c r="K734" s="11"/>
      <c r="L734" s="30"/>
      <c r="M734" s="11"/>
      <c r="N734" s="11"/>
      <c r="O734" s="11"/>
      <c r="P734" s="11"/>
      <c r="Q734" s="11"/>
    </row>
    <row r="735" spans="10:17" ht="15" customHeight="1" x14ac:dyDescent="0.3">
      <c r="J735" s="11"/>
      <c r="K735" s="11"/>
      <c r="L735" s="30"/>
      <c r="M735" s="11"/>
      <c r="N735" s="11"/>
      <c r="O735" s="11"/>
      <c r="P735" s="11"/>
      <c r="Q735" s="11"/>
    </row>
    <row r="736" spans="10:17" ht="15" customHeight="1" x14ac:dyDescent="0.3">
      <c r="J736" s="11"/>
      <c r="K736" s="11"/>
      <c r="L736" s="30"/>
      <c r="M736" s="11"/>
      <c r="N736" s="11"/>
      <c r="O736" s="11"/>
      <c r="P736" s="11"/>
      <c r="Q736" s="11"/>
    </row>
    <row r="737" spans="10:17" ht="15" customHeight="1" x14ac:dyDescent="0.3">
      <c r="J737" s="11"/>
      <c r="K737" s="11"/>
      <c r="L737" s="30"/>
      <c r="M737" s="11"/>
      <c r="N737" s="11"/>
      <c r="O737" s="11"/>
      <c r="P737" s="11"/>
      <c r="Q737" s="11"/>
    </row>
    <row r="738" spans="10:17" ht="15" customHeight="1" x14ac:dyDescent="0.3">
      <c r="J738" s="11"/>
      <c r="K738" s="11"/>
      <c r="L738" s="30"/>
      <c r="M738" s="11"/>
      <c r="N738" s="11"/>
      <c r="O738" s="11"/>
      <c r="P738" s="11"/>
      <c r="Q738" s="11"/>
    </row>
    <row r="739" spans="10:17" ht="15" customHeight="1" x14ac:dyDescent="0.3">
      <c r="J739" s="11"/>
      <c r="K739" s="11"/>
      <c r="L739" s="30"/>
      <c r="M739" s="11"/>
      <c r="N739" s="11"/>
      <c r="O739" s="11"/>
      <c r="P739" s="11"/>
      <c r="Q739" s="11"/>
    </row>
    <row r="740" spans="10:17" ht="15" customHeight="1" x14ac:dyDescent="0.3">
      <c r="J740" s="11"/>
      <c r="K740" s="11"/>
      <c r="L740" s="30"/>
      <c r="M740" s="11"/>
      <c r="N740" s="11"/>
      <c r="O740" s="11"/>
      <c r="P740" s="11"/>
      <c r="Q740" s="11"/>
    </row>
    <row r="741" spans="10:17" ht="15" customHeight="1" x14ac:dyDescent="0.3">
      <c r="J741" s="11"/>
      <c r="K741" s="11"/>
      <c r="L741" s="30"/>
      <c r="M741" s="11"/>
      <c r="N741" s="11"/>
      <c r="O741" s="11"/>
      <c r="P741" s="11"/>
      <c r="Q741" s="11"/>
    </row>
    <row r="742" spans="10:17" ht="15" customHeight="1" x14ac:dyDescent="0.3">
      <c r="J742" s="11"/>
      <c r="K742" s="11"/>
      <c r="L742" s="30"/>
      <c r="M742" s="11"/>
      <c r="N742" s="11"/>
      <c r="O742" s="11"/>
      <c r="P742" s="11"/>
      <c r="Q742" s="11"/>
    </row>
    <row r="743" spans="10:17" ht="15" customHeight="1" x14ac:dyDescent="0.3">
      <c r="J743" s="11"/>
      <c r="K743" s="11"/>
      <c r="L743" s="30"/>
      <c r="M743" s="11"/>
      <c r="N743" s="11"/>
      <c r="O743" s="11"/>
      <c r="P743" s="11"/>
      <c r="Q743" s="11"/>
    </row>
    <row r="744" spans="10:17" ht="15" customHeight="1" x14ac:dyDescent="0.3">
      <c r="J744" s="11"/>
      <c r="K744" s="11"/>
      <c r="L744" s="30"/>
      <c r="M744" s="11"/>
      <c r="N744" s="11"/>
      <c r="O744" s="11"/>
      <c r="P744" s="11"/>
      <c r="Q744" s="11"/>
    </row>
    <row r="745" spans="10:17" ht="15" customHeight="1" x14ac:dyDescent="0.3">
      <c r="J745" s="11"/>
      <c r="K745" s="11"/>
      <c r="L745" s="30"/>
      <c r="M745" s="11"/>
      <c r="N745" s="11"/>
      <c r="O745" s="11"/>
      <c r="P745" s="11"/>
      <c r="Q745" s="11"/>
    </row>
    <row r="746" spans="10:17" ht="15" customHeight="1" x14ac:dyDescent="0.3">
      <c r="J746" s="11"/>
      <c r="K746" s="11"/>
      <c r="L746" s="30"/>
      <c r="M746" s="11"/>
      <c r="N746" s="11"/>
      <c r="O746" s="11"/>
      <c r="P746" s="11"/>
      <c r="Q746" s="11"/>
    </row>
    <row r="747" spans="10:17" ht="15" customHeight="1" x14ac:dyDescent="0.3">
      <c r="J747" s="11"/>
      <c r="K747" s="11"/>
      <c r="L747" s="30"/>
      <c r="M747" s="11"/>
      <c r="N747" s="11"/>
      <c r="O747" s="11"/>
      <c r="P747" s="11"/>
      <c r="Q747" s="11"/>
    </row>
    <row r="748" spans="10:17" ht="15" customHeight="1" x14ac:dyDescent="0.3">
      <c r="J748" s="11"/>
      <c r="K748" s="11"/>
      <c r="L748" s="30"/>
      <c r="M748" s="11"/>
      <c r="N748" s="11"/>
      <c r="O748" s="11"/>
      <c r="P748" s="11"/>
      <c r="Q748" s="11"/>
    </row>
    <row r="749" spans="10:17" ht="15" customHeight="1" x14ac:dyDescent="0.3">
      <c r="J749" s="11"/>
      <c r="K749" s="11"/>
      <c r="L749" s="30"/>
      <c r="M749" s="11"/>
      <c r="N749" s="11"/>
      <c r="O749" s="11"/>
      <c r="P749" s="11"/>
      <c r="Q749" s="11"/>
    </row>
    <row r="750" spans="10:17" ht="15" customHeight="1" x14ac:dyDescent="0.3">
      <c r="J750" s="11"/>
      <c r="K750" s="11"/>
      <c r="L750" s="30"/>
      <c r="M750" s="11"/>
      <c r="N750" s="11"/>
      <c r="O750" s="11"/>
      <c r="P750" s="11"/>
      <c r="Q750" s="11"/>
    </row>
    <row r="751" spans="10:17" ht="15" customHeight="1" x14ac:dyDescent="0.3">
      <c r="J751" s="11"/>
      <c r="K751" s="11"/>
      <c r="L751" s="30"/>
      <c r="M751" s="11"/>
      <c r="N751" s="11"/>
      <c r="O751" s="11"/>
      <c r="P751" s="11"/>
      <c r="Q751" s="11"/>
    </row>
    <row r="752" spans="10:17" ht="15" customHeight="1" x14ac:dyDescent="0.3">
      <c r="J752" s="11"/>
      <c r="K752" s="11"/>
      <c r="L752" s="30"/>
      <c r="M752" s="11"/>
      <c r="N752" s="11"/>
      <c r="O752" s="11"/>
      <c r="P752" s="11"/>
      <c r="Q752" s="11"/>
    </row>
    <row r="753" spans="10:17" ht="15" customHeight="1" x14ac:dyDescent="0.3">
      <c r="J753" s="11"/>
      <c r="K753" s="11"/>
      <c r="L753" s="30"/>
      <c r="M753" s="11"/>
      <c r="N753" s="11"/>
      <c r="O753" s="11"/>
      <c r="P753" s="11"/>
      <c r="Q753" s="11"/>
    </row>
    <row r="754" spans="10:17" ht="15" customHeight="1" x14ac:dyDescent="0.3">
      <c r="J754" s="11"/>
      <c r="K754" s="11"/>
      <c r="L754" s="30"/>
      <c r="M754" s="11"/>
      <c r="N754" s="11"/>
      <c r="O754" s="11"/>
      <c r="P754" s="11"/>
      <c r="Q754" s="11"/>
    </row>
    <row r="755" spans="10:17" ht="15" customHeight="1" x14ac:dyDescent="0.3">
      <c r="J755" s="11"/>
      <c r="K755" s="11"/>
      <c r="L755" s="30"/>
      <c r="M755" s="11"/>
      <c r="N755" s="11"/>
      <c r="O755" s="11"/>
      <c r="P755" s="11"/>
      <c r="Q755" s="11"/>
    </row>
    <row r="756" spans="10:17" ht="15" customHeight="1" x14ac:dyDescent="0.3">
      <c r="J756" s="11"/>
      <c r="K756" s="11"/>
      <c r="L756" s="30"/>
      <c r="M756" s="11"/>
      <c r="N756" s="11"/>
      <c r="O756" s="11"/>
      <c r="P756" s="11"/>
      <c r="Q756" s="11"/>
    </row>
    <row r="757" spans="10:17" ht="15" customHeight="1" x14ac:dyDescent="0.3">
      <c r="J757" s="11"/>
      <c r="K757" s="11"/>
      <c r="L757" s="30"/>
      <c r="M757" s="11"/>
      <c r="N757" s="11"/>
      <c r="O757" s="11"/>
      <c r="P757" s="11"/>
      <c r="Q757" s="11"/>
    </row>
    <row r="758" spans="10:17" ht="15" customHeight="1" x14ac:dyDescent="0.3">
      <c r="J758" s="11"/>
      <c r="K758" s="11"/>
      <c r="L758" s="30"/>
      <c r="M758" s="11"/>
      <c r="N758" s="11"/>
      <c r="O758" s="11"/>
      <c r="P758" s="11"/>
      <c r="Q758" s="11"/>
    </row>
    <row r="759" spans="10:17" ht="15" customHeight="1" x14ac:dyDescent="0.3">
      <c r="J759" s="11"/>
      <c r="K759" s="11"/>
      <c r="L759" s="30"/>
      <c r="M759" s="11"/>
      <c r="N759" s="11"/>
      <c r="O759" s="11"/>
      <c r="P759" s="11"/>
      <c r="Q759" s="11"/>
    </row>
    <row r="760" spans="10:17" ht="15" customHeight="1" x14ac:dyDescent="0.3">
      <c r="J760" s="11"/>
      <c r="K760" s="11"/>
      <c r="L760" s="30"/>
      <c r="M760" s="11"/>
      <c r="N760" s="11"/>
      <c r="O760" s="11"/>
      <c r="P760" s="11"/>
      <c r="Q760" s="11"/>
    </row>
    <row r="761" spans="10:17" ht="15" customHeight="1" x14ac:dyDescent="0.3">
      <c r="J761" s="11"/>
      <c r="K761" s="11"/>
      <c r="L761" s="30"/>
      <c r="M761" s="11"/>
      <c r="N761" s="11"/>
      <c r="O761" s="11"/>
      <c r="P761" s="11"/>
      <c r="Q761" s="11"/>
    </row>
    <row r="762" spans="10:17" ht="15" customHeight="1" x14ac:dyDescent="0.3">
      <c r="J762" s="11"/>
      <c r="K762" s="11"/>
      <c r="L762" s="30"/>
      <c r="M762" s="11"/>
      <c r="N762" s="11"/>
      <c r="O762" s="11"/>
      <c r="P762" s="11"/>
      <c r="Q762" s="11"/>
    </row>
    <row r="763" spans="10:17" ht="15" customHeight="1" x14ac:dyDescent="0.3">
      <c r="J763" s="11"/>
      <c r="K763" s="11"/>
      <c r="L763" s="30"/>
      <c r="M763" s="11"/>
      <c r="N763" s="11"/>
      <c r="O763" s="11"/>
      <c r="P763" s="11"/>
      <c r="Q763" s="11"/>
    </row>
    <row r="764" spans="10:17" ht="15" customHeight="1" x14ac:dyDescent="0.3">
      <c r="J764" s="11"/>
      <c r="K764" s="11"/>
      <c r="L764" s="30"/>
      <c r="M764" s="11"/>
      <c r="N764" s="11"/>
      <c r="O764" s="11"/>
      <c r="P764" s="11"/>
      <c r="Q764" s="11"/>
    </row>
    <row r="765" spans="10:17" ht="15" customHeight="1" x14ac:dyDescent="0.3">
      <c r="J765" s="11"/>
      <c r="K765" s="11"/>
      <c r="L765" s="30"/>
      <c r="M765" s="11"/>
      <c r="N765" s="11"/>
      <c r="O765" s="11"/>
      <c r="P765" s="11"/>
      <c r="Q765" s="11"/>
    </row>
    <row r="766" spans="10:17" ht="15" customHeight="1" x14ac:dyDescent="0.3">
      <c r="J766" s="11"/>
      <c r="K766" s="11"/>
      <c r="L766" s="30"/>
      <c r="M766" s="11"/>
      <c r="N766" s="11"/>
      <c r="O766" s="11"/>
      <c r="P766" s="11"/>
      <c r="Q766" s="11"/>
    </row>
    <row r="767" spans="10:17" ht="15" customHeight="1" x14ac:dyDescent="0.3">
      <c r="J767" s="11"/>
      <c r="K767" s="11"/>
      <c r="L767" s="30"/>
      <c r="M767" s="11"/>
      <c r="N767" s="11"/>
      <c r="O767" s="11"/>
      <c r="P767" s="11"/>
      <c r="Q767" s="11"/>
    </row>
    <row r="768" spans="10:17" ht="15" customHeight="1" x14ac:dyDescent="0.3">
      <c r="J768" s="11"/>
      <c r="K768" s="11"/>
      <c r="L768" s="30"/>
      <c r="M768" s="11"/>
      <c r="N768" s="11"/>
      <c r="O768" s="11"/>
      <c r="P768" s="11"/>
      <c r="Q768" s="11"/>
    </row>
    <row r="769" spans="10:17" ht="15" customHeight="1" x14ac:dyDescent="0.3">
      <c r="J769" s="11"/>
      <c r="K769" s="11"/>
      <c r="L769" s="30"/>
      <c r="M769" s="11"/>
      <c r="N769" s="11"/>
      <c r="O769" s="11"/>
      <c r="P769" s="11"/>
      <c r="Q769" s="11"/>
    </row>
    <row r="770" spans="10:17" ht="15" customHeight="1" x14ac:dyDescent="0.3">
      <c r="J770" s="11"/>
      <c r="K770" s="11"/>
      <c r="L770" s="30"/>
      <c r="M770" s="11"/>
      <c r="N770" s="11"/>
      <c r="O770" s="11"/>
      <c r="P770" s="11"/>
      <c r="Q770" s="11"/>
    </row>
    <row r="771" spans="10:17" ht="15" customHeight="1" x14ac:dyDescent="0.3">
      <c r="J771" s="11"/>
      <c r="K771" s="11"/>
      <c r="L771" s="30"/>
      <c r="M771" s="11"/>
      <c r="N771" s="11"/>
      <c r="O771" s="11"/>
      <c r="P771" s="11"/>
      <c r="Q771" s="11"/>
    </row>
    <row r="772" spans="10:17" ht="15" customHeight="1" x14ac:dyDescent="0.3">
      <c r="J772" s="11"/>
      <c r="K772" s="11"/>
      <c r="L772" s="30"/>
      <c r="M772" s="11"/>
      <c r="N772" s="11"/>
      <c r="O772" s="11"/>
      <c r="P772" s="11"/>
      <c r="Q772" s="11"/>
    </row>
    <row r="773" spans="10:17" ht="15" customHeight="1" x14ac:dyDescent="0.3">
      <c r="J773" s="11"/>
      <c r="K773" s="11"/>
      <c r="L773" s="30"/>
      <c r="M773" s="11"/>
      <c r="N773" s="11"/>
      <c r="O773" s="11"/>
      <c r="P773" s="11"/>
      <c r="Q773" s="11"/>
    </row>
    <row r="774" spans="10:17" ht="15" customHeight="1" x14ac:dyDescent="0.3">
      <c r="J774" s="11"/>
      <c r="K774" s="11"/>
      <c r="L774" s="30"/>
      <c r="M774" s="11"/>
      <c r="N774" s="11"/>
      <c r="O774" s="11"/>
      <c r="P774" s="11"/>
      <c r="Q774" s="11"/>
    </row>
    <row r="775" spans="10:17" ht="15" customHeight="1" x14ac:dyDescent="0.3">
      <c r="J775" s="11"/>
      <c r="K775" s="11"/>
      <c r="L775" s="30"/>
      <c r="M775" s="11"/>
      <c r="N775" s="11"/>
      <c r="O775" s="11"/>
      <c r="P775" s="11"/>
      <c r="Q775" s="11"/>
    </row>
    <row r="776" spans="10:17" ht="15" customHeight="1" x14ac:dyDescent="0.3">
      <c r="J776" s="11"/>
      <c r="K776" s="11"/>
      <c r="L776" s="30"/>
      <c r="M776" s="11"/>
      <c r="N776" s="11"/>
      <c r="O776" s="11"/>
      <c r="P776" s="11"/>
      <c r="Q776" s="11"/>
    </row>
    <row r="777" spans="10:17" ht="15" customHeight="1" x14ac:dyDescent="0.3">
      <c r="J777" s="11"/>
      <c r="K777" s="11"/>
      <c r="L777" s="30"/>
      <c r="M777" s="11"/>
      <c r="N777" s="11"/>
      <c r="O777" s="11"/>
      <c r="P777" s="11"/>
      <c r="Q777" s="11"/>
    </row>
    <row r="778" spans="10:17" ht="15" customHeight="1" x14ac:dyDescent="0.3">
      <c r="J778" s="11"/>
      <c r="K778" s="11"/>
      <c r="L778" s="30"/>
      <c r="M778" s="11"/>
      <c r="N778" s="11"/>
      <c r="O778" s="11"/>
      <c r="P778" s="11"/>
      <c r="Q778" s="11"/>
    </row>
    <row r="779" spans="10:17" ht="15" customHeight="1" x14ac:dyDescent="0.3">
      <c r="J779" s="11"/>
      <c r="K779" s="11"/>
      <c r="L779" s="30"/>
      <c r="M779" s="11"/>
      <c r="N779" s="11"/>
      <c r="O779" s="11"/>
      <c r="P779" s="11"/>
      <c r="Q779" s="11"/>
    </row>
    <row r="780" spans="10:17" ht="15" customHeight="1" x14ac:dyDescent="0.3">
      <c r="J780" s="11"/>
      <c r="K780" s="11"/>
      <c r="L780" s="30"/>
      <c r="M780" s="11"/>
      <c r="N780" s="11"/>
      <c r="O780" s="11"/>
      <c r="P780" s="11"/>
      <c r="Q780" s="11"/>
    </row>
    <row r="781" spans="10:17" ht="15" customHeight="1" x14ac:dyDescent="0.3">
      <c r="J781" s="11"/>
      <c r="K781" s="11"/>
      <c r="L781" s="30"/>
      <c r="M781" s="11"/>
      <c r="N781" s="11"/>
      <c r="O781" s="11"/>
      <c r="P781" s="11"/>
      <c r="Q781" s="11"/>
    </row>
    <row r="782" spans="10:17" ht="15" customHeight="1" x14ac:dyDescent="0.3">
      <c r="J782" s="11"/>
      <c r="K782" s="11"/>
      <c r="L782" s="30"/>
      <c r="M782" s="11"/>
      <c r="N782" s="11"/>
      <c r="O782" s="11"/>
      <c r="P782" s="11"/>
      <c r="Q782" s="11"/>
    </row>
    <row r="783" spans="10:17" ht="15" customHeight="1" x14ac:dyDescent="0.3">
      <c r="J783" s="11"/>
      <c r="K783" s="11"/>
      <c r="L783" s="30"/>
      <c r="M783" s="11"/>
      <c r="N783" s="11"/>
      <c r="O783" s="11"/>
      <c r="P783" s="11"/>
      <c r="Q783" s="11"/>
    </row>
    <row r="784" spans="10:17" ht="15" customHeight="1" x14ac:dyDescent="0.3">
      <c r="J784" s="11"/>
      <c r="K784" s="11"/>
      <c r="L784" s="30"/>
      <c r="M784" s="11"/>
      <c r="N784" s="11"/>
      <c r="O784" s="11"/>
      <c r="P784" s="11"/>
      <c r="Q784" s="11"/>
    </row>
    <row r="785" spans="10:17" ht="15" customHeight="1" x14ac:dyDescent="0.3">
      <c r="J785" s="11"/>
      <c r="K785" s="11"/>
      <c r="L785" s="30"/>
      <c r="M785" s="11"/>
      <c r="N785" s="11"/>
      <c r="O785" s="11"/>
      <c r="P785" s="11"/>
      <c r="Q785" s="11"/>
    </row>
    <row r="786" spans="10:17" ht="15" customHeight="1" x14ac:dyDescent="0.3">
      <c r="J786" s="11"/>
      <c r="K786" s="11"/>
      <c r="L786" s="30"/>
      <c r="M786" s="11"/>
      <c r="N786" s="11"/>
      <c r="O786" s="11"/>
      <c r="P786" s="11"/>
      <c r="Q786" s="11"/>
    </row>
    <row r="787" spans="10:17" ht="15" customHeight="1" x14ac:dyDescent="0.3">
      <c r="J787" s="11"/>
      <c r="K787" s="11"/>
      <c r="L787" s="30"/>
      <c r="M787" s="11"/>
      <c r="N787" s="11"/>
      <c r="O787" s="11"/>
      <c r="P787" s="11"/>
      <c r="Q787" s="11"/>
    </row>
    <row r="788" spans="10:17" ht="15" customHeight="1" x14ac:dyDescent="0.3">
      <c r="J788" s="11"/>
      <c r="K788" s="11"/>
      <c r="L788" s="30"/>
      <c r="M788" s="11"/>
      <c r="N788" s="11"/>
      <c r="O788" s="11"/>
      <c r="P788" s="11"/>
      <c r="Q788" s="11"/>
    </row>
    <row r="789" spans="10:17" ht="15" customHeight="1" x14ac:dyDescent="0.3">
      <c r="J789" s="11"/>
      <c r="K789" s="11"/>
      <c r="L789" s="30"/>
      <c r="M789" s="11"/>
      <c r="N789" s="11"/>
      <c r="O789" s="11"/>
      <c r="P789" s="11"/>
      <c r="Q789" s="11"/>
    </row>
    <row r="790" spans="10:17" ht="15" customHeight="1" x14ac:dyDescent="0.3">
      <c r="J790" s="11"/>
      <c r="K790" s="11"/>
      <c r="L790" s="30"/>
      <c r="M790" s="11"/>
      <c r="N790" s="11"/>
      <c r="O790" s="11"/>
      <c r="P790" s="11"/>
      <c r="Q790" s="11"/>
    </row>
    <row r="791" spans="10:17" ht="15" customHeight="1" x14ac:dyDescent="0.3">
      <c r="J791" s="11"/>
      <c r="K791" s="11"/>
      <c r="L791" s="30"/>
      <c r="M791" s="11"/>
      <c r="N791" s="11"/>
      <c r="O791" s="11"/>
      <c r="P791" s="11"/>
      <c r="Q791" s="11"/>
    </row>
    <row r="792" spans="10:17" ht="15" customHeight="1" x14ac:dyDescent="0.3">
      <c r="J792" s="11"/>
      <c r="K792" s="11"/>
      <c r="L792" s="30"/>
      <c r="M792" s="11"/>
      <c r="N792" s="11"/>
      <c r="O792" s="11"/>
      <c r="P792" s="11"/>
      <c r="Q792" s="11"/>
    </row>
    <row r="793" spans="10:17" ht="15" customHeight="1" x14ac:dyDescent="0.3">
      <c r="J793" s="11"/>
      <c r="K793" s="11"/>
      <c r="L793" s="30"/>
      <c r="M793" s="11"/>
      <c r="N793" s="11"/>
      <c r="O793" s="11"/>
      <c r="P793" s="11"/>
      <c r="Q793" s="11"/>
    </row>
    <row r="794" spans="10:17" ht="15" customHeight="1" x14ac:dyDescent="0.3">
      <c r="J794" s="11"/>
      <c r="K794" s="11"/>
      <c r="L794" s="30"/>
      <c r="M794" s="11"/>
      <c r="N794" s="11"/>
      <c r="O794" s="11"/>
      <c r="P794" s="11"/>
      <c r="Q794" s="11"/>
    </row>
    <row r="795" spans="10:17" ht="15" customHeight="1" x14ac:dyDescent="0.3">
      <c r="J795" s="11"/>
      <c r="K795" s="11"/>
      <c r="L795" s="30"/>
      <c r="M795" s="11"/>
      <c r="N795" s="11"/>
      <c r="O795" s="11"/>
      <c r="P795" s="11"/>
      <c r="Q795" s="11"/>
    </row>
    <row r="796" spans="10:17" ht="15" customHeight="1" x14ac:dyDescent="0.3">
      <c r="J796" s="11"/>
      <c r="K796" s="11"/>
      <c r="L796" s="30"/>
      <c r="M796" s="11"/>
      <c r="N796" s="11"/>
      <c r="O796" s="11"/>
      <c r="P796" s="11"/>
      <c r="Q796" s="11"/>
    </row>
    <row r="797" spans="10:17" ht="15" customHeight="1" x14ac:dyDescent="0.3">
      <c r="J797" s="11"/>
      <c r="K797" s="11"/>
      <c r="L797" s="30"/>
      <c r="M797" s="11"/>
      <c r="N797" s="11"/>
      <c r="O797" s="11"/>
      <c r="P797" s="11"/>
      <c r="Q797" s="11"/>
    </row>
    <row r="798" spans="10:17" ht="15" customHeight="1" x14ac:dyDescent="0.3">
      <c r="J798" s="11"/>
      <c r="K798" s="11"/>
      <c r="L798" s="30"/>
      <c r="M798" s="11"/>
      <c r="N798" s="11"/>
      <c r="O798" s="11"/>
      <c r="P798" s="11"/>
      <c r="Q798" s="11"/>
    </row>
    <row r="799" spans="10:17" ht="15" customHeight="1" x14ac:dyDescent="0.3">
      <c r="J799" s="11"/>
      <c r="K799" s="11"/>
      <c r="L799" s="30"/>
      <c r="M799" s="11"/>
      <c r="N799" s="11"/>
      <c r="O799" s="11"/>
      <c r="P799" s="11"/>
      <c r="Q799" s="11"/>
    </row>
    <row r="800" spans="10:17" ht="15" customHeight="1" x14ac:dyDescent="0.3">
      <c r="J800" s="11"/>
      <c r="K800" s="11"/>
      <c r="L800" s="30"/>
      <c r="M800" s="11"/>
      <c r="N800" s="11"/>
      <c r="O800" s="11"/>
      <c r="P800" s="11"/>
      <c r="Q800" s="11"/>
    </row>
    <row r="801" spans="10:17" ht="15" customHeight="1" x14ac:dyDescent="0.3">
      <c r="J801" s="11"/>
      <c r="K801" s="11"/>
      <c r="L801" s="30"/>
      <c r="M801" s="11"/>
      <c r="N801" s="11"/>
      <c r="O801" s="11"/>
      <c r="P801" s="11"/>
      <c r="Q801" s="11"/>
    </row>
    <row r="802" spans="10:17" ht="15" customHeight="1" x14ac:dyDescent="0.3">
      <c r="J802" s="11"/>
      <c r="K802" s="11"/>
      <c r="L802" s="30"/>
      <c r="M802" s="11"/>
      <c r="N802" s="11"/>
      <c r="O802" s="11"/>
      <c r="P802" s="11"/>
      <c r="Q802" s="11"/>
    </row>
    <row r="803" spans="10:17" ht="15" customHeight="1" x14ac:dyDescent="0.3">
      <c r="J803" s="11"/>
      <c r="K803" s="11"/>
      <c r="L803" s="30"/>
      <c r="M803" s="11"/>
      <c r="N803" s="11"/>
      <c r="O803" s="11"/>
      <c r="P803" s="11"/>
      <c r="Q803" s="11"/>
    </row>
    <row r="804" spans="10:17" ht="15" customHeight="1" x14ac:dyDescent="0.3">
      <c r="J804" s="11"/>
      <c r="K804" s="11"/>
      <c r="L804" s="30"/>
      <c r="M804" s="11"/>
      <c r="N804" s="11"/>
      <c r="O804" s="11"/>
      <c r="P804" s="11"/>
      <c r="Q804" s="11"/>
    </row>
    <row r="805" spans="10:17" ht="15" customHeight="1" x14ac:dyDescent="0.3">
      <c r="J805" s="11"/>
      <c r="K805" s="11"/>
      <c r="L805" s="30"/>
      <c r="M805" s="11"/>
      <c r="N805" s="11"/>
      <c r="O805" s="11"/>
      <c r="P805" s="11"/>
      <c r="Q805" s="11"/>
    </row>
    <row r="806" spans="10:17" ht="15" customHeight="1" x14ac:dyDescent="0.3">
      <c r="J806" s="11"/>
      <c r="K806" s="11"/>
      <c r="L806" s="30"/>
      <c r="M806" s="11"/>
      <c r="N806" s="11"/>
      <c r="O806" s="11"/>
      <c r="P806" s="11"/>
      <c r="Q806" s="11"/>
    </row>
    <row r="807" spans="10:17" ht="15" customHeight="1" x14ac:dyDescent="0.3">
      <c r="J807" s="11"/>
      <c r="K807" s="11"/>
      <c r="L807" s="30"/>
      <c r="M807" s="11"/>
      <c r="N807" s="11"/>
      <c r="O807" s="11"/>
      <c r="P807" s="11"/>
      <c r="Q807" s="11"/>
    </row>
    <row r="808" spans="10:17" ht="15" customHeight="1" x14ac:dyDescent="0.3">
      <c r="J808" s="11"/>
      <c r="K808" s="11"/>
      <c r="L808" s="30"/>
      <c r="M808" s="11"/>
      <c r="N808" s="11"/>
      <c r="O808" s="11"/>
      <c r="P808" s="11"/>
      <c r="Q808" s="11"/>
    </row>
    <row r="809" spans="10:17" ht="15" customHeight="1" x14ac:dyDescent="0.3">
      <c r="J809" s="11"/>
      <c r="K809" s="11"/>
      <c r="L809" s="30"/>
      <c r="M809" s="11"/>
      <c r="N809" s="11"/>
      <c r="O809" s="11"/>
      <c r="P809" s="11"/>
      <c r="Q809" s="11"/>
    </row>
    <row r="810" spans="10:17" ht="15" customHeight="1" x14ac:dyDescent="0.3">
      <c r="J810" s="11"/>
      <c r="K810" s="11"/>
      <c r="L810" s="30"/>
      <c r="M810" s="11"/>
      <c r="N810" s="11"/>
      <c r="O810" s="11"/>
      <c r="P810" s="11"/>
      <c r="Q810" s="11"/>
    </row>
    <row r="811" spans="10:17" ht="15" customHeight="1" x14ac:dyDescent="0.3">
      <c r="J811" s="11"/>
      <c r="K811" s="11"/>
      <c r="L811" s="30"/>
      <c r="M811" s="11"/>
      <c r="N811" s="11"/>
      <c r="O811" s="11"/>
      <c r="P811" s="11"/>
      <c r="Q811" s="11"/>
    </row>
    <row r="812" spans="10:17" ht="15" customHeight="1" x14ac:dyDescent="0.3">
      <c r="J812" s="11"/>
      <c r="K812" s="11"/>
      <c r="L812" s="30"/>
      <c r="M812" s="11"/>
      <c r="N812" s="11"/>
      <c r="O812" s="11"/>
      <c r="P812" s="11"/>
      <c r="Q812" s="11"/>
    </row>
    <row r="813" spans="10:17" ht="15" customHeight="1" x14ac:dyDescent="0.3">
      <c r="J813" s="11"/>
      <c r="K813" s="11"/>
      <c r="L813" s="30"/>
      <c r="M813" s="11"/>
      <c r="N813" s="11"/>
      <c r="O813" s="11"/>
      <c r="P813" s="11"/>
      <c r="Q813" s="11"/>
    </row>
    <row r="814" spans="10:17" ht="15" customHeight="1" x14ac:dyDescent="0.3">
      <c r="J814" s="11"/>
      <c r="K814" s="11"/>
      <c r="L814" s="30"/>
      <c r="M814" s="11"/>
      <c r="N814" s="11"/>
      <c r="O814" s="11"/>
      <c r="P814" s="11"/>
      <c r="Q814" s="11"/>
    </row>
    <row r="815" spans="10:17" ht="15" customHeight="1" x14ac:dyDescent="0.3">
      <c r="J815" s="11"/>
      <c r="K815" s="11"/>
      <c r="L815" s="30"/>
      <c r="M815" s="11"/>
      <c r="N815" s="11"/>
      <c r="O815" s="11"/>
      <c r="P815" s="11"/>
      <c r="Q815" s="11"/>
    </row>
    <row r="816" spans="10:17" ht="15" customHeight="1" x14ac:dyDescent="0.3">
      <c r="J816" s="11"/>
      <c r="K816" s="11"/>
      <c r="L816" s="30"/>
      <c r="M816" s="11"/>
      <c r="N816" s="11"/>
      <c r="O816" s="11"/>
      <c r="P816" s="11"/>
      <c r="Q816" s="11"/>
    </row>
    <row r="817" spans="10:17" ht="15" customHeight="1" x14ac:dyDescent="0.3">
      <c r="J817" s="11"/>
      <c r="K817" s="11"/>
      <c r="L817" s="30"/>
      <c r="M817" s="11"/>
      <c r="N817" s="11"/>
      <c r="O817" s="11"/>
      <c r="P817" s="11"/>
      <c r="Q817" s="11"/>
    </row>
    <row r="818" spans="10:17" ht="15" customHeight="1" x14ac:dyDescent="0.3">
      <c r="J818" s="11"/>
      <c r="K818" s="11"/>
      <c r="L818" s="30"/>
      <c r="M818" s="11"/>
      <c r="N818" s="11"/>
      <c r="O818" s="11"/>
      <c r="P818" s="11"/>
      <c r="Q818" s="11"/>
    </row>
    <row r="819" spans="10:17" ht="15" customHeight="1" x14ac:dyDescent="0.3">
      <c r="J819" s="11"/>
      <c r="K819" s="11"/>
      <c r="L819" s="30"/>
      <c r="M819" s="11"/>
      <c r="N819" s="11"/>
      <c r="O819" s="11"/>
      <c r="P819" s="11"/>
      <c r="Q819" s="11"/>
    </row>
    <row r="820" spans="10:17" ht="15" customHeight="1" x14ac:dyDescent="0.3">
      <c r="J820" s="11"/>
      <c r="K820" s="11"/>
      <c r="L820" s="30"/>
      <c r="M820" s="11"/>
      <c r="N820" s="11"/>
      <c r="O820" s="11"/>
      <c r="P820" s="11"/>
      <c r="Q820" s="11"/>
    </row>
    <row r="821" spans="10:17" ht="15" customHeight="1" x14ac:dyDescent="0.3">
      <c r="J821" s="11"/>
      <c r="K821" s="11"/>
      <c r="L821" s="30"/>
      <c r="M821" s="11"/>
      <c r="N821" s="11"/>
      <c r="O821" s="11"/>
      <c r="P821" s="11"/>
      <c r="Q821" s="11"/>
    </row>
    <row r="822" spans="10:17" ht="15" customHeight="1" x14ac:dyDescent="0.3">
      <c r="J822" s="11"/>
      <c r="K822" s="11"/>
      <c r="L822" s="30"/>
      <c r="M822" s="11"/>
      <c r="N822" s="11"/>
      <c r="O822" s="11"/>
      <c r="P822" s="11"/>
      <c r="Q822" s="11"/>
    </row>
    <row r="823" spans="10:17" ht="15" customHeight="1" x14ac:dyDescent="0.3">
      <c r="J823" s="11"/>
      <c r="K823" s="11"/>
      <c r="L823" s="30"/>
      <c r="M823" s="11"/>
      <c r="N823" s="11"/>
      <c r="O823" s="11"/>
      <c r="P823" s="11"/>
      <c r="Q823" s="11"/>
    </row>
    <row r="824" spans="10:17" ht="15" customHeight="1" x14ac:dyDescent="0.3">
      <c r="J824" s="11"/>
      <c r="K824" s="11"/>
      <c r="L824" s="30"/>
      <c r="M824" s="11"/>
      <c r="N824" s="11"/>
      <c r="O824" s="11"/>
      <c r="P824" s="11"/>
      <c r="Q824" s="11"/>
    </row>
    <row r="825" spans="10:17" ht="15" customHeight="1" x14ac:dyDescent="0.3">
      <c r="J825" s="11"/>
      <c r="K825" s="11"/>
      <c r="L825" s="30"/>
      <c r="M825" s="11"/>
      <c r="N825" s="11"/>
      <c r="O825" s="11"/>
      <c r="P825" s="11"/>
      <c r="Q825" s="11"/>
    </row>
    <row r="826" spans="10:17" ht="15" customHeight="1" x14ac:dyDescent="0.3">
      <c r="J826" s="11"/>
      <c r="K826" s="11"/>
      <c r="L826" s="30"/>
      <c r="M826" s="11"/>
      <c r="N826" s="11"/>
      <c r="O826" s="11"/>
      <c r="P826" s="11"/>
      <c r="Q826" s="11"/>
    </row>
    <row r="827" spans="10:17" ht="15" customHeight="1" x14ac:dyDescent="0.3">
      <c r="J827" s="11"/>
      <c r="K827" s="11"/>
      <c r="L827" s="30"/>
      <c r="M827" s="11"/>
      <c r="N827" s="11"/>
      <c r="O827" s="11"/>
      <c r="P827" s="11"/>
      <c r="Q827" s="11"/>
    </row>
    <row r="828" spans="10:17" ht="15" customHeight="1" x14ac:dyDescent="0.3">
      <c r="J828" s="11"/>
      <c r="K828" s="11"/>
      <c r="L828" s="30"/>
      <c r="M828" s="11"/>
      <c r="N828" s="11"/>
      <c r="O828" s="11"/>
      <c r="P828" s="11"/>
      <c r="Q828" s="11"/>
    </row>
    <row r="829" spans="10:17" ht="15" customHeight="1" x14ac:dyDescent="0.3">
      <c r="J829" s="11"/>
      <c r="K829" s="11"/>
      <c r="L829" s="30"/>
      <c r="M829" s="11"/>
      <c r="N829" s="11"/>
      <c r="O829" s="11"/>
      <c r="P829" s="11"/>
      <c r="Q829" s="11"/>
    </row>
    <row r="830" spans="10:17" ht="15" customHeight="1" x14ac:dyDescent="0.3">
      <c r="J830" s="11"/>
      <c r="K830" s="11"/>
      <c r="L830" s="30"/>
      <c r="M830" s="11"/>
      <c r="N830" s="11"/>
      <c r="O830" s="11"/>
      <c r="P830" s="11"/>
      <c r="Q830" s="11"/>
    </row>
    <row r="831" spans="10:17" ht="15" customHeight="1" x14ac:dyDescent="0.3">
      <c r="J831" s="11"/>
      <c r="K831" s="11"/>
      <c r="L831" s="30"/>
      <c r="M831" s="11"/>
      <c r="N831" s="11"/>
      <c r="O831" s="11"/>
      <c r="P831" s="11"/>
      <c r="Q831" s="11"/>
    </row>
    <row r="832" spans="10:17" ht="15" customHeight="1" x14ac:dyDescent="0.3">
      <c r="J832" s="11"/>
      <c r="K832" s="11"/>
      <c r="L832" s="30"/>
      <c r="M832" s="11"/>
      <c r="N832" s="11"/>
      <c r="O832" s="11"/>
      <c r="P832" s="11"/>
      <c r="Q832" s="11"/>
    </row>
    <row r="833" spans="10:17" ht="15" customHeight="1" x14ac:dyDescent="0.3">
      <c r="J833" s="11"/>
      <c r="K833" s="11"/>
      <c r="L833" s="30"/>
      <c r="M833" s="11"/>
      <c r="N833" s="11"/>
      <c r="O833" s="11"/>
      <c r="P833" s="11"/>
      <c r="Q833" s="11"/>
    </row>
    <row r="834" spans="10:17" ht="15" customHeight="1" x14ac:dyDescent="0.3">
      <c r="J834" s="11"/>
      <c r="K834" s="11"/>
      <c r="L834" s="30"/>
      <c r="M834" s="11"/>
      <c r="N834" s="11"/>
      <c r="O834" s="11"/>
      <c r="P834" s="11"/>
      <c r="Q834" s="11"/>
    </row>
    <row r="835" spans="10:17" ht="15" customHeight="1" x14ac:dyDescent="0.3">
      <c r="J835" s="11"/>
      <c r="K835" s="11"/>
      <c r="L835" s="30"/>
      <c r="M835" s="11"/>
      <c r="N835" s="11"/>
      <c r="O835" s="11"/>
      <c r="P835" s="11"/>
      <c r="Q835" s="11"/>
    </row>
    <row r="836" spans="10:17" ht="15" customHeight="1" x14ac:dyDescent="0.3">
      <c r="J836" s="11"/>
      <c r="K836" s="11"/>
      <c r="L836" s="30"/>
      <c r="M836" s="11"/>
      <c r="N836" s="11"/>
      <c r="O836" s="11"/>
      <c r="P836" s="11"/>
      <c r="Q836" s="11"/>
    </row>
    <row r="837" spans="10:17" ht="15" customHeight="1" x14ac:dyDescent="0.3">
      <c r="J837" s="11"/>
      <c r="K837" s="11"/>
      <c r="L837" s="30"/>
      <c r="M837" s="11"/>
      <c r="N837" s="11"/>
      <c r="O837" s="11"/>
      <c r="P837" s="11"/>
      <c r="Q837" s="11"/>
    </row>
    <row r="838" spans="10:17" ht="15" customHeight="1" x14ac:dyDescent="0.3">
      <c r="J838" s="11"/>
      <c r="K838" s="11"/>
      <c r="L838" s="30"/>
      <c r="M838" s="11"/>
      <c r="N838" s="11"/>
      <c r="O838" s="11"/>
      <c r="P838" s="11"/>
      <c r="Q838" s="11"/>
    </row>
    <row r="839" spans="10:17" ht="15" customHeight="1" x14ac:dyDescent="0.3">
      <c r="J839" s="11"/>
      <c r="K839" s="11"/>
      <c r="L839" s="30"/>
      <c r="M839" s="11"/>
      <c r="N839" s="11"/>
      <c r="O839" s="11"/>
      <c r="P839" s="11"/>
      <c r="Q839" s="11"/>
    </row>
    <row r="840" spans="10:17" ht="15" customHeight="1" x14ac:dyDescent="0.3">
      <c r="J840" s="11"/>
      <c r="K840" s="11"/>
      <c r="L840" s="30"/>
      <c r="M840" s="11"/>
      <c r="N840" s="11"/>
      <c r="O840" s="11"/>
      <c r="P840" s="11"/>
      <c r="Q840" s="11"/>
    </row>
    <row r="841" spans="10:17" ht="15" customHeight="1" x14ac:dyDescent="0.3">
      <c r="J841" s="11"/>
      <c r="K841" s="11"/>
      <c r="L841" s="30"/>
      <c r="M841" s="11"/>
      <c r="N841" s="11"/>
      <c r="O841" s="11"/>
      <c r="P841" s="11"/>
      <c r="Q841" s="11"/>
    </row>
    <row r="842" spans="10:17" ht="15" customHeight="1" x14ac:dyDescent="0.3">
      <c r="J842" s="11"/>
      <c r="K842" s="11"/>
      <c r="L842" s="30"/>
      <c r="M842" s="11"/>
      <c r="N842" s="11"/>
      <c r="O842" s="11"/>
      <c r="P842" s="11"/>
      <c r="Q842" s="11"/>
    </row>
    <row r="843" spans="10:17" ht="15" customHeight="1" x14ac:dyDescent="0.3">
      <c r="J843" s="11"/>
      <c r="K843" s="11"/>
      <c r="L843" s="30"/>
      <c r="M843" s="11"/>
      <c r="N843" s="11"/>
      <c r="O843" s="11"/>
      <c r="P843" s="11"/>
      <c r="Q843" s="11"/>
    </row>
    <row r="844" spans="10:17" ht="15" customHeight="1" x14ac:dyDescent="0.3">
      <c r="J844" s="11"/>
      <c r="K844" s="11"/>
      <c r="L844" s="30"/>
      <c r="M844" s="11"/>
      <c r="N844" s="11"/>
      <c r="O844" s="11"/>
      <c r="P844" s="11"/>
      <c r="Q844" s="11"/>
    </row>
    <row r="845" spans="10:17" ht="15" customHeight="1" x14ac:dyDescent="0.3">
      <c r="J845" s="11"/>
      <c r="K845" s="11"/>
      <c r="L845" s="30"/>
      <c r="M845" s="11"/>
      <c r="N845" s="11"/>
      <c r="O845" s="11"/>
      <c r="P845" s="11"/>
      <c r="Q845" s="11"/>
    </row>
    <row r="846" spans="10:17" ht="15" customHeight="1" x14ac:dyDescent="0.3">
      <c r="J846" s="11"/>
      <c r="K846" s="11"/>
      <c r="L846" s="30"/>
      <c r="M846" s="11"/>
      <c r="N846" s="11"/>
      <c r="O846" s="11"/>
      <c r="P846" s="11"/>
      <c r="Q846" s="11"/>
    </row>
    <row r="847" spans="10:17" ht="15" customHeight="1" x14ac:dyDescent="0.3">
      <c r="J847" s="11"/>
      <c r="K847" s="11"/>
      <c r="L847" s="30"/>
      <c r="M847" s="11"/>
      <c r="N847" s="11"/>
      <c r="O847" s="11"/>
      <c r="P847" s="11"/>
      <c r="Q847" s="11"/>
    </row>
    <row r="848" spans="10:17" ht="15" customHeight="1" x14ac:dyDescent="0.3">
      <c r="J848" s="11"/>
      <c r="K848" s="11"/>
      <c r="L848" s="30"/>
      <c r="M848" s="11"/>
      <c r="N848" s="11"/>
      <c r="O848" s="11"/>
      <c r="P848" s="11"/>
      <c r="Q848" s="11"/>
    </row>
    <row r="849" spans="10:17" ht="15" customHeight="1" x14ac:dyDescent="0.3">
      <c r="J849" s="11"/>
      <c r="K849" s="11"/>
      <c r="L849" s="30"/>
      <c r="M849" s="11"/>
      <c r="N849" s="11"/>
      <c r="O849" s="11"/>
      <c r="P849" s="11"/>
      <c r="Q849" s="11"/>
    </row>
    <row r="850" spans="10:17" ht="15" customHeight="1" x14ac:dyDescent="0.3">
      <c r="J850" s="11"/>
      <c r="K850" s="11"/>
      <c r="L850" s="30"/>
      <c r="M850" s="11"/>
      <c r="N850" s="11"/>
      <c r="O850" s="11"/>
      <c r="P850" s="11"/>
      <c r="Q850" s="11"/>
    </row>
    <row r="851" spans="10:17" ht="15" customHeight="1" x14ac:dyDescent="0.3">
      <c r="J851" s="11"/>
      <c r="K851" s="11"/>
      <c r="L851" s="30"/>
      <c r="M851" s="11"/>
      <c r="N851" s="11"/>
      <c r="O851" s="11"/>
      <c r="P851" s="11"/>
      <c r="Q851" s="11"/>
    </row>
    <row r="852" spans="10:17" ht="15" customHeight="1" x14ac:dyDescent="0.3">
      <c r="J852" s="11"/>
      <c r="K852" s="11"/>
      <c r="L852" s="30"/>
      <c r="M852" s="11"/>
      <c r="N852" s="11"/>
      <c r="O852" s="11"/>
      <c r="P852" s="11"/>
      <c r="Q852" s="11"/>
    </row>
    <row r="853" spans="10:17" ht="15" customHeight="1" x14ac:dyDescent="0.3">
      <c r="J853" s="11"/>
      <c r="K853" s="11"/>
      <c r="L853" s="30"/>
      <c r="M853" s="11"/>
      <c r="N853" s="11"/>
      <c r="O853" s="11"/>
      <c r="P853" s="11"/>
      <c r="Q853" s="11"/>
    </row>
    <row r="854" spans="10:17" ht="15" customHeight="1" x14ac:dyDescent="0.3">
      <c r="J854" s="11"/>
      <c r="K854" s="11"/>
      <c r="L854" s="30"/>
      <c r="M854" s="11"/>
      <c r="N854" s="11"/>
      <c r="O854" s="11"/>
      <c r="P854" s="11"/>
      <c r="Q854" s="11"/>
    </row>
    <row r="855" spans="10:17" ht="15" customHeight="1" x14ac:dyDescent="0.3">
      <c r="J855" s="11"/>
      <c r="K855" s="11"/>
      <c r="L855" s="30"/>
      <c r="M855" s="11"/>
      <c r="N855" s="11"/>
      <c r="O855" s="11"/>
      <c r="P855" s="11"/>
      <c r="Q855" s="11"/>
    </row>
    <row r="856" spans="10:17" ht="15" customHeight="1" x14ac:dyDescent="0.3">
      <c r="J856" s="11"/>
      <c r="K856" s="11"/>
      <c r="L856" s="30"/>
      <c r="M856" s="11"/>
      <c r="N856" s="11"/>
      <c r="O856" s="11"/>
      <c r="P856" s="11"/>
      <c r="Q856" s="11"/>
    </row>
    <row r="857" spans="10:17" ht="15" customHeight="1" x14ac:dyDescent="0.3">
      <c r="J857" s="11"/>
      <c r="K857" s="11"/>
      <c r="L857" s="30"/>
      <c r="M857" s="11"/>
      <c r="N857" s="11"/>
      <c r="O857" s="11"/>
      <c r="P857" s="11"/>
      <c r="Q857" s="11"/>
    </row>
    <row r="858" spans="10:17" ht="15" customHeight="1" x14ac:dyDescent="0.3">
      <c r="J858" s="11"/>
      <c r="K858" s="11"/>
      <c r="L858" s="30"/>
      <c r="M858" s="11"/>
      <c r="N858" s="11"/>
      <c r="O858" s="11"/>
      <c r="P858" s="11"/>
      <c r="Q858" s="11"/>
    </row>
    <row r="859" spans="10:17" ht="15" customHeight="1" x14ac:dyDescent="0.3">
      <c r="J859" s="11"/>
      <c r="K859" s="11"/>
      <c r="L859" s="30"/>
      <c r="M859" s="11"/>
      <c r="N859" s="11"/>
      <c r="O859" s="11"/>
      <c r="P859" s="11"/>
      <c r="Q859" s="11"/>
    </row>
    <row r="860" spans="10:17" ht="15" customHeight="1" x14ac:dyDescent="0.3">
      <c r="J860" s="11"/>
      <c r="K860" s="11"/>
      <c r="L860" s="30"/>
      <c r="M860" s="11"/>
      <c r="N860" s="11"/>
      <c r="O860" s="11"/>
      <c r="P860" s="11"/>
      <c r="Q860" s="11"/>
    </row>
    <row r="861" spans="10:17" ht="15" customHeight="1" x14ac:dyDescent="0.3">
      <c r="J861" s="11"/>
      <c r="K861" s="11"/>
      <c r="L861" s="30"/>
      <c r="M861" s="11"/>
      <c r="N861" s="11"/>
      <c r="O861" s="11"/>
      <c r="P861" s="11"/>
      <c r="Q861" s="11"/>
    </row>
    <row r="862" spans="10:17" ht="15" customHeight="1" x14ac:dyDescent="0.3">
      <c r="J862" s="11"/>
      <c r="K862" s="11"/>
      <c r="L862" s="30"/>
      <c r="M862" s="11"/>
      <c r="N862" s="11"/>
      <c r="O862" s="11"/>
      <c r="P862" s="11"/>
      <c r="Q862" s="11"/>
    </row>
    <row r="863" spans="10:17" ht="15" customHeight="1" x14ac:dyDescent="0.3">
      <c r="J863" s="11"/>
      <c r="K863" s="11"/>
      <c r="L863" s="30"/>
      <c r="M863" s="11"/>
      <c r="N863" s="11"/>
      <c r="O863" s="11"/>
      <c r="P863" s="11"/>
      <c r="Q863" s="11"/>
    </row>
    <row r="864" spans="10:17" ht="15" customHeight="1" x14ac:dyDescent="0.3">
      <c r="J864" s="11"/>
      <c r="K864" s="11"/>
      <c r="L864" s="30"/>
      <c r="M864" s="11"/>
      <c r="N864" s="11"/>
      <c r="O864" s="11"/>
      <c r="P864" s="11"/>
      <c r="Q864" s="11"/>
    </row>
    <row r="865" spans="10:17" ht="15" customHeight="1" x14ac:dyDescent="0.3">
      <c r="J865" s="11"/>
      <c r="K865" s="11"/>
      <c r="L865" s="30"/>
      <c r="M865" s="11"/>
      <c r="N865" s="11"/>
      <c r="O865" s="11"/>
      <c r="P865" s="11"/>
      <c r="Q865" s="11"/>
    </row>
    <row r="866" spans="10:17" ht="15" customHeight="1" x14ac:dyDescent="0.3">
      <c r="J866" s="11"/>
      <c r="K866" s="11"/>
      <c r="L866" s="30"/>
      <c r="M866" s="11"/>
      <c r="N866" s="11"/>
      <c r="O866" s="11"/>
      <c r="P866" s="11"/>
      <c r="Q866" s="11"/>
    </row>
    <row r="867" spans="10:17" ht="15" customHeight="1" x14ac:dyDescent="0.3">
      <c r="J867" s="11"/>
      <c r="K867" s="11"/>
      <c r="L867" s="30"/>
      <c r="M867" s="11"/>
      <c r="N867" s="11"/>
      <c r="O867" s="11"/>
      <c r="P867" s="11"/>
      <c r="Q867" s="11"/>
    </row>
    <row r="868" spans="10:17" ht="15" customHeight="1" x14ac:dyDescent="0.3">
      <c r="J868" s="11"/>
      <c r="K868" s="11"/>
      <c r="L868" s="30"/>
      <c r="M868" s="11"/>
      <c r="N868" s="11"/>
      <c r="O868" s="11"/>
      <c r="P868" s="11"/>
      <c r="Q868" s="11"/>
    </row>
    <row r="869" spans="10:17" ht="15" customHeight="1" x14ac:dyDescent="0.3">
      <c r="J869" s="11"/>
      <c r="K869" s="11"/>
      <c r="L869" s="30"/>
      <c r="M869" s="11"/>
      <c r="N869" s="11"/>
      <c r="O869" s="11"/>
      <c r="P869" s="11"/>
      <c r="Q869" s="11"/>
    </row>
    <row r="870" spans="10:17" ht="15" customHeight="1" x14ac:dyDescent="0.3">
      <c r="J870" s="11"/>
      <c r="K870" s="11"/>
      <c r="L870" s="30"/>
      <c r="M870" s="11"/>
      <c r="N870" s="11"/>
      <c r="O870" s="11"/>
      <c r="P870" s="11"/>
      <c r="Q870" s="11"/>
    </row>
    <row r="871" spans="10:17" ht="15" customHeight="1" x14ac:dyDescent="0.3">
      <c r="J871" s="11"/>
      <c r="K871" s="11"/>
      <c r="L871" s="30"/>
      <c r="M871" s="11"/>
      <c r="N871" s="11"/>
      <c r="O871" s="11"/>
      <c r="P871" s="11"/>
      <c r="Q871" s="11"/>
    </row>
    <row r="872" spans="10:17" ht="15" customHeight="1" x14ac:dyDescent="0.3">
      <c r="J872" s="11"/>
      <c r="K872" s="11"/>
      <c r="L872" s="30"/>
      <c r="M872" s="11"/>
      <c r="N872" s="11"/>
      <c r="O872" s="11"/>
      <c r="P872" s="11"/>
      <c r="Q872" s="11"/>
    </row>
    <row r="873" spans="10:17" ht="15" customHeight="1" x14ac:dyDescent="0.3">
      <c r="J873" s="11"/>
      <c r="K873" s="11"/>
      <c r="L873" s="30"/>
      <c r="M873" s="11"/>
      <c r="N873" s="11"/>
      <c r="O873" s="11"/>
      <c r="P873" s="11"/>
      <c r="Q873" s="11"/>
    </row>
    <row r="874" spans="10:17" ht="15" customHeight="1" x14ac:dyDescent="0.3">
      <c r="J874" s="11"/>
      <c r="K874" s="11"/>
      <c r="L874" s="30"/>
      <c r="M874" s="11"/>
      <c r="N874" s="11"/>
      <c r="O874" s="11"/>
      <c r="P874" s="11"/>
      <c r="Q874" s="11"/>
    </row>
    <row r="875" spans="10:17" ht="15" customHeight="1" x14ac:dyDescent="0.3">
      <c r="J875" s="11"/>
      <c r="K875" s="11"/>
      <c r="L875" s="30"/>
      <c r="M875" s="11"/>
      <c r="N875" s="11"/>
      <c r="O875" s="11"/>
      <c r="P875" s="11"/>
      <c r="Q875" s="11"/>
    </row>
    <row r="876" spans="10:17" ht="15" customHeight="1" x14ac:dyDescent="0.3">
      <c r="J876" s="11"/>
      <c r="K876" s="11"/>
      <c r="L876" s="30"/>
      <c r="M876" s="11"/>
      <c r="N876" s="11"/>
      <c r="O876" s="11"/>
      <c r="P876" s="11"/>
      <c r="Q876" s="11"/>
    </row>
    <row r="877" spans="10:17" ht="15" customHeight="1" x14ac:dyDescent="0.3">
      <c r="J877" s="11"/>
      <c r="K877" s="11"/>
      <c r="L877" s="30"/>
      <c r="M877" s="11"/>
      <c r="N877" s="11"/>
      <c r="O877" s="11"/>
      <c r="P877" s="11"/>
      <c r="Q877" s="11"/>
    </row>
    <row r="878" spans="10:17" ht="15" customHeight="1" x14ac:dyDescent="0.3">
      <c r="J878" s="11"/>
      <c r="K878" s="11"/>
      <c r="L878" s="30"/>
      <c r="M878" s="11"/>
      <c r="N878" s="11"/>
      <c r="O878" s="11"/>
      <c r="P878" s="11"/>
      <c r="Q878" s="11"/>
    </row>
    <row r="879" spans="10:17" ht="15" customHeight="1" x14ac:dyDescent="0.3">
      <c r="J879" s="11"/>
      <c r="K879" s="11"/>
      <c r="L879" s="30"/>
      <c r="M879" s="11"/>
      <c r="N879" s="11"/>
      <c r="O879" s="11"/>
      <c r="P879" s="11"/>
      <c r="Q879" s="11"/>
    </row>
    <row r="880" spans="10:17" ht="15" customHeight="1" x14ac:dyDescent="0.3">
      <c r="J880" s="11"/>
      <c r="K880" s="11"/>
      <c r="L880" s="30"/>
      <c r="M880" s="11"/>
      <c r="N880" s="11"/>
      <c r="O880" s="11"/>
      <c r="P880" s="11"/>
      <c r="Q880" s="11"/>
    </row>
    <row r="881" spans="10:17" ht="15" customHeight="1" x14ac:dyDescent="0.3">
      <c r="J881" s="11"/>
      <c r="K881" s="11"/>
      <c r="L881" s="30"/>
      <c r="M881" s="11"/>
      <c r="N881" s="11"/>
      <c r="O881" s="11"/>
      <c r="P881" s="11"/>
      <c r="Q881" s="11"/>
    </row>
    <row r="882" spans="10:17" ht="15" customHeight="1" x14ac:dyDescent="0.3">
      <c r="J882" s="11"/>
      <c r="K882" s="11"/>
      <c r="L882" s="30"/>
      <c r="M882" s="11"/>
      <c r="N882" s="11"/>
      <c r="O882" s="11"/>
      <c r="P882" s="11"/>
      <c r="Q882" s="11"/>
    </row>
    <row r="883" spans="10:17" ht="15" customHeight="1" x14ac:dyDescent="0.3">
      <c r="J883" s="11"/>
      <c r="K883" s="11"/>
      <c r="L883" s="30"/>
      <c r="M883" s="11"/>
      <c r="N883" s="11"/>
      <c r="O883" s="11"/>
      <c r="P883" s="11"/>
      <c r="Q883" s="11"/>
    </row>
    <row r="884" spans="10:17" ht="15" customHeight="1" x14ac:dyDescent="0.3">
      <c r="J884" s="11"/>
      <c r="K884" s="11"/>
      <c r="L884" s="30"/>
      <c r="M884" s="11"/>
      <c r="N884" s="11"/>
      <c r="O884" s="11"/>
      <c r="P884" s="11"/>
      <c r="Q884" s="11"/>
    </row>
    <row r="885" spans="10:17" ht="15" customHeight="1" x14ac:dyDescent="0.3">
      <c r="J885" s="11"/>
      <c r="K885" s="11"/>
      <c r="L885" s="30"/>
      <c r="M885" s="11"/>
      <c r="N885" s="11"/>
      <c r="O885" s="11"/>
      <c r="P885" s="11"/>
      <c r="Q885" s="11"/>
    </row>
    <row r="886" spans="10:17" ht="15" customHeight="1" x14ac:dyDescent="0.3">
      <c r="J886" s="11"/>
      <c r="K886" s="11"/>
      <c r="L886" s="30"/>
      <c r="M886" s="11"/>
      <c r="N886" s="11"/>
      <c r="O886" s="11"/>
      <c r="P886" s="11"/>
      <c r="Q886" s="11"/>
    </row>
    <row r="887" spans="10:17" ht="15" customHeight="1" x14ac:dyDescent="0.3">
      <c r="J887" s="11"/>
      <c r="K887" s="11"/>
      <c r="L887" s="30"/>
      <c r="M887" s="11"/>
      <c r="N887" s="11"/>
      <c r="O887" s="11"/>
      <c r="P887" s="11"/>
      <c r="Q887" s="11"/>
    </row>
    <row r="888" spans="10:17" ht="15" customHeight="1" x14ac:dyDescent="0.3">
      <c r="J888" s="11"/>
      <c r="K888" s="11"/>
      <c r="L888" s="30"/>
      <c r="M888" s="11"/>
      <c r="N888" s="11"/>
      <c r="O888" s="11"/>
      <c r="P888" s="11"/>
      <c r="Q888" s="11"/>
    </row>
    <row r="889" spans="10:17" ht="15" customHeight="1" x14ac:dyDescent="0.3">
      <c r="J889" s="11"/>
      <c r="K889" s="11"/>
      <c r="L889" s="30"/>
      <c r="M889" s="11"/>
      <c r="N889" s="11"/>
      <c r="O889" s="11"/>
      <c r="P889" s="11"/>
      <c r="Q889" s="11"/>
    </row>
    <row r="890" spans="10:17" ht="15" customHeight="1" x14ac:dyDescent="0.3">
      <c r="J890" s="11"/>
      <c r="K890" s="11"/>
      <c r="L890" s="30"/>
      <c r="M890" s="11"/>
      <c r="N890" s="11"/>
      <c r="O890" s="11"/>
      <c r="P890" s="11"/>
      <c r="Q890" s="11"/>
    </row>
    <row r="891" spans="10:17" ht="15" customHeight="1" x14ac:dyDescent="0.3">
      <c r="J891" s="11"/>
      <c r="K891" s="11"/>
      <c r="L891" s="30"/>
      <c r="M891" s="11"/>
      <c r="N891" s="11"/>
      <c r="O891" s="11"/>
      <c r="P891" s="11"/>
      <c r="Q891" s="11"/>
    </row>
    <row r="892" spans="10:17" ht="15" customHeight="1" x14ac:dyDescent="0.3">
      <c r="J892" s="11"/>
      <c r="K892" s="11"/>
      <c r="L892" s="30"/>
      <c r="M892" s="11"/>
      <c r="N892" s="11"/>
      <c r="O892" s="11"/>
      <c r="P892" s="11"/>
      <c r="Q892" s="11"/>
    </row>
    <row r="893" spans="10:17" ht="15" customHeight="1" x14ac:dyDescent="0.3">
      <c r="J893" s="11"/>
      <c r="K893" s="11"/>
      <c r="L893" s="30"/>
      <c r="M893" s="11"/>
      <c r="N893" s="11"/>
      <c r="O893" s="11"/>
      <c r="P893" s="11"/>
      <c r="Q893" s="11"/>
    </row>
    <row r="894" spans="10:17" ht="15" customHeight="1" x14ac:dyDescent="0.3">
      <c r="J894" s="11"/>
      <c r="K894" s="11"/>
      <c r="L894" s="30"/>
      <c r="M894" s="11"/>
      <c r="N894" s="11"/>
      <c r="O894" s="11"/>
      <c r="P894" s="11"/>
      <c r="Q894" s="11"/>
    </row>
    <row r="895" spans="10:17" ht="15" customHeight="1" x14ac:dyDescent="0.3">
      <c r="J895" s="11"/>
      <c r="K895" s="11"/>
      <c r="L895" s="30"/>
      <c r="M895" s="11"/>
      <c r="N895" s="11"/>
      <c r="O895" s="11"/>
      <c r="P895" s="11"/>
      <c r="Q895" s="11"/>
    </row>
    <row r="896" spans="10:17" ht="15" customHeight="1" x14ac:dyDescent="0.3">
      <c r="J896" s="11"/>
      <c r="K896" s="11"/>
      <c r="L896" s="30"/>
      <c r="M896" s="11"/>
      <c r="N896" s="11"/>
      <c r="O896" s="11"/>
      <c r="P896" s="11"/>
      <c r="Q896" s="11"/>
    </row>
    <row r="897" spans="10:17" ht="15" customHeight="1" x14ac:dyDescent="0.3">
      <c r="J897" s="11"/>
      <c r="K897" s="11"/>
      <c r="L897" s="30"/>
      <c r="M897" s="11"/>
      <c r="N897" s="11"/>
      <c r="O897" s="11"/>
      <c r="P897" s="11"/>
      <c r="Q897" s="11"/>
    </row>
    <row r="898" spans="10:17" ht="15" customHeight="1" x14ac:dyDescent="0.3">
      <c r="J898" s="11"/>
      <c r="K898" s="11"/>
      <c r="L898" s="30"/>
      <c r="M898" s="11"/>
      <c r="N898" s="11"/>
      <c r="O898" s="11"/>
      <c r="P898" s="11"/>
      <c r="Q898" s="11"/>
    </row>
    <row r="899" spans="10:17" ht="15" customHeight="1" x14ac:dyDescent="0.3">
      <c r="J899" s="11"/>
      <c r="K899" s="11"/>
      <c r="L899" s="30"/>
      <c r="M899" s="11"/>
      <c r="N899" s="11"/>
      <c r="O899" s="11"/>
      <c r="P899" s="11"/>
      <c r="Q899" s="11"/>
    </row>
    <row r="900" spans="10:17" ht="15" customHeight="1" x14ac:dyDescent="0.3">
      <c r="J900" s="11"/>
      <c r="K900" s="11"/>
      <c r="L900" s="30"/>
      <c r="M900" s="11"/>
      <c r="N900" s="11"/>
      <c r="O900" s="11"/>
      <c r="P900" s="11"/>
      <c r="Q900" s="11"/>
    </row>
    <row r="901" spans="10:17" ht="15" customHeight="1" x14ac:dyDescent="0.3">
      <c r="J901" s="11"/>
      <c r="K901" s="11"/>
      <c r="L901" s="30"/>
      <c r="M901" s="11"/>
      <c r="N901" s="11"/>
      <c r="O901" s="11"/>
      <c r="P901" s="11"/>
      <c r="Q901" s="11"/>
    </row>
    <row r="902" spans="10:17" ht="15" customHeight="1" x14ac:dyDescent="0.3">
      <c r="J902" s="11"/>
      <c r="K902" s="11"/>
      <c r="L902" s="30"/>
      <c r="M902" s="11"/>
      <c r="N902" s="11"/>
      <c r="O902" s="11"/>
      <c r="P902" s="11"/>
      <c r="Q902" s="11"/>
    </row>
    <row r="903" spans="10:17" ht="15" customHeight="1" x14ac:dyDescent="0.3">
      <c r="J903" s="11"/>
      <c r="K903" s="11"/>
      <c r="L903" s="30"/>
      <c r="M903" s="11"/>
      <c r="N903" s="11"/>
      <c r="O903" s="11"/>
      <c r="P903" s="11"/>
      <c r="Q903" s="11"/>
    </row>
    <row r="904" spans="10:17" ht="15" customHeight="1" x14ac:dyDescent="0.3">
      <c r="J904" s="11"/>
      <c r="K904" s="11"/>
      <c r="L904" s="30"/>
      <c r="M904" s="11"/>
      <c r="N904" s="11"/>
      <c r="O904" s="11"/>
      <c r="P904" s="11"/>
      <c r="Q904" s="11"/>
    </row>
    <row r="905" spans="10:17" ht="15" customHeight="1" x14ac:dyDescent="0.3">
      <c r="J905" s="11"/>
      <c r="K905" s="11"/>
      <c r="L905" s="30"/>
      <c r="M905" s="11"/>
      <c r="N905" s="11"/>
      <c r="O905" s="11"/>
      <c r="P905" s="11"/>
      <c r="Q905" s="11"/>
    </row>
    <row r="906" spans="10:17" ht="15" customHeight="1" x14ac:dyDescent="0.3">
      <c r="J906" s="11"/>
      <c r="K906" s="11"/>
      <c r="L906" s="30"/>
      <c r="M906" s="11"/>
      <c r="N906" s="11"/>
      <c r="O906" s="11"/>
      <c r="P906" s="11"/>
      <c r="Q906" s="11"/>
    </row>
    <row r="907" spans="10:17" ht="15" customHeight="1" x14ac:dyDescent="0.3">
      <c r="J907" s="11"/>
      <c r="K907" s="11"/>
      <c r="L907" s="30"/>
      <c r="M907" s="11"/>
      <c r="N907" s="11"/>
      <c r="O907" s="11"/>
      <c r="P907" s="11"/>
      <c r="Q907" s="11"/>
    </row>
    <row r="908" spans="10:17" ht="15" customHeight="1" x14ac:dyDescent="0.3">
      <c r="J908" s="11"/>
      <c r="K908" s="11"/>
      <c r="L908" s="30"/>
      <c r="M908" s="11"/>
      <c r="N908" s="11"/>
      <c r="O908" s="11"/>
      <c r="P908" s="11"/>
      <c r="Q908" s="11"/>
    </row>
    <row r="909" spans="10:17" ht="15" customHeight="1" x14ac:dyDescent="0.3">
      <c r="J909" s="11"/>
      <c r="K909" s="11"/>
      <c r="L909" s="30"/>
      <c r="M909" s="11"/>
      <c r="N909" s="11"/>
      <c r="O909" s="11"/>
      <c r="P909" s="11"/>
      <c r="Q909" s="11"/>
    </row>
    <row r="910" spans="10:17" ht="15" customHeight="1" x14ac:dyDescent="0.3">
      <c r="J910" s="11"/>
      <c r="K910" s="11"/>
      <c r="L910" s="30"/>
      <c r="M910" s="11"/>
      <c r="N910" s="11"/>
      <c r="O910" s="11"/>
      <c r="P910" s="11"/>
      <c r="Q910" s="11"/>
    </row>
    <row r="911" spans="10:17" ht="15" customHeight="1" x14ac:dyDescent="0.3">
      <c r="J911" s="11"/>
      <c r="K911" s="11"/>
      <c r="L911" s="30"/>
      <c r="M911" s="11"/>
      <c r="N911" s="11"/>
      <c r="O911" s="11"/>
      <c r="P911" s="11"/>
      <c r="Q911" s="11"/>
    </row>
    <row r="912" spans="10:17" ht="15" customHeight="1" x14ac:dyDescent="0.3">
      <c r="J912" s="11"/>
      <c r="K912" s="11"/>
      <c r="L912" s="30"/>
      <c r="M912" s="11"/>
      <c r="N912" s="11"/>
      <c r="O912" s="11"/>
      <c r="P912" s="11"/>
      <c r="Q912" s="11"/>
    </row>
    <row r="913" spans="10:17" ht="15" customHeight="1" x14ac:dyDescent="0.3">
      <c r="J913" s="11"/>
      <c r="K913" s="11"/>
      <c r="L913" s="30"/>
      <c r="M913" s="11"/>
      <c r="N913" s="11"/>
      <c r="O913" s="11"/>
      <c r="P913" s="11"/>
      <c r="Q913" s="11"/>
    </row>
    <row r="914" spans="10:17" ht="15" customHeight="1" x14ac:dyDescent="0.3">
      <c r="J914" s="11"/>
      <c r="K914" s="11"/>
      <c r="L914" s="30"/>
      <c r="M914" s="11"/>
      <c r="N914" s="11"/>
      <c r="O914" s="11"/>
      <c r="P914" s="11"/>
      <c r="Q914" s="11"/>
    </row>
    <row r="915" spans="10:17" ht="15" customHeight="1" x14ac:dyDescent="0.3">
      <c r="J915" s="11"/>
      <c r="K915" s="11"/>
      <c r="L915" s="30"/>
      <c r="M915" s="11"/>
      <c r="N915" s="11"/>
      <c r="O915" s="11"/>
      <c r="P915" s="11"/>
      <c r="Q915" s="11"/>
    </row>
    <row r="916" spans="10:17" ht="15" customHeight="1" x14ac:dyDescent="0.3">
      <c r="J916" s="11"/>
      <c r="K916" s="11"/>
      <c r="L916" s="30"/>
      <c r="M916" s="11"/>
      <c r="N916" s="11"/>
      <c r="O916" s="11"/>
      <c r="P916" s="11"/>
      <c r="Q916" s="11"/>
    </row>
    <row r="917" spans="10:17" ht="15" customHeight="1" x14ac:dyDescent="0.3">
      <c r="J917" s="11"/>
      <c r="K917" s="11"/>
      <c r="L917" s="30"/>
      <c r="M917" s="11"/>
      <c r="N917" s="11"/>
      <c r="O917" s="11"/>
      <c r="P917" s="11"/>
      <c r="Q917" s="11"/>
    </row>
    <row r="918" spans="10:17" ht="15" customHeight="1" x14ac:dyDescent="0.3">
      <c r="J918" s="11"/>
      <c r="K918" s="11"/>
      <c r="L918" s="30"/>
      <c r="M918" s="11"/>
      <c r="N918" s="11"/>
      <c r="O918" s="11"/>
      <c r="P918" s="11"/>
      <c r="Q918" s="11"/>
    </row>
    <row r="919" spans="10:17" ht="15" customHeight="1" x14ac:dyDescent="0.3">
      <c r="J919" s="11"/>
      <c r="K919" s="11"/>
      <c r="L919" s="30"/>
      <c r="M919" s="11"/>
      <c r="N919" s="11"/>
      <c r="O919" s="11"/>
      <c r="P919" s="11"/>
      <c r="Q919" s="11"/>
    </row>
    <row r="920" spans="10:17" ht="15" customHeight="1" x14ac:dyDescent="0.3">
      <c r="J920" s="11"/>
      <c r="K920" s="11"/>
      <c r="L920" s="30"/>
      <c r="M920" s="11"/>
      <c r="N920" s="11"/>
      <c r="O920" s="11"/>
      <c r="P920" s="11"/>
      <c r="Q920" s="11"/>
    </row>
    <row r="921" spans="10:17" ht="15" customHeight="1" x14ac:dyDescent="0.3">
      <c r="J921" s="11"/>
      <c r="K921" s="11"/>
      <c r="L921" s="30"/>
      <c r="M921" s="11"/>
      <c r="N921" s="11"/>
      <c r="O921" s="11"/>
      <c r="P921" s="11"/>
      <c r="Q921" s="11"/>
    </row>
    <row r="922" spans="10:17" ht="15" customHeight="1" x14ac:dyDescent="0.3">
      <c r="J922" s="11"/>
      <c r="K922" s="11"/>
      <c r="L922" s="30"/>
      <c r="M922" s="11"/>
      <c r="N922" s="11"/>
      <c r="O922" s="11"/>
      <c r="P922" s="11"/>
      <c r="Q922" s="11"/>
    </row>
    <row r="923" spans="10:17" ht="15" customHeight="1" x14ac:dyDescent="0.3">
      <c r="J923" s="11"/>
      <c r="K923" s="11"/>
      <c r="L923" s="30"/>
      <c r="M923" s="11"/>
      <c r="N923" s="11"/>
      <c r="O923" s="11"/>
      <c r="P923" s="11"/>
      <c r="Q923" s="11"/>
    </row>
    <row r="924" spans="10:17" ht="15" customHeight="1" x14ac:dyDescent="0.3">
      <c r="J924" s="11"/>
      <c r="K924" s="11"/>
      <c r="L924" s="30"/>
      <c r="M924" s="11"/>
      <c r="N924" s="11"/>
      <c r="O924" s="11"/>
      <c r="P924" s="11"/>
      <c r="Q924" s="11"/>
    </row>
    <row r="925" spans="10:17" ht="15" customHeight="1" x14ac:dyDescent="0.3">
      <c r="J925" s="11"/>
      <c r="K925" s="11"/>
      <c r="L925" s="30"/>
      <c r="M925" s="11"/>
      <c r="N925" s="11"/>
      <c r="O925" s="11"/>
      <c r="P925" s="11"/>
      <c r="Q925" s="11"/>
    </row>
    <row r="926" spans="10:17" ht="15" customHeight="1" x14ac:dyDescent="0.3">
      <c r="J926" s="11"/>
      <c r="K926" s="11"/>
      <c r="L926" s="30"/>
      <c r="M926" s="11"/>
      <c r="N926" s="11"/>
      <c r="O926" s="11"/>
      <c r="P926" s="11"/>
      <c r="Q926" s="11"/>
    </row>
    <row r="927" spans="10:17" ht="15" customHeight="1" x14ac:dyDescent="0.3">
      <c r="J927" s="11"/>
      <c r="K927" s="11"/>
      <c r="L927" s="30"/>
      <c r="M927" s="11"/>
      <c r="N927" s="11"/>
      <c r="O927" s="11"/>
      <c r="P927" s="11"/>
      <c r="Q927" s="11"/>
    </row>
    <row r="928" spans="10:17" ht="15" customHeight="1" x14ac:dyDescent="0.3">
      <c r="J928" s="11"/>
      <c r="K928" s="11"/>
      <c r="L928" s="30"/>
      <c r="M928" s="11"/>
      <c r="N928" s="11"/>
      <c r="O928" s="11"/>
      <c r="P928" s="11"/>
      <c r="Q928" s="11"/>
    </row>
    <row r="929" spans="10:17" ht="15" customHeight="1" x14ac:dyDescent="0.3">
      <c r="J929" s="11"/>
      <c r="K929" s="11"/>
      <c r="L929" s="30"/>
      <c r="M929" s="11"/>
      <c r="N929" s="11"/>
      <c r="O929" s="11"/>
      <c r="P929" s="11"/>
      <c r="Q929" s="11"/>
    </row>
    <row r="930" spans="10:17" ht="15" customHeight="1" x14ac:dyDescent="0.3">
      <c r="J930" s="11"/>
      <c r="K930" s="11"/>
      <c r="L930" s="30"/>
      <c r="M930" s="11"/>
      <c r="N930" s="11"/>
      <c r="O930" s="11"/>
      <c r="P930" s="11"/>
      <c r="Q930" s="11"/>
    </row>
    <row r="931" spans="10:17" ht="15" customHeight="1" x14ac:dyDescent="0.3">
      <c r="J931" s="11"/>
      <c r="K931" s="11"/>
      <c r="L931" s="30"/>
      <c r="M931" s="11"/>
      <c r="N931" s="11"/>
      <c r="O931" s="11"/>
      <c r="P931" s="11"/>
      <c r="Q931" s="11"/>
    </row>
    <row r="932" spans="10:17" ht="15" customHeight="1" x14ac:dyDescent="0.3">
      <c r="J932" s="11"/>
      <c r="K932" s="11"/>
      <c r="L932" s="30"/>
      <c r="M932" s="11"/>
      <c r="N932" s="11"/>
      <c r="O932" s="11"/>
      <c r="P932" s="11"/>
      <c r="Q932" s="11"/>
    </row>
    <row r="933" spans="10:17" ht="15" customHeight="1" x14ac:dyDescent="0.3">
      <c r="J933" s="11"/>
      <c r="K933" s="11"/>
      <c r="L933" s="30"/>
      <c r="M933" s="11"/>
      <c r="N933" s="11"/>
      <c r="O933" s="11"/>
      <c r="P933" s="11"/>
      <c r="Q933" s="11"/>
    </row>
    <row r="934" spans="10:17" ht="15" customHeight="1" x14ac:dyDescent="0.3">
      <c r="J934" s="11"/>
      <c r="K934" s="11"/>
      <c r="L934" s="30"/>
      <c r="M934" s="11"/>
      <c r="N934" s="11"/>
      <c r="O934" s="11"/>
      <c r="P934" s="11"/>
      <c r="Q934" s="11"/>
    </row>
    <row r="935" spans="10:17" ht="15" customHeight="1" x14ac:dyDescent="0.3">
      <c r="J935" s="11"/>
      <c r="K935" s="11"/>
      <c r="L935" s="30"/>
      <c r="M935" s="11"/>
      <c r="N935" s="11"/>
      <c r="O935" s="11"/>
      <c r="P935" s="11"/>
      <c r="Q935" s="11"/>
    </row>
    <row r="936" spans="10:17" ht="15" customHeight="1" x14ac:dyDescent="0.3">
      <c r="J936" s="11"/>
      <c r="K936" s="11"/>
      <c r="L936" s="30"/>
      <c r="M936" s="11"/>
      <c r="N936" s="11"/>
      <c r="O936" s="11"/>
      <c r="P936" s="11"/>
      <c r="Q936" s="11"/>
    </row>
    <row r="937" spans="10:17" ht="15" customHeight="1" x14ac:dyDescent="0.3">
      <c r="J937" s="11"/>
      <c r="K937" s="11"/>
      <c r="L937" s="30"/>
      <c r="M937" s="11"/>
      <c r="N937" s="11"/>
      <c r="O937" s="11"/>
      <c r="P937" s="11"/>
      <c r="Q937" s="11"/>
    </row>
    <row r="938" spans="10:17" ht="15" customHeight="1" x14ac:dyDescent="0.3">
      <c r="J938" s="11"/>
      <c r="K938" s="11"/>
      <c r="L938" s="30"/>
      <c r="M938" s="11"/>
      <c r="N938" s="11"/>
      <c r="O938" s="11"/>
      <c r="P938" s="11"/>
      <c r="Q938" s="11"/>
    </row>
    <row r="939" spans="10:17" ht="15" customHeight="1" x14ac:dyDescent="0.3">
      <c r="J939" s="11"/>
      <c r="K939" s="11"/>
      <c r="L939" s="30"/>
      <c r="M939" s="11"/>
      <c r="N939" s="11"/>
      <c r="O939" s="11"/>
      <c r="P939" s="11"/>
      <c r="Q939" s="11"/>
    </row>
    <row r="940" spans="10:17" ht="15" customHeight="1" x14ac:dyDescent="0.3">
      <c r="J940" s="11"/>
      <c r="K940" s="11"/>
      <c r="L940" s="30"/>
      <c r="M940" s="11"/>
      <c r="N940" s="11"/>
      <c r="O940" s="11"/>
      <c r="P940" s="11"/>
      <c r="Q940" s="11"/>
    </row>
    <row r="941" spans="10:17" ht="15" customHeight="1" x14ac:dyDescent="0.3">
      <c r="J941" s="11"/>
      <c r="K941" s="11"/>
      <c r="L941" s="30"/>
      <c r="M941" s="11"/>
      <c r="N941" s="11"/>
      <c r="O941" s="11"/>
      <c r="P941" s="11"/>
      <c r="Q941" s="11"/>
    </row>
    <row r="942" spans="10:17" ht="15" customHeight="1" x14ac:dyDescent="0.3">
      <c r="J942" s="11"/>
      <c r="K942" s="11"/>
      <c r="L942" s="30"/>
      <c r="M942" s="11"/>
      <c r="N942" s="11"/>
      <c r="O942" s="11"/>
      <c r="P942" s="11"/>
      <c r="Q942" s="11"/>
    </row>
    <row r="943" spans="10:17" ht="15" customHeight="1" x14ac:dyDescent="0.3">
      <c r="J943" s="11"/>
      <c r="K943" s="11"/>
      <c r="L943" s="30"/>
      <c r="M943" s="11"/>
      <c r="N943" s="11"/>
      <c r="O943" s="11"/>
      <c r="P943" s="11"/>
      <c r="Q943" s="11"/>
    </row>
    <row r="944" spans="10:17" ht="15" customHeight="1" x14ac:dyDescent="0.3">
      <c r="J944" s="11"/>
      <c r="K944" s="11"/>
      <c r="L944" s="30"/>
      <c r="M944" s="11"/>
      <c r="N944" s="11"/>
      <c r="O944" s="11"/>
      <c r="P944" s="11"/>
      <c r="Q944" s="11"/>
    </row>
    <row r="945" spans="10:17" ht="15" customHeight="1" x14ac:dyDescent="0.3">
      <c r="J945" s="11"/>
      <c r="K945" s="11"/>
      <c r="L945" s="30"/>
      <c r="M945" s="11"/>
      <c r="N945" s="11"/>
      <c r="O945" s="11"/>
      <c r="P945" s="11"/>
      <c r="Q945" s="11"/>
    </row>
    <row r="946" spans="10:17" ht="15" customHeight="1" x14ac:dyDescent="0.3">
      <c r="J946" s="11"/>
      <c r="K946" s="11"/>
      <c r="L946" s="30"/>
      <c r="M946" s="11"/>
      <c r="N946" s="11"/>
      <c r="O946" s="11"/>
      <c r="P946" s="11"/>
      <c r="Q946" s="11"/>
    </row>
    <row r="947" spans="10:17" ht="15" customHeight="1" x14ac:dyDescent="0.3">
      <c r="J947" s="11"/>
      <c r="K947" s="11"/>
      <c r="L947" s="30"/>
      <c r="M947" s="11"/>
      <c r="N947" s="11"/>
      <c r="O947" s="11"/>
      <c r="P947" s="11"/>
      <c r="Q947" s="11"/>
    </row>
    <row r="948" spans="10:17" ht="15" customHeight="1" x14ac:dyDescent="0.3">
      <c r="J948" s="11"/>
      <c r="K948" s="11"/>
      <c r="L948" s="30"/>
      <c r="M948" s="11"/>
      <c r="N948" s="11"/>
      <c r="O948" s="11"/>
      <c r="P948" s="11"/>
      <c r="Q948" s="11"/>
    </row>
    <row r="949" spans="10:17" ht="15" customHeight="1" x14ac:dyDescent="0.3">
      <c r="J949" s="11"/>
      <c r="K949" s="11"/>
      <c r="L949" s="30"/>
      <c r="M949" s="11"/>
      <c r="N949" s="11"/>
      <c r="O949" s="11"/>
      <c r="P949" s="11"/>
      <c r="Q949" s="11"/>
    </row>
    <row r="950" spans="10:17" ht="15" customHeight="1" x14ac:dyDescent="0.3">
      <c r="J950" s="11"/>
      <c r="K950" s="11"/>
      <c r="L950" s="30"/>
      <c r="M950" s="11"/>
      <c r="N950" s="11"/>
      <c r="O950" s="11"/>
      <c r="P950" s="11"/>
      <c r="Q950" s="11"/>
    </row>
    <row r="951" spans="10:17" ht="15" customHeight="1" x14ac:dyDescent="0.3">
      <c r="J951" s="11"/>
      <c r="K951" s="11"/>
      <c r="L951" s="30"/>
      <c r="M951" s="11"/>
      <c r="N951" s="11"/>
      <c r="O951" s="11"/>
      <c r="P951" s="11"/>
      <c r="Q951" s="11"/>
    </row>
    <row r="952" spans="10:17" ht="15" customHeight="1" x14ac:dyDescent="0.3">
      <c r="J952" s="11"/>
      <c r="K952" s="11"/>
      <c r="L952" s="30"/>
      <c r="M952" s="11"/>
      <c r="N952" s="11"/>
      <c r="O952" s="11"/>
      <c r="P952" s="11"/>
      <c r="Q952" s="11"/>
    </row>
    <row r="953" spans="10:17" ht="15" customHeight="1" x14ac:dyDescent="0.3">
      <c r="J953" s="11"/>
      <c r="K953" s="11"/>
      <c r="L953" s="30"/>
      <c r="M953" s="11"/>
      <c r="N953" s="11"/>
      <c r="O953" s="11"/>
      <c r="P953" s="11"/>
      <c r="Q953" s="11"/>
    </row>
    <row r="954" spans="10:17" ht="15" customHeight="1" x14ac:dyDescent="0.3">
      <c r="J954" s="11"/>
      <c r="K954" s="11"/>
      <c r="L954" s="30"/>
      <c r="M954" s="11"/>
      <c r="N954" s="11"/>
      <c r="O954" s="11"/>
      <c r="P954" s="11"/>
      <c r="Q954" s="11"/>
    </row>
    <row r="955" spans="10:17" ht="15" customHeight="1" x14ac:dyDescent="0.3">
      <c r="J955" s="11"/>
      <c r="K955" s="11"/>
      <c r="L955" s="30"/>
      <c r="M955" s="11"/>
      <c r="N955" s="11"/>
      <c r="O955" s="11"/>
      <c r="P955" s="11"/>
      <c r="Q955" s="11"/>
    </row>
    <row r="956" spans="10:17" ht="15" customHeight="1" x14ac:dyDescent="0.3">
      <c r="J956" s="11"/>
      <c r="K956" s="11"/>
      <c r="L956" s="30"/>
      <c r="M956" s="11"/>
      <c r="N956" s="11"/>
      <c r="O956" s="11"/>
      <c r="P956" s="11"/>
      <c r="Q956" s="11"/>
    </row>
    <row r="957" spans="10:17" ht="15" customHeight="1" x14ac:dyDescent="0.3">
      <c r="J957" s="11"/>
      <c r="K957" s="11"/>
      <c r="L957" s="30"/>
      <c r="M957" s="11"/>
      <c r="N957" s="11"/>
      <c r="O957" s="11"/>
      <c r="P957" s="11"/>
      <c r="Q957" s="11"/>
    </row>
    <row r="958" spans="10:17" ht="15" customHeight="1" x14ac:dyDescent="0.3">
      <c r="J958" s="11"/>
      <c r="K958" s="11"/>
      <c r="L958" s="30"/>
      <c r="M958" s="11"/>
      <c r="N958" s="11"/>
      <c r="O958" s="11"/>
      <c r="P958" s="11"/>
      <c r="Q958" s="11"/>
    </row>
    <row r="959" spans="10:17" ht="15" customHeight="1" x14ac:dyDescent="0.3">
      <c r="J959" s="11"/>
      <c r="K959" s="11"/>
      <c r="L959" s="30"/>
      <c r="M959" s="11"/>
      <c r="N959" s="11"/>
      <c r="O959" s="11"/>
      <c r="P959" s="11"/>
      <c r="Q959" s="11"/>
    </row>
    <row r="960" spans="10:17" ht="15" customHeight="1" x14ac:dyDescent="0.3">
      <c r="J960" s="11"/>
      <c r="K960" s="11"/>
      <c r="L960" s="30"/>
      <c r="M960" s="11"/>
      <c r="N960" s="11"/>
      <c r="O960" s="11"/>
      <c r="P960" s="11"/>
      <c r="Q960" s="11"/>
    </row>
    <row r="961" spans="10:17" ht="15" customHeight="1" x14ac:dyDescent="0.3">
      <c r="J961" s="11"/>
      <c r="K961" s="11"/>
      <c r="L961" s="30"/>
      <c r="M961" s="11"/>
      <c r="N961" s="11"/>
      <c r="O961" s="11"/>
      <c r="P961" s="11"/>
      <c r="Q961" s="11"/>
    </row>
    <row r="962" spans="10:17" ht="15" customHeight="1" x14ac:dyDescent="0.3">
      <c r="J962" s="11"/>
      <c r="K962" s="11"/>
      <c r="L962" s="30"/>
      <c r="M962" s="11"/>
      <c r="N962" s="11"/>
      <c r="O962" s="11"/>
      <c r="P962" s="11"/>
      <c r="Q962" s="11"/>
    </row>
    <row r="963" spans="10:17" ht="15" customHeight="1" x14ac:dyDescent="0.3">
      <c r="J963" s="11"/>
      <c r="K963" s="11"/>
      <c r="L963" s="30"/>
      <c r="M963" s="11"/>
      <c r="N963" s="11"/>
      <c r="O963" s="11"/>
      <c r="P963" s="11"/>
      <c r="Q963" s="11"/>
    </row>
    <row r="964" spans="10:17" ht="15" customHeight="1" x14ac:dyDescent="0.3">
      <c r="J964" s="11"/>
      <c r="K964" s="11"/>
      <c r="L964" s="30"/>
      <c r="M964" s="11"/>
      <c r="N964" s="11"/>
      <c r="O964" s="11"/>
      <c r="P964" s="11"/>
      <c r="Q964" s="11"/>
    </row>
    <row r="965" spans="10:17" ht="15" customHeight="1" x14ac:dyDescent="0.3">
      <c r="J965" s="11"/>
      <c r="K965" s="11"/>
      <c r="L965" s="30"/>
      <c r="M965" s="11"/>
      <c r="N965" s="11"/>
      <c r="O965" s="11"/>
      <c r="P965" s="11"/>
      <c r="Q965" s="11"/>
    </row>
    <row r="966" spans="10:17" ht="15" customHeight="1" x14ac:dyDescent="0.3">
      <c r="J966" s="11"/>
      <c r="K966" s="11"/>
      <c r="L966" s="30"/>
      <c r="M966" s="11"/>
      <c r="N966" s="11"/>
      <c r="O966" s="11"/>
      <c r="P966" s="11"/>
      <c r="Q966" s="11"/>
    </row>
    <row r="967" spans="10:17" ht="15" customHeight="1" x14ac:dyDescent="0.3">
      <c r="J967" s="11"/>
      <c r="K967" s="11"/>
      <c r="L967" s="30"/>
      <c r="M967" s="11"/>
      <c r="N967" s="11"/>
      <c r="O967" s="11"/>
      <c r="P967" s="11"/>
      <c r="Q967" s="11"/>
    </row>
    <row r="968" spans="10:17" ht="15" customHeight="1" x14ac:dyDescent="0.3">
      <c r="J968" s="11"/>
      <c r="K968" s="11"/>
      <c r="L968" s="30"/>
      <c r="M968" s="11"/>
      <c r="N968" s="11"/>
      <c r="O968" s="11"/>
      <c r="P968" s="11"/>
      <c r="Q968" s="11"/>
    </row>
    <row r="969" spans="10:17" ht="15" customHeight="1" x14ac:dyDescent="0.3">
      <c r="J969" s="11"/>
      <c r="K969" s="11"/>
      <c r="L969" s="30"/>
      <c r="M969" s="11"/>
      <c r="N969" s="11"/>
      <c r="O969" s="11"/>
      <c r="P969" s="11"/>
      <c r="Q969" s="11"/>
    </row>
    <row r="970" spans="10:17" ht="15" customHeight="1" x14ac:dyDescent="0.3">
      <c r="J970" s="11"/>
      <c r="K970" s="11"/>
      <c r="L970" s="30"/>
      <c r="M970" s="11"/>
      <c r="N970" s="11"/>
      <c r="O970" s="11"/>
      <c r="P970" s="11"/>
      <c r="Q970" s="11"/>
    </row>
    <row r="971" spans="10:17" ht="15" customHeight="1" x14ac:dyDescent="0.3">
      <c r="J971" s="11"/>
      <c r="K971" s="11"/>
      <c r="L971" s="30"/>
      <c r="M971" s="11"/>
      <c r="N971" s="11"/>
      <c r="O971" s="11"/>
      <c r="P971" s="11"/>
      <c r="Q971" s="11"/>
    </row>
    <row r="972" spans="10:17" ht="15" customHeight="1" x14ac:dyDescent="0.3">
      <c r="J972" s="11"/>
      <c r="K972" s="11"/>
      <c r="L972" s="30"/>
      <c r="M972" s="11"/>
      <c r="N972" s="11"/>
      <c r="O972" s="11"/>
      <c r="P972" s="11"/>
      <c r="Q972" s="11"/>
    </row>
    <row r="973" spans="10:17" ht="15" customHeight="1" x14ac:dyDescent="0.3">
      <c r="J973" s="11"/>
      <c r="K973" s="11"/>
      <c r="L973" s="30"/>
      <c r="M973" s="11"/>
      <c r="N973" s="11"/>
      <c r="O973" s="11"/>
      <c r="P973" s="11"/>
      <c r="Q973" s="11"/>
    </row>
    <row r="974" spans="10:17" ht="15" customHeight="1" x14ac:dyDescent="0.3">
      <c r="J974" s="11"/>
      <c r="K974" s="11"/>
      <c r="L974" s="30"/>
      <c r="M974" s="11"/>
      <c r="N974" s="11"/>
      <c r="O974" s="11"/>
      <c r="P974" s="11"/>
      <c r="Q974" s="11"/>
    </row>
    <row r="975" spans="10:17" ht="15" customHeight="1" x14ac:dyDescent="0.3">
      <c r="J975" s="11"/>
      <c r="K975" s="11"/>
      <c r="L975" s="30"/>
      <c r="M975" s="11"/>
      <c r="N975" s="11"/>
      <c r="O975" s="11"/>
      <c r="P975" s="11"/>
      <c r="Q975" s="11"/>
    </row>
    <row r="976" spans="10:17" ht="15" customHeight="1" x14ac:dyDescent="0.3">
      <c r="J976" s="11"/>
      <c r="K976" s="11"/>
      <c r="L976" s="30"/>
      <c r="M976" s="11"/>
      <c r="N976" s="11"/>
      <c r="O976" s="11"/>
      <c r="P976" s="11"/>
      <c r="Q976" s="11"/>
    </row>
    <row r="977" spans="10:17" ht="15" customHeight="1" x14ac:dyDescent="0.3">
      <c r="J977" s="11"/>
      <c r="K977" s="11"/>
      <c r="L977" s="30"/>
      <c r="M977" s="11"/>
      <c r="N977" s="11"/>
      <c r="O977" s="11"/>
      <c r="P977" s="11"/>
      <c r="Q977" s="11"/>
    </row>
    <row r="978" spans="10:17" ht="15" customHeight="1" x14ac:dyDescent="0.3">
      <c r="J978" s="11"/>
      <c r="K978" s="11"/>
      <c r="L978" s="30"/>
      <c r="M978" s="11"/>
      <c r="N978" s="11"/>
      <c r="O978" s="11"/>
      <c r="P978" s="11"/>
      <c r="Q978" s="11"/>
    </row>
    <row r="979" spans="10:17" ht="15" customHeight="1" x14ac:dyDescent="0.3">
      <c r="J979" s="11"/>
      <c r="K979" s="11"/>
      <c r="L979" s="30"/>
      <c r="M979" s="11"/>
      <c r="N979" s="11"/>
      <c r="O979" s="11"/>
      <c r="P979" s="11"/>
      <c r="Q979" s="11"/>
    </row>
    <row r="980" spans="10:17" ht="15" customHeight="1" x14ac:dyDescent="0.3">
      <c r="J980" s="11"/>
      <c r="K980" s="11"/>
      <c r="L980" s="30"/>
      <c r="M980" s="11"/>
      <c r="N980" s="11"/>
      <c r="O980" s="11"/>
      <c r="P980" s="11"/>
      <c r="Q980" s="11"/>
    </row>
    <row r="981" spans="10:17" ht="15" customHeight="1" x14ac:dyDescent="0.3">
      <c r="J981" s="11"/>
      <c r="K981" s="11"/>
      <c r="L981" s="30"/>
      <c r="M981" s="11"/>
      <c r="N981" s="11"/>
      <c r="O981" s="11"/>
      <c r="P981" s="11"/>
      <c r="Q981" s="11"/>
    </row>
    <row r="982" spans="10:17" ht="15" customHeight="1" x14ac:dyDescent="0.3">
      <c r="J982" s="11"/>
      <c r="K982" s="11"/>
      <c r="L982" s="30"/>
      <c r="M982" s="11"/>
      <c r="N982" s="11"/>
      <c r="O982" s="11"/>
      <c r="P982" s="11"/>
      <c r="Q982" s="11"/>
    </row>
    <row r="983" spans="10:17" ht="15" customHeight="1" x14ac:dyDescent="0.3">
      <c r="J983" s="11"/>
      <c r="K983" s="11"/>
      <c r="L983" s="30"/>
      <c r="M983" s="11"/>
      <c r="N983" s="11"/>
      <c r="O983" s="11"/>
      <c r="P983" s="11"/>
      <c r="Q983" s="11"/>
    </row>
    <row r="984" spans="10:17" ht="15" customHeight="1" x14ac:dyDescent="0.3">
      <c r="J984" s="11"/>
      <c r="K984" s="11"/>
      <c r="L984" s="30"/>
      <c r="M984" s="11"/>
      <c r="N984" s="11"/>
      <c r="O984" s="11"/>
      <c r="P984" s="11"/>
      <c r="Q984" s="11"/>
    </row>
    <row r="985" spans="10:17" ht="15" customHeight="1" x14ac:dyDescent="0.3">
      <c r="J985" s="11"/>
      <c r="K985" s="11"/>
      <c r="L985" s="30"/>
      <c r="M985" s="11"/>
      <c r="N985" s="11"/>
      <c r="O985" s="11"/>
      <c r="P985" s="11"/>
      <c r="Q985" s="11"/>
    </row>
    <row r="986" spans="10:17" ht="15" customHeight="1" x14ac:dyDescent="0.3">
      <c r="J986" s="11"/>
      <c r="K986" s="11"/>
      <c r="L986" s="30"/>
      <c r="M986" s="11"/>
      <c r="N986" s="11"/>
      <c r="O986" s="11"/>
      <c r="P986" s="11"/>
      <c r="Q986" s="11"/>
    </row>
  </sheetData>
  <mergeCells count="4">
    <mergeCell ref="P3:Q3"/>
    <mergeCell ref="R3:T3"/>
    <mergeCell ref="U3:X3"/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2022-01-25T04:29:32Z</dcterms:modified>
</cp:coreProperties>
</file>