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BELAB_JH_DESKTOP\Documents\GitHub\testfornothing\OBE\data\bak\"/>
    </mc:Choice>
  </mc:AlternateContent>
  <xr:revisionPtr revIDLastSave="0" documentId="13_ncr:1_{54C5B564-43C4-43D7-BD7C-909FD4C09176}" xr6:coauthVersionLast="43" xr6:coauthVersionMax="43" xr10:uidLastSave="{00000000-0000-0000-0000-000000000000}"/>
  <bookViews>
    <workbookView xWindow="-28920" yWindow="-1335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95" i="1" l="1"/>
  <c r="Q96" i="1"/>
  <c r="Q97" i="1"/>
  <c r="Q98" i="1"/>
  <c r="Q99" i="1"/>
  <c r="Q100" i="1"/>
  <c r="Q101" i="1"/>
  <c r="Q102" i="1"/>
  <c r="Q94" i="1"/>
  <c r="D93" i="1"/>
  <c r="E93" i="1"/>
  <c r="I93" i="1"/>
  <c r="K93" i="1"/>
  <c r="L93" i="1"/>
  <c r="P93" i="1"/>
  <c r="C93" i="1"/>
  <c r="G87" i="1" l="1"/>
  <c r="G88" i="1" s="1"/>
  <c r="N87" i="1" l="1"/>
  <c r="N88" i="1" s="1"/>
  <c r="M87" i="1"/>
  <c r="M88" i="1" s="1"/>
  <c r="K87" i="1"/>
  <c r="K88" i="1" s="1"/>
  <c r="J87" i="1"/>
  <c r="J88" i="1" s="1"/>
  <c r="H87" i="1"/>
  <c r="H88" i="1" s="1"/>
  <c r="P89" i="1"/>
  <c r="P90" i="1" s="1"/>
  <c r="O89" i="1"/>
  <c r="O90" i="1" s="1"/>
  <c r="N89" i="1"/>
  <c r="N90" i="1" s="1"/>
  <c r="M89" i="1"/>
  <c r="M90" i="1" s="1"/>
  <c r="L89" i="1"/>
  <c r="L90" i="1" s="1"/>
  <c r="K89" i="1"/>
  <c r="K90" i="1" s="1"/>
  <c r="J89" i="1"/>
  <c r="J90" i="1" s="1"/>
  <c r="I89" i="1"/>
  <c r="I90" i="1" s="1"/>
  <c r="H89" i="1"/>
  <c r="H90" i="1" s="1"/>
  <c r="G89" i="1"/>
  <c r="G90" i="1" s="1"/>
  <c r="F89" i="1"/>
  <c r="F90" i="1" s="1"/>
  <c r="E89" i="1"/>
  <c r="E90" i="1" s="1"/>
  <c r="D89" i="1"/>
  <c r="D90" i="1" s="1"/>
  <c r="C89" i="1"/>
  <c r="C90" i="1" s="1"/>
  <c r="P85" i="1"/>
  <c r="P86" i="1" s="1"/>
  <c r="P83" i="1"/>
  <c r="P84" i="1" s="1"/>
  <c r="P81" i="1"/>
  <c r="P82" i="1" s="1"/>
  <c r="P79" i="1"/>
  <c r="P80" i="1" s="1"/>
  <c r="O85" i="1"/>
  <c r="O86" i="1" s="1"/>
  <c r="O83" i="1"/>
  <c r="O84" i="1" s="1"/>
  <c r="O81" i="1"/>
  <c r="O82" i="1" s="1"/>
  <c r="O79" i="1"/>
  <c r="O80" i="1" s="1"/>
  <c r="M85" i="1"/>
  <c r="M86" i="1" s="1"/>
  <c r="M83" i="1"/>
  <c r="M84" i="1" s="1"/>
  <c r="M81" i="1"/>
  <c r="M82" i="1" s="1"/>
  <c r="M79" i="1"/>
  <c r="M80" i="1" s="1"/>
  <c r="L85" i="1"/>
  <c r="L86" i="1" s="1"/>
  <c r="L83" i="1"/>
  <c r="L84" i="1" s="1"/>
  <c r="L81" i="1"/>
  <c r="L82" i="1" s="1"/>
  <c r="L79" i="1"/>
  <c r="L80" i="1" s="1"/>
  <c r="H85" i="1"/>
  <c r="H86" i="1" s="1"/>
  <c r="H83" i="1"/>
  <c r="H84" i="1" s="1"/>
  <c r="H81" i="1"/>
  <c r="H82" i="1" s="1"/>
  <c r="H79" i="1"/>
  <c r="H80" i="1" s="1"/>
  <c r="G85" i="1"/>
  <c r="G86" i="1" s="1"/>
  <c r="G83" i="1"/>
  <c r="G84" i="1" s="1"/>
  <c r="G81" i="1"/>
  <c r="G82" i="1" s="1"/>
  <c r="G79" i="1"/>
  <c r="G80" i="1" s="1"/>
  <c r="F85" i="1"/>
  <c r="F86" i="1" s="1"/>
  <c r="F83" i="1"/>
  <c r="F84" i="1" s="1"/>
  <c r="F81" i="1"/>
  <c r="F82" i="1" s="1"/>
  <c r="F79" i="1"/>
  <c r="F80" i="1" s="1"/>
  <c r="E85" i="1"/>
  <c r="E86" i="1" s="1"/>
  <c r="E83" i="1"/>
  <c r="E84" i="1" s="1"/>
  <c r="E81" i="1"/>
  <c r="E82" i="1" s="1"/>
  <c r="E79" i="1"/>
  <c r="E80" i="1" s="1"/>
  <c r="D85" i="1"/>
  <c r="D86" i="1" s="1"/>
  <c r="D83" i="1"/>
  <c r="D84" i="1" s="1"/>
  <c r="D81" i="1"/>
  <c r="D82" i="1" s="1"/>
  <c r="D79" i="1"/>
  <c r="D80" i="1" s="1"/>
  <c r="I79" i="1"/>
  <c r="I80" i="1" s="1"/>
  <c r="J79" i="1"/>
  <c r="J80" i="1" s="1"/>
  <c r="K79" i="1"/>
  <c r="K80" i="1" s="1"/>
  <c r="N79" i="1"/>
  <c r="N80" i="1" s="1"/>
  <c r="I81" i="1"/>
  <c r="I82" i="1" s="1"/>
  <c r="J81" i="1"/>
  <c r="J82" i="1" s="1"/>
  <c r="K81" i="1"/>
  <c r="K82" i="1" s="1"/>
  <c r="N81" i="1"/>
  <c r="N82" i="1" s="1"/>
  <c r="I83" i="1"/>
  <c r="I84" i="1" s="1"/>
  <c r="J83" i="1"/>
  <c r="J84" i="1" s="1"/>
  <c r="K83" i="1"/>
  <c r="K84" i="1" s="1"/>
  <c r="N83" i="1"/>
  <c r="N84" i="1" s="1"/>
  <c r="I85" i="1"/>
  <c r="I86" i="1" s="1"/>
  <c r="J85" i="1"/>
  <c r="J86" i="1" s="1"/>
  <c r="K85" i="1"/>
  <c r="K86" i="1" s="1"/>
  <c r="N85" i="1"/>
  <c r="N86" i="1" s="1"/>
  <c r="C85" i="1"/>
  <c r="C86" i="1" s="1"/>
  <c r="C83" i="1"/>
  <c r="C84" i="1" s="1"/>
  <c r="C81" i="1"/>
  <c r="C82" i="1" s="1"/>
  <c r="C79" i="1"/>
  <c r="C80" i="1" s="1"/>
</calcChain>
</file>

<file path=xl/sharedStrings.xml><?xml version="1.0" encoding="utf-8"?>
<sst xmlns="http://schemas.openxmlformats.org/spreadsheetml/2006/main" count="1219" uniqueCount="130">
  <si>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</si>
  <si>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</si>
  <si>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</si>
  <si>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</si>
  <si>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</si>
  <si>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</si>
  <si>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</si>
  <si>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</si>
  <si>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</si>
  <si>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</si>
  <si>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LV11</t>
  </si>
  <si>
    <t>LV12</t>
  </si>
  <si>
    <t>LV13</t>
  </si>
  <si>
    <t>LV14</t>
  </si>
  <si>
    <t>강채율</t>
  </si>
  <si>
    <t>김건우</t>
  </si>
  <si>
    <t>김건호</t>
  </si>
  <si>
    <t>김경인</t>
  </si>
  <si>
    <t>김도언</t>
  </si>
  <si>
    <t>김도현</t>
  </si>
  <si>
    <t>김민규</t>
  </si>
  <si>
    <t>김민솔</t>
  </si>
  <si>
    <t>김민재</t>
  </si>
  <si>
    <t>김운</t>
  </si>
  <si>
    <t>김원</t>
  </si>
  <si>
    <t>김재현</t>
  </si>
  <si>
    <t>김태희</t>
  </si>
  <si>
    <t>김혜령</t>
  </si>
  <si>
    <t>문지윤</t>
  </si>
  <si>
    <t>박민수</t>
  </si>
  <si>
    <t>박서윤</t>
  </si>
  <si>
    <t>박서현</t>
  </si>
  <si>
    <t>박시우</t>
  </si>
  <si>
    <t>박시율</t>
  </si>
  <si>
    <t>박연우</t>
  </si>
  <si>
    <t>박지우</t>
  </si>
  <si>
    <t>박지윤</t>
  </si>
  <si>
    <t>박태준</t>
  </si>
  <si>
    <t>박현빈</t>
  </si>
  <si>
    <t>구민정</t>
  </si>
  <si>
    <t>박혜빈</t>
  </si>
  <si>
    <t>배사랑</t>
  </si>
  <si>
    <t>배성우</t>
  </si>
  <si>
    <t>볌서영</t>
  </si>
  <si>
    <t>신민서</t>
  </si>
  <si>
    <t>신유나</t>
  </si>
  <si>
    <t>신종현</t>
  </si>
  <si>
    <t>신지호</t>
  </si>
  <si>
    <t>양수호</t>
  </si>
  <si>
    <t>양은서</t>
  </si>
  <si>
    <t>엄준혁</t>
  </si>
  <si>
    <t>엄채혁</t>
  </si>
  <si>
    <t>연가온</t>
  </si>
  <si>
    <t>염승훈</t>
  </si>
  <si>
    <t>염태일</t>
  </si>
  <si>
    <t>우다인</t>
  </si>
  <si>
    <t>유성</t>
  </si>
  <si>
    <t>윤시유</t>
  </si>
  <si>
    <t>윤지유</t>
  </si>
  <si>
    <t>이서영</t>
  </si>
  <si>
    <t>이승민2</t>
  </si>
  <si>
    <t>이지수</t>
  </si>
  <si>
    <t>이지윤</t>
  </si>
  <si>
    <t>이지후</t>
  </si>
  <si>
    <t>임나엘</t>
  </si>
  <si>
    <t>임동하</t>
  </si>
  <si>
    <t>장준우</t>
  </si>
  <si>
    <t>전소희</t>
  </si>
  <si>
    <t>전여람</t>
  </si>
  <si>
    <t>전정현</t>
  </si>
  <si>
    <t>정예준</t>
  </si>
  <si>
    <t>정우석</t>
  </si>
  <si>
    <t>정이든</t>
  </si>
  <si>
    <t>정지우</t>
  </si>
  <si>
    <t>조수빈</t>
  </si>
  <si>
    <t>조수윤</t>
  </si>
  <si>
    <t>조아현</t>
  </si>
  <si>
    <t>조윤우</t>
  </si>
  <si>
    <t>조정현</t>
  </si>
  <si>
    <t>조현호</t>
  </si>
  <si>
    <t>조형오</t>
  </si>
  <si>
    <t>조황휘</t>
  </si>
  <si>
    <t>조훈영</t>
  </si>
  <si>
    <t>최서안</t>
  </si>
  <si>
    <t>최영수</t>
  </si>
  <si>
    <t>최온유</t>
  </si>
  <si>
    <t>최준영</t>
  </si>
  <si>
    <t>최지안</t>
  </si>
  <si>
    <t>한서윤</t>
  </si>
  <si>
    <t>한예준</t>
  </si>
  <si>
    <t>3-4</t>
  </si>
  <si>
    <t>4-4</t>
  </si>
  <si>
    <t>0-4</t>
  </si>
  <si>
    <t>1-4</t>
  </si>
  <si>
    <t>2-4</t>
  </si>
  <si>
    <t>1-1</t>
  </si>
  <si>
    <t>4-1</t>
  </si>
  <si>
    <t>3-1</t>
  </si>
  <si>
    <t>0-1</t>
  </si>
  <si>
    <t>2-1</t>
  </si>
  <si>
    <t>4-3</t>
  </si>
  <si>
    <t>0-3</t>
  </si>
  <si>
    <t>3-3</t>
  </si>
  <si>
    <t>2-3</t>
  </si>
  <si>
    <t>1-3</t>
  </si>
  <si>
    <t>0-2</t>
  </si>
  <si>
    <t>5-2</t>
  </si>
  <si>
    <t>3-2</t>
  </si>
  <si>
    <t>2-2</t>
  </si>
  <si>
    <t>1-2</t>
  </si>
  <si>
    <t>4-2</t>
  </si>
  <si>
    <t>1-5</t>
  </si>
  <si>
    <t>4-5</t>
  </si>
  <si>
    <t>0-5</t>
  </si>
  <si>
    <t>5-5</t>
  </si>
  <si>
    <t>2-5</t>
  </si>
  <si>
    <t>3-5</t>
  </si>
  <si>
    <t>5-4</t>
  </si>
  <si>
    <t>5-3</t>
  </si>
  <si>
    <t>1번</t>
    <phoneticPr fontId="2" type="noConversion"/>
  </si>
  <si>
    <t>2번</t>
    <phoneticPr fontId="2" type="noConversion"/>
  </si>
  <si>
    <t>3번</t>
    <phoneticPr fontId="2" type="noConversion"/>
  </si>
  <si>
    <t>4번</t>
    <phoneticPr fontId="2" type="noConversion"/>
  </si>
  <si>
    <t>비율</t>
    <phoneticPr fontId="2" type="noConversion"/>
  </si>
  <si>
    <t>무응답</t>
    <phoneticPr fontId="2" type="noConversion"/>
  </si>
  <si>
    <t>LV1</t>
    <phoneticPr fontId="2" type="noConversion"/>
  </si>
  <si>
    <t>LV2</t>
    <phoneticPr fontId="2" type="noConversion"/>
  </si>
  <si>
    <t>5번</t>
    <phoneticPr fontId="2" type="noConversion"/>
  </si>
  <si>
    <t>hard</t>
    <phoneticPr fontId="2" type="noConversion"/>
  </si>
  <si>
    <t>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</si>
</sst>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Var(--jp-code-font-family)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2"/>
  <sheetViews>
    <sheetView tabSelected="1" topLeftCell="A70" workbookViewId="0">
      <selection activeCell="R95" sqref="R95"/>
    </sheetView>
  </sheetViews>
  <sheetFormatPr defaultRowHeight="16.5"/>
  <sheetData>
    <row r="1" spans="1:16">
      <c r="B1" s="1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s="1">
        <v>0</v>
      </c>
      <c r="B2" t="s">
        <v>14</v>
      </c>
      <c r="C2" t="s">
        <v>90</v>
      </c>
      <c r="D2" t="s">
        <v>95</v>
      </c>
      <c r="E2" t="s">
        <v>100</v>
      </c>
      <c r="F2" t="s">
        <v>95</v>
      </c>
      <c r="G2" t="s">
        <v>105</v>
      </c>
      <c r="H2" t="s">
        <v>111</v>
      </c>
      <c r="I2" t="s">
        <v>91</v>
      </c>
      <c r="J2" t="s">
        <v>90</v>
      </c>
      <c r="K2" t="s">
        <v>91</v>
      </c>
      <c r="L2" t="s">
        <v>108</v>
      </c>
      <c r="M2" t="s">
        <v>102</v>
      </c>
      <c r="N2" t="s">
        <v>91</v>
      </c>
      <c r="O2" t="s">
        <v>107</v>
      </c>
      <c r="P2" t="s">
        <v>101</v>
      </c>
    </row>
    <row r="3" spans="1:16">
      <c r="A3" s="1">
        <v>1</v>
      </c>
      <c r="B3" t="s">
        <v>15</v>
      </c>
      <c r="C3" t="s">
        <v>91</v>
      </c>
      <c r="D3" t="s">
        <v>96</v>
      </c>
      <c r="E3" t="s">
        <v>101</v>
      </c>
      <c r="F3" t="s">
        <v>97</v>
      </c>
      <c r="G3" t="s">
        <v>105</v>
      </c>
      <c r="H3" t="s">
        <v>112</v>
      </c>
      <c r="I3" t="s">
        <v>93</v>
      </c>
      <c r="J3" t="s">
        <v>92</v>
      </c>
      <c r="K3" t="s">
        <v>91</v>
      </c>
      <c r="L3" t="s">
        <v>105</v>
      </c>
      <c r="M3" t="s">
        <v>100</v>
      </c>
      <c r="N3" t="s">
        <v>92</v>
      </c>
      <c r="O3" t="s">
        <v>105</v>
      </c>
      <c r="P3" t="s">
        <v>101</v>
      </c>
    </row>
    <row r="4" spans="1:16">
      <c r="A4" s="1">
        <v>2</v>
      </c>
      <c r="B4" t="s">
        <v>16</v>
      </c>
      <c r="C4" t="s">
        <v>91</v>
      </c>
      <c r="D4" t="s">
        <v>95</v>
      </c>
      <c r="E4" t="s">
        <v>101</v>
      </c>
      <c r="F4" t="s">
        <v>97</v>
      </c>
      <c r="G4" t="s">
        <v>105</v>
      </c>
      <c r="H4" t="s">
        <v>113</v>
      </c>
      <c r="I4" t="s">
        <v>91</v>
      </c>
      <c r="J4" t="s">
        <v>91</v>
      </c>
      <c r="K4" t="s">
        <v>91</v>
      </c>
      <c r="L4" t="s">
        <v>110</v>
      </c>
      <c r="M4" t="s">
        <v>100</v>
      </c>
      <c r="N4" t="s">
        <v>92</v>
      </c>
      <c r="O4" t="s">
        <v>110</v>
      </c>
      <c r="P4" t="s">
        <v>101</v>
      </c>
    </row>
    <row r="5" spans="1:16">
      <c r="A5" s="1">
        <v>3</v>
      </c>
      <c r="B5" t="s">
        <v>17</v>
      </c>
      <c r="C5" t="s">
        <v>92</v>
      </c>
      <c r="D5" t="s">
        <v>97</v>
      </c>
      <c r="E5" t="s">
        <v>102</v>
      </c>
      <c r="F5" t="s">
        <v>96</v>
      </c>
      <c r="G5" t="s">
        <v>105</v>
      </c>
      <c r="H5" t="s">
        <v>111</v>
      </c>
      <c r="I5" t="s">
        <v>94</v>
      </c>
      <c r="J5" t="s">
        <v>91</v>
      </c>
      <c r="K5" t="s">
        <v>92</v>
      </c>
      <c r="L5" t="s">
        <v>107</v>
      </c>
      <c r="M5" t="s">
        <v>102</v>
      </c>
      <c r="N5" t="s">
        <v>92</v>
      </c>
      <c r="O5" t="s">
        <v>105</v>
      </c>
      <c r="P5" t="s">
        <v>101</v>
      </c>
    </row>
    <row r="6" spans="1:16">
      <c r="A6" s="1">
        <v>4</v>
      </c>
      <c r="B6" t="s">
        <v>18</v>
      </c>
      <c r="C6" t="s">
        <v>93</v>
      </c>
      <c r="D6" t="s">
        <v>95</v>
      </c>
      <c r="E6" t="s">
        <v>101</v>
      </c>
      <c r="F6" t="s">
        <v>98</v>
      </c>
      <c r="G6" t="s">
        <v>106</v>
      </c>
      <c r="H6" t="s">
        <v>112</v>
      </c>
      <c r="I6" t="s">
        <v>93</v>
      </c>
      <c r="J6" t="s">
        <v>117</v>
      </c>
      <c r="K6" t="s">
        <v>91</v>
      </c>
      <c r="L6" t="s">
        <v>105</v>
      </c>
      <c r="M6" t="s">
        <v>103</v>
      </c>
      <c r="N6" t="s">
        <v>90</v>
      </c>
      <c r="O6" t="s">
        <v>110</v>
      </c>
      <c r="P6" t="s">
        <v>101</v>
      </c>
    </row>
    <row r="7" spans="1:16">
      <c r="A7" s="1">
        <v>5</v>
      </c>
      <c r="B7" t="s">
        <v>19</v>
      </c>
      <c r="C7" t="s">
        <v>90</v>
      </c>
      <c r="D7" t="s">
        <v>96</v>
      </c>
      <c r="E7" t="s">
        <v>103</v>
      </c>
      <c r="F7" t="s">
        <v>97</v>
      </c>
      <c r="G7" t="s">
        <v>105</v>
      </c>
      <c r="H7" t="s">
        <v>112</v>
      </c>
      <c r="I7" t="s">
        <v>94</v>
      </c>
      <c r="J7" t="s">
        <v>94</v>
      </c>
      <c r="K7" t="s">
        <v>91</v>
      </c>
      <c r="L7" t="s">
        <v>108</v>
      </c>
      <c r="M7" t="s">
        <v>103</v>
      </c>
      <c r="N7" t="s">
        <v>90</v>
      </c>
      <c r="O7" t="s">
        <v>107</v>
      </c>
      <c r="P7" t="s">
        <v>103</v>
      </c>
    </row>
    <row r="8" spans="1:16">
      <c r="A8" s="1">
        <v>6</v>
      </c>
      <c r="B8" t="s">
        <v>20</v>
      </c>
      <c r="C8" t="s">
        <v>91</v>
      </c>
      <c r="D8" t="s">
        <v>96</v>
      </c>
      <c r="E8" t="s">
        <v>101</v>
      </c>
      <c r="F8" t="s">
        <v>99</v>
      </c>
      <c r="G8" t="s">
        <v>107</v>
      </c>
      <c r="H8" t="s">
        <v>112</v>
      </c>
      <c r="I8" t="s">
        <v>91</v>
      </c>
      <c r="J8" t="s">
        <v>92</v>
      </c>
      <c r="K8" t="s">
        <v>91</v>
      </c>
      <c r="L8" t="s">
        <v>107</v>
      </c>
      <c r="M8" t="s">
        <v>100</v>
      </c>
      <c r="N8" t="s">
        <v>92</v>
      </c>
      <c r="O8" t="s">
        <v>107</v>
      </c>
      <c r="P8" t="s">
        <v>103</v>
      </c>
    </row>
    <row r="9" spans="1:16">
      <c r="A9" s="1">
        <v>7</v>
      </c>
      <c r="B9" t="s">
        <v>21</v>
      </c>
      <c r="C9" t="s">
        <v>91</v>
      </c>
      <c r="D9" t="s">
        <v>97</v>
      </c>
      <c r="E9" t="s">
        <v>103</v>
      </c>
      <c r="F9" t="s">
        <v>97</v>
      </c>
      <c r="G9" t="s">
        <v>108</v>
      </c>
      <c r="H9" t="s">
        <v>114</v>
      </c>
      <c r="I9" t="s">
        <v>91</v>
      </c>
      <c r="J9" t="s">
        <v>92</v>
      </c>
      <c r="K9" t="s">
        <v>117</v>
      </c>
      <c r="L9" t="s">
        <v>107</v>
      </c>
      <c r="M9" t="s">
        <v>102</v>
      </c>
      <c r="N9" t="s">
        <v>91</v>
      </c>
      <c r="O9" t="s">
        <v>108</v>
      </c>
      <c r="P9" t="s">
        <v>102</v>
      </c>
    </row>
    <row r="10" spans="1:16">
      <c r="A10" s="1">
        <v>8</v>
      </c>
      <c r="B10" t="s">
        <v>22</v>
      </c>
      <c r="C10" t="s">
        <v>92</v>
      </c>
      <c r="D10" t="s">
        <v>98</v>
      </c>
      <c r="E10" t="s">
        <v>101</v>
      </c>
      <c r="F10" t="s">
        <v>98</v>
      </c>
      <c r="G10" t="s">
        <v>105</v>
      </c>
      <c r="H10" t="s">
        <v>113</v>
      </c>
      <c r="I10" t="s">
        <v>92</v>
      </c>
      <c r="J10" t="s">
        <v>92</v>
      </c>
      <c r="K10" t="s">
        <v>92</v>
      </c>
      <c r="L10" t="s">
        <v>105</v>
      </c>
      <c r="M10" t="s">
        <v>101</v>
      </c>
      <c r="N10" t="s">
        <v>92</v>
      </c>
      <c r="O10" t="s">
        <v>105</v>
      </c>
      <c r="P10" t="s">
        <v>101</v>
      </c>
    </row>
    <row r="11" spans="1:16">
      <c r="A11" s="1">
        <v>9</v>
      </c>
      <c r="B11" t="s">
        <v>23</v>
      </c>
      <c r="C11" t="s">
        <v>92</v>
      </c>
      <c r="D11" t="s">
        <v>95</v>
      </c>
      <c r="E11" t="s">
        <v>103</v>
      </c>
      <c r="F11" t="s">
        <v>96</v>
      </c>
      <c r="G11" t="s">
        <v>107</v>
      </c>
      <c r="H11" t="s">
        <v>115</v>
      </c>
      <c r="I11" t="s">
        <v>91</v>
      </c>
      <c r="J11" t="s">
        <v>90</v>
      </c>
      <c r="K11" t="s">
        <v>117</v>
      </c>
      <c r="L11" t="s">
        <v>107</v>
      </c>
      <c r="M11" t="s">
        <v>101</v>
      </c>
      <c r="N11" t="s">
        <v>90</v>
      </c>
      <c r="O11" t="s">
        <v>108</v>
      </c>
      <c r="P11" t="s">
        <v>102</v>
      </c>
    </row>
    <row r="12" spans="1:16">
      <c r="A12" s="1">
        <v>10</v>
      </c>
      <c r="B12" t="s">
        <v>24</v>
      </c>
      <c r="C12" t="s">
        <v>92</v>
      </c>
      <c r="D12" t="s">
        <v>95</v>
      </c>
      <c r="E12" t="s">
        <v>101</v>
      </c>
      <c r="F12" t="s">
        <v>95</v>
      </c>
      <c r="G12" t="s">
        <v>105</v>
      </c>
      <c r="H12" t="s">
        <v>116</v>
      </c>
      <c r="I12" t="s">
        <v>92</v>
      </c>
      <c r="J12" t="s">
        <v>92</v>
      </c>
      <c r="K12" t="s">
        <v>92</v>
      </c>
      <c r="L12" t="s">
        <v>110</v>
      </c>
      <c r="M12" t="s">
        <v>101</v>
      </c>
      <c r="N12" t="s">
        <v>91</v>
      </c>
      <c r="O12" t="s">
        <v>105</v>
      </c>
      <c r="P12" t="s">
        <v>101</v>
      </c>
    </row>
    <row r="13" spans="1:16">
      <c r="A13" s="1">
        <v>11</v>
      </c>
      <c r="B13" t="s">
        <v>25</v>
      </c>
      <c r="C13" t="s">
        <v>91</v>
      </c>
      <c r="D13" t="s">
        <v>97</v>
      </c>
      <c r="E13" t="s">
        <v>102</v>
      </c>
      <c r="F13" t="s">
        <v>96</v>
      </c>
      <c r="G13" t="s">
        <v>109</v>
      </c>
      <c r="H13" t="s">
        <v>111</v>
      </c>
      <c r="I13" t="s">
        <v>92</v>
      </c>
      <c r="J13" t="s">
        <v>94</v>
      </c>
      <c r="K13" t="s">
        <v>92</v>
      </c>
      <c r="L13" t="s">
        <v>110</v>
      </c>
      <c r="M13" t="s">
        <v>103</v>
      </c>
      <c r="N13" t="s">
        <v>90</v>
      </c>
      <c r="O13" t="s">
        <v>109</v>
      </c>
      <c r="P13" t="s">
        <v>103</v>
      </c>
    </row>
    <row r="14" spans="1:16">
      <c r="A14" s="1">
        <v>12</v>
      </c>
      <c r="B14" t="s">
        <v>26</v>
      </c>
      <c r="C14" t="s">
        <v>91</v>
      </c>
      <c r="D14" t="s">
        <v>98</v>
      </c>
      <c r="E14" t="s">
        <v>102</v>
      </c>
      <c r="F14" t="s">
        <v>98</v>
      </c>
      <c r="G14" t="s">
        <v>105</v>
      </c>
      <c r="H14" t="s">
        <v>112</v>
      </c>
      <c r="I14" t="s">
        <v>92</v>
      </c>
      <c r="J14" t="s">
        <v>92</v>
      </c>
      <c r="K14" t="s">
        <v>91</v>
      </c>
      <c r="L14" t="s">
        <v>105</v>
      </c>
      <c r="M14" t="s">
        <v>101</v>
      </c>
      <c r="N14" t="s">
        <v>92</v>
      </c>
      <c r="O14" t="s">
        <v>105</v>
      </c>
      <c r="P14" t="s">
        <v>101</v>
      </c>
    </row>
    <row r="15" spans="1:16">
      <c r="A15" s="1">
        <v>13</v>
      </c>
      <c r="B15" t="s">
        <v>27</v>
      </c>
      <c r="C15" t="s">
        <v>92</v>
      </c>
      <c r="D15" t="s">
        <v>95</v>
      </c>
      <c r="E15" t="s">
        <v>102</v>
      </c>
      <c r="F15" t="s">
        <v>99</v>
      </c>
      <c r="G15" t="s">
        <v>110</v>
      </c>
      <c r="H15" t="s">
        <v>114</v>
      </c>
      <c r="I15" t="s">
        <v>91</v>
      </c>
      <c r="J15" t="s">
        <v>94</v>
      </c>
      <c r="K15" t="s">
        <v>92</v>
      </c>
      <c r="L15" t="s">
        <v>107</v>
      </c>
      <c r="M15" t="s">
        <v>103</v>
      </c>
      <c r="N15" t="s">
        <v>91</v>
      </c>
      <c r="O15" t="s">
        <v>107</v>
      </c>
      <c r="P15" t="s">
        <v>101</v>
      </c>
    </row>
    <row r="16" spans="1:16">
      <c r="A16" s="1">
        <v>14</v>
      </c>
      <c r="B16" t="s">
        <v>28</v>
      </c>
      <c r="C16" t="s">
        <v>91</v>
      </c>
      <c r="D16" t="s">
        <v>97</v>
      </c>
      <c r="E16" t="s">
        <v>103</v>
      </c>
      <c r="F16" t="s">
        <v>98</v>
      </c>
      <c r="G16" t="s">
        <v>105</v>
      </c>
      <c r="H16" t="s">
        <v>116</v>
      </c>
      <c r="I16" t="s">
        <v>93</v>
      </c>
      <c r="J16" t="s">
        <v>91</v>
      </c>
      <c r="K16" t="s">
        <v>94</v>
      </c>
      <c r="L16" t="s">
        <v>105</v>
      </c>
      <c r="M16" t="s">
        <v>102</v>
      </c>
      <c r="N16" t="s">
        <v>91</v>
      </c>
      <c r="O16" t="s">
        <v>108</v>
      </c>
      <c r="P16" t="s">
        <v>101</v>
      </c>
    </row>
    <row r="17" spans="1:16">
      <c r="A17" s="1">
        <v>15</v>
      </c>
      <c r="B17" t="s">
        <v>29</v>
      </c>
      <c r="C17" t="s">
        <v>90</v>
      </c>
      <c r="D17" t="s">
        <v>97</v>
      </c>
      <c r="E17" t="s">
        <v>102</v>
      </c>
      <c r="F17" t="s">
        <v>96</v>
      </c>
      <c r="G17" t="s">
        <v>107</v>
      </c>
      <c r="H17" t="s">
        <v>116</v>
      </c>
      <c r="I17" t="s">
        <v>90</v>
      </c>
      <c r="J17" t="s">
        <v>90</v>
      </c>
      <c r="K17" t="s">
        <v>92</v>
      </c>
      <c r="L17" t="s">
        <v>110</v>
      </c>
      <c r="M17" t="s">
        <v>103</v>
      </c>
      <c r="N17" t="s">
        <v>93</v>
      </c>
      <c r="O17" t="s">
        <v>110</v>
      </c>
      <c r="P17" t="s">
        <v>103</v>
      </c>
    </row>
    <row r="18" spans="1:16">
      <c r="A18" s="1">
        <v>16</v>
      </c>
      <c r="B18" t="s">
        <v>30</v>
      </c>
      <c r="C18" t="s">
        <v>94</v>
      </c>
      <c r="D18" t="s">
        <v>96</v>
      </c>
      <c r="E18" t="s">
        <v>103</v>
      </c>
      <c r="F18" t="s">
        <v>95</v>
      </c>
      <c r="G18" t="s">
        <v>107</v>
      </c>
      <c r="H18" t="s">
        <v>116</v>
      </c>
      <c r="I18" t="s">
        <v>93</v>
      </c>
      <c r="J18" t="s">
        <v>91</v>
      </c>
      <c r="K18" t="s">
        <v>90</v>
      </c>
      <c r="L18" t="s">
        <v>110</v>
      </c>
      <c r="M18" t="s">
        <v>103</v>
      </c>
      <c r="N18" t="s">
        <v>90</v>
      </c>
      <c r="O18" t="s">
        <v>107</v>
      </c>
      <c r="P18" t="s">
        <v>102</v>
      </c>
    </row>
    <row r="19" spans="1:16">
      <c r="A19" s="1">
        <v>17</v>
      </c>
      <c r="B19" t="s">
        <v>31</v>
      </c>
      <c r="C19" t="s">
        <v>90</v>
      </c>
      <c r="D19" t="s">
        <v>96</v>
      </c>
      <c r="E19" t="s">
        <v>102</v>
      </c>
      <c r="F19" t="s">
        <v>99</v>
      </c>
      <c r="G19" t="s">
        <v>110</v>
      </c>
      <c r="H19" t="s">
        <v>116</v>
      </c>
      <c r="I19" t="s">
        <v>91</v>
      </c>
      <c r="J19" t="s">
        <v>94</v>
      </c>
      <c r="K19" t="s">
        <v>91</v>
      </c>
      <c r="L19" t="s">
        <v>105</v>
      </c>
      <c r="M19" t="s">
        <v>100</v>
      </c>
      <c r="N19" t="s">
        <v>90</v>
      </c>
      <c r="O19" t="s">
        <v>107</v>
      </c>
      <c r="P19" t="s">
        <v>102</v>
      </c>
    </row>
    <row r="20" spans="1:16">
      <c r="A20" s="1">
        <v>18</v>
      </c>
      <c r="B20" t="s">
        <v>32</v>
      </c>
      <c r="C20" t="s">
        <v>91</v>
      </c>
      <c r="D20" t="s">
        <v>96</v>
      </c>
      <c r="E20" t="s">
        <v>103</v>
      </c>
      <c r="F20" t="s">
        <v>98</v>
      </c>
      <c r="G20" t="s">
        <v>110</v>
      </c>
      <c r="H20" t="s">
        <v>112</v>
      </c>
      <c r="I20" t="s">
        <v>91</v>
      </c>
      <c r="J20" t="s">
        <v>93</v>
      </c>
      <c r="K20" t="s">
        <v>91</v>
      </c>
      <c r="L20" t="s">
        <v>105</v>
      </c>
      <c r="M20" t="s">
        <v>103</v>
      </c>
      <c r="N20" t="s">
        <v>90</v>
      </c>
      <c r="O20" t="s">
        <v>108</v>
      </c>
      <c r="P20" t="s">
        <v>102</v>
      </c>
    </row>
    <row r="21" spans="1:16">
      <c r="A21" s="1">
        <v>19</v>
      </c>
      <c r="B21" t="s">
        <v>33</v>
      </c>
      <c r="C21" t="s">
        <v>91</v>
      </c>
      <c r="D21" t="s">
        <v>97</v>
      </c>
      <c r="E21" t="s">
        <v>103</v>
      </c>
      <c r="F21" t="s">
        <v>99</v>
      </c>
      <c r="G21" t="s">
        <v>107</v>
      </c>
      <c r="H21" t="s">
        <v>116</v>
      </c>
      <c r="I21" t="s">
        <v>90</v>
      </c>
      <c r="J21" t="s">
        <v>91</v>
      </c>
      <c r="K21" t="s">
        <v>93</v>
      </c>
      <c r="L21" t="s">
        <v>107</v>
      </c>
      <c r="M21" t="s">
        <v>103</v>
      </c>
      <c r="N21" t="s">
        <v>90</v>
      </c>
      <c r="O21" t="s">
        <v>108</v>
      </c>
      <c r="P21" t="s">
        <v>102</v>
      </c>
    </row>
    <row r="22" spans="1:16">
      <c r="A22" s="1">
        <v>20</v>
      </c>
      <c r="B22" t="s">
        <v>34</v>
      </c>
      <c r="C22" t="s">
        <v>94</v>
      </c>
      <c r="D22" t="s">
        <v>95</v>
      </c>
      <c r="E22" t="s">
        <v>101</v>
      </c>
      <c r="F22" t="s">
        <v>97</v>
      </c>
      <c r="G22" t="s">
        <v>106</v>
      </c>
      <c r="H22" t="s">
        <v>112</v>
      </c>
      <c r="I22" t="s">
        <v>93</v>
      </c>
      <c r="J22" t="s">
        <v>117</v>
      </c>
      <c r="K22" t="s">
        <v>94</v>
      </c>
      <c r="L22" t="s">
        <v>110</v>
      </c>
      <c r="M22" t="s">
        <v>101</v>
      </c>
      <c r="N22" t="s">
        <v>91</v>
      </c>
      <c r="O22" t="s">
        <v>107</v>
      </c>
      <c r="P22" t="s">
        <v>102</v>
      </c>
    </row>
    <row r="23" spans="1:16">
      <c r="A23" s="1">
        <v>21</v>
      </c>
      <c r="B23" t="s">
        <v>35</v>
      </c>
      <c r="C23" t="s">
        <v>92</v>
      </c>
      <c r="D23" t="s">
        <v>97</v>
      </c>
      <c r="E23" t="s">
        <v>103</v>
      </c>
      <c r="F23" t="s">
        <v>96</v>
      </c>
      <c r="G23" t="s">
        <v>106</v>
      </c>
      <c r="H23" t="s">
        <v>112</v>
      </c>
      <c r="I23" t="s">
        <v>91</v>
      </c>
      <c r="J23" t="s">
        <v>91</v>
      </c>
      <c r="K23" t="s">
        <v>90</v>
      </c>
      <c r="L23" t="s">
        <v>107</v>
      </c>
      <c r="M23" t="s">
        <v>103</v>
      </c>
      <c r="N23" t="s">
        <v>90</v>
      </c>
      <c r="O23" t="s">
        <v>108</v>
      </c>
      <c r="P23" t="s">
        <v>102</v>
      </c>
    </row>
    <row r="24" spans="1:16">
      <c r="A24" s="1">
        <v>22</v>
      </c>
      <c r="B24" t="s">
        <v>36</v>
      </c>
      <c r="C24" t="s">
        <v>91</v>
      </c>
      <c r="D24" t="s">
        <v>96</v>
      </c>
      <c r="E24" t="s">
        <v>103</v>
      </c>
      <c r="F24" t="s">
        <v>96</v>
      </c>
      <c r="G24" t="s">
        <v>109</v>
      </c>
      <c r="H24" t="s">
        <v>112</v>
      </c>
      <c r="I24" t="s">
        <v>91</v>
      </c>
      <c r="J24" t="s">
        <v>94</v>
      </c>
      <c r="K24" t="s">
        <v>90</v>
      </c>
      <c r="L24" t="s">
        <v>110</v>
      </c>
      <c r="M24" t="s">
        <v>102</v>
      </c>
      <c r="N24" t="s">
        <v>91</v>
      </c>
      <c r="O24" t="s">
        <v>110</v>
      </c>
      <c r="P24" t="s">
        <v>101</v>
      </c>
    </row>
    <row r="25" spans="1:16">
      <c r="A25" s="1">
        <v>23</v>
      </c>
      <c r="B25" t="s">
        <v>37</v>
      </c>
      <c r="C25" t="s">
        <v>91</v>
      </c>
      <c r="D25" t="s">
        <v>99</v>
      </c>
      <c r="E25" t="s">
        <v>102</v>
      </c>
      <c r="F25" t="s">
        <v>96</v>
      </c>
      <c r="G25" t="s">
        <v>110</v>
      </c>
      <c r="H25" t="s">
        <v>112</v>
      </c>
      <c r="I25" t="s">
        <v>91</v>
      </c>
      <c r="J25" t="s">
        <v>93</v>
      </c>
      <c r="K25" t="s">
        <v>91</v>
      </c>
      <c r="L25" t="s">
        <v>109</v>
      </c>
      <c r="M25" t="s">
        <v>100</v>
      </c>
      <c r="N25" t="s">
        <v>94</v>
      </c>
      <c r="O25" t="s">
        <v>110</v>
      </c>
      <c r="P25" t="s">
        <v>100</v>
      </c>
    </row>
    <row r="26" spans="1:16">
      <c r="A26" s="1">
        <v>24</v>
      </c>
      <c r="B26" t="s">
        <v>38</v>
      </c>
      <c r="C26" t="s">
        <v>90</v>
      </c>
      <c r="D26" t="s">
        <v>96</v>
      </c>
      <c r="E26" t="s">
        <v>104</v>
      </c>
      <c r="F26" t="s">
        <v>98</v>
      </c>
      <c r="G26" t="s">
        <v>105</v>
      </c>
      <c r="H26" t="s">
        <v>111</v>
      </c>
      <c r="I26" t="s">
        <v>93</v>
      </c>
      <c r="J26" t="s">
        <v>93</v>
      </c>
      <c r="K26" t="s">
        <v>91</v>
      </c>
      <c r="L26" t="s">
        <v>108</v>
      </c>
      <c r="M26" t="s">
        <v>100</v>
      </c>
      <c r="N26" t="s">
        <v>94</v>
      </c>
      <c r="O26" t="s">
        <v>107</v>
      </c>
      <c r="P26" t="s">
        <v>101</v>
      </c>
    </row>
    <row r="27" spans="1:16">
      <c r="A27" s="1">
        <v>25</v>
      </c>
      <c r="B27" t="s">
        <v>39</v>
      </c>
      <c r="C27" t="s">
        <v>90</v>
      </c>
      <c r="D27" t="s">
        <v>96</v>
      </c>
      <c r="E27" t="s">
        <v>102</v>
      </c>
      <c r="F27" t="s">
        <v>97</v>
      </c>
      <c r="G27" t="s">
        <v>110</v>
      </c>
      <c r="H27" t="s">
        <v>111</v>
      </c>
      <c r="I27" t="s">
        <v>91</v>
      </c>
      <c r="J27" t="s">
        <v>117</v>
      </c>
      <c r="K27" t="s">
        <v>91</v>
      </c>
      <c r="L27" t="s">
        <v>107</v>
      </c>
      <c r="M27" t="s">
        <v>100</v>
      </c>
      <c r="N27" t="s">
        <v>93</v>
      </c>
      <c r="O27" t="s">
        <v>108</v>
      </c>
      <c r="P27" t="s">
        <v>102</v>
      </c>
    </row>
    <row r="28" spans="1:16">
      <c r="A28" s="1">
        <v>26</v>
      </c>
      <c r="B28" t="s">
        <v>40</v>
      </c>
      <c r="C28" t="s">
        <v>91</v>
      </c>
      <c r="D28" t="s">
        <v>98</v>
      </c>
      <c r="E28" t="s">
        <v>101</v>
      </c>
      <c r="F28" t="s">
        <v>99</v>
      </c>
      <c r="G28" t="s">
        <v>109</v>
      </c>
      <c r="H28" t="s">
        <v>113</v>
      </c>
      <c r="I28" t="s">
        <v>92</v>
      </c>
      <c r="J28" t="s">
        <v>92</v>
      </c>
      <c r="K28" t="s">
        <v>92</v>
      </c>
      <c r="L28" t="s">
        <v>107</v>
      </c>
      <c r="M28" t="s">
        <v>102</v>
      </c>
      <c r="N28" t="s">
        <v>92</v>
      </c>
      <c r="O28" t="s">
        <v>105</v>
      </c>
      <c r="P28" t="s">
        <v>102</v>
      </c>
    </row>
    <row r="29" spans="1:16">
      <c r="A29" s="1">
        <v>27</v>
      </c>
      <c r="B29" t="s">
        <v>41</v>
      </c>
      <c r="C29" t="s">
        <v>90</v>
      </c>
      <c r="D29" t="s">
        <v>97</v>
      </c>
      <c r="E29" t="s">
        <v>103</v>
      </c>
      <c r="F29" t="s">
        <v>96</v>
      </c>
      <c r="G29" t="s">
        <v>110</v>
      </c>
      <c r="H29" t="s">
        <v>114</v>
      </c>
      <c r="I29" t="s">
        <v>91</v>
      </c>
      <c r="J29" t="s">
        <v>117</v>
      </c>
      <c r="K29" t="s">
        <v>91</v>
      </c>
      <c r="L29" t="s">
        <v>110</v>
      </c>
      <c r="M29" t="s">
        <v>103</v>
      </c>
      <c r="N29" t="s">
        <v>93</v>
      </c>
      <c r="O29" t="s">
        <v>109</v>
      </c>
      <c r="P29" t="s">
        <v>101</v>
      </c>
    </row>
    <row r="30" spans="1:16">
      <c r="A30" s="1">
        <v>28</v>
      </c>
      <c r="B30" t="s">
        <v>42</v>
      </c>
      <c r="C30" t="s">
        <v>91</v>
      </c>
      <c r="D30" t="s">
        <v>96</v>
      </c>
      <c r="E30" t="s">
        <v>101</v>
      </c>
      <c r="F30" t="s">
        <v>96</v>
      </c>
      <c r="G30" t="s">
        <v>105</v>
      </c>
      <c r="H30" t="s">
        <v>113</v>
      </c>
      <c r="I30" t="s">
        <v>91</v>
      </c>
      <c r="J30" t="s">
        <v>92</v>
      </c>
      <c r="K30" t="s">
        <v>90</v>
      </c>
      <c r="L30" t="s">
        <v>107</v>
      </c>
      <c r="M30" t="s">
        <v>118</v>
      </c>
      <c r="N30" t="s">
        <v>90</v>
      </c>
      <c r="O30" t="s">
        <v>105</v>
      </c>
      <c r="P30" t="s">
        <v>102</v>
      </c>
    </row>
    <row r="31" spans="1:16">
      <c r="A31" s="1">
        <v>29</v>
      </c>
      <c r="B31" t="s">
        <v>43</v>
      </c>
      <c r="C31" t="s">
        <v>91</v>
      </c>
      <c r="D31" t="s">
        <v>96</v>
      </c>
      <c r="E31" t="s">
        <v>101</v>
      </c>
      <c r="F31" t="s">
        <v>98</v>
      </c>
      <c r="G31" t="s">
        <v>105</v>
      </c>
      <c r="H31" t="s">
        <v>113</v>
      </c>
      <c r="I31" t="s">
        <v>93</v>
      </c>
      <c r="J31" t="s">
        <v>92</v>
      </c>
      <c r="K31" t="s">
        <v>92</v>
      </c>
      <c r="L31" t="s">
        <v>107</v>
      </c>
      <c r="M31" t="s">
        <v>102</v>
      </c>
      <c r="N31" t="s">
        <v>92</v>
      </c>
      <c r="O31" t="s">
        <v>105</v>
      </c>
      <c r="P31" t="s">
        <v>101</v>
      </c>
    </row>
    <row r="32" spans="1:16">
      <c r="A32" s="1">
        <v>30</v>
      </c>
      <c r="B32" t="s">
        <v>44</v>
      </c>
      <c r="C32" t="s">
        <v>93</v>
      </c>
      <c r="D32" t="s">
        <v>95</v>
      </c>
      <c r="E32" t="s">
        <v>101</v>
      </c>
      <c r="F32" t="s">
        <v>99</v>
      </c>
      <c r="G32" t="s">
        <v>106</v>
      </c>
      <c r="H32" t="s">
        <v>111</v>
      </c>
      <c r="I32" t="s">
        <v>90</v>
      </c>
      <c r="J32" t="s">
        <v>93</v>
      </c>
      <c r="K32" t="s">
        <v>90</v>
      </c>
      <c r="L32" t="s">
        <v>108</v>
      </c>
      <c r="M32" t="s">
        <v>103</v>
      </c>
      <c r="N32" t="s">
        <v>90</v>
      </c>
      <c r="O32" t="s">
        <v>109</v>
      </c>
      <c r="P32" t="s">
        <v>101</v>
      </c>
    </row>
    <row r="33" spans="1:16">
      <c r="A33" s="1">
        <v>31</v>
      </c>
      <c r="B33" t="s">
        <v>45</v>
      </c>
      <c r="C33" t="s">
        <v>91</v>
      </c>
      <c r="D33" t="s">
        <v>96</v>
      </c>
      <c r="E33" t="s">
        <v>101</v>
      </c>
      <c r="F33" t="s">
        <v>98</v>
      </c>
      <c r="G33" t="s">
        <v>110</v>
      </c>
      <c r="H33" t="s">
        <v>112</v>
      </c>
      <c r="I33" t="s">
        <v>91</v>
      </c>
      <c r="J33" t="s">
        <v>94</v>
      </c>
      <c r="K33" t="s">
        <v>91</v>
      </c>
      <c r="L33" t="s">
        <v>105</v>
      </c>
      <c r="M33" t="s">
        <v>102</v>
      </c>
      <c r="N33" t="s">
        <v>91</v>
      </c>
      <c r="O33" t="s">
        <v>107</v>
      </c>
      <c r="P33" t="s">
        <v>101</v>
      </c>
    </row>
    <row r="34" spans="1:16">
      <c r="A34" s="1">
        <v>32</v>
      </c>
      <c r="B34" t="s">
        <v>46</v>
      </c>
      <c r="C34" t="s">
        <v>93</v>
      </c>
      <c r="D34" t="s">
        <v>97</v>
      </c>
      <c r="E34" t="s">
        <v>101</v>
      </c>
      <c r="F34" t="s">
        <v>99</v>
      </c>
      <c r="G34" t="s">
        <v>106</v>
      </c>
      <c r="H34" t="s">
        <v>111</v>
      </c>
      <c r="I34" t="s">
        <v>91</v>
      </c>
      <c r="J34" t="s">
        <v>92</v>
      </c>
      <c r="K34" t="s">
        <v>90</v>
      </c>
      <c r="L34" t="s">
        <v>107</v>
      </c>
      <c r="M34" t="s">
        <v>102</v>
      </c>
      <c r="N34" t="s">
        <v>93</v>
      </c>
      <c r="O34" t="s">
        <v>107</v>
      </c>
      <c r="P34" t="s">
        <v>102</v>
      </c>
    </row>
    <row r="35" spans="1:16">
      <c r="A35" s="1">
        <v>33</v>
      </c>
      <c r="B35" t="s">
        <v>47</v>
      </c>
      <c r="C35" t="s">
        <v>91</v>
      </c>
      <c r="D35" t="s">
        <v>95</v>
      </c>
      <c r="E35" t="s">
        <v>101</v>
      </c>
      <c r="F35" t="s">
        <v>95</v>
      </c>
      <c r="G35" t="s">
        <v>105</v>
      </c>
      <c r="H35" t="s">
        <v>113</v>
      </c>
      <c r="I35" t="s">
        <v>91</v>
      </c>
      <c r="J35" t="s">
        <v>92</v>
      </c>
      <c r="K35" t="s">
        <v>90</v>
      </c>
      <c r="L35" t="s">
        <v>108</v>
      </c>
      <c r="M35" t="s">
        <v>101</v>
      </c>
      <c r="N35" t="s">
        <v>90</v>
      </c>
      <c r="O35" t="s">
        <v>105</v>
      </c>
      <c r="P35" t="s">
        <v>101</v>
      </c>
    </row>
    <row r="36" spans="1:16">
      <c r="A36" s="1">
        <v>34</v>
      </c>
      <c r="B36" t="s">
        <v>48</v>
      </c>
      <c r="C36" t="s">
        <v>94</v>
      </c>
      <c r="D36" t="s">
        <v>98</v>
      </c>
      <c r="E36" t="s">
        <v>103</v>
      </c>
      <c r="F36" t="s">
        <v>96</v>
      </c>
      <c r="G36" t="s">
        <v>105</v>
      </c>
      <c r="H36" t="s">
        <v>112</v>
      </c>
      <c r="I36" t="s">
        <v>93</v>
      </c>
      <c r="J36" t="s">
        <v>92</v>
      </c>
      <c r="K36" t="s">
        <v>117</v>
      </c>
      <c r="L36" t="s">
        <v>105</v>
      </c>
      <c r="M36" t="s">
        <v>102</v>
      </c>
      <c r="N36" t="s">
        <v>92</v>
      </c>
      <c r="O36" t="s">
        <v>105</v>
      </c>
      <c r="P36" t="s">
        <v>102</v>
      </c>
    </row>
    <row r="37" spans="1:16">
      <c r="A37" s="1">
        <v>35</v>
      </c>
      <c r="B37" t="s">
        <v>49</v>
      </c>
      <c r="C37" t="s">
        <v>91</v>
      </c>
      <c r="D37" t="s">
        <v>96</v>
      </c>
      <c r="E37" t="s">
        <v>102</v>
      </c>
      <c r="F37" t="s">
        <v>96</v>
      </c>
      <c r="G37" t="s">
        <v>105</v>
      </c>
      <c r="H37" t="s">
        <v>114</v>
      </c>
      <c r="I37" t="s">
        <v>93</v>
      </c>
      <c r="J37" t="s">
        <v>91</v>
      </c>
      <c r="K37" t="s">
        <v>91</v>
      </c>
      <c r="L37" t="s">
        <v>107</v>
      </c>
      <c r="M37" t="s">
        <v>103</v>
      </c>
      <c r="N37" t="s">
        <v>90</v>
      </c>
      <c r="O37" t="s">
        <v>107</v>
      </c>
      <c r="P37" t="s">
        <v>102</v>
      </c>
    </row>
    <row r="38" spans="1:16">
      <c r="A38" s="1">
        <v>36</v>
      </c>
      <c r="B38" t="s">
        <v>50</v>
      </c>
      <c r="C38" t="s">
        <v>91</v>
      </c>
      <c r="D38" t="s">
        <v>95</v>
      </c>
      <c r="E38" t="s">
        <v>102</v>
      </c>
      <c r="F38" t="s">
        <v>98</v>
      </c>
      <c r="G38" t="s">
        <v>105</v>
      </c>
      <c r="H38" t="s">
        <v>114</v>
      </c>
      <c r="I38" t="s">
        <v>91</v>
      </c>
      <c r="J38" t="s">
        <v>92</v>
      </c>
      <c r="K38" t="s">
        <v>91</v>
      </c>
      <c r="L38" t="s">
        <v>108</v>
      </c>
      <c r="M38" t="s">
        <v>101</v>
      </c>
      <c r="N38" t="s">
        <v>92</v>
      </c>
      <c r="O38" t="s">
        <v>105</v>
      </c>
      <c r="P38" t="s">
        <v>101</v>
      </c>
    </row>
    <row r="39" spans="1:16">
      <c r="A39" s="1">
        <v>37</v>
      </c>
      <c r="B39" t="s">
        <v>51</v>
      </c>
      <c r="C39" t="s">
        <v>91</v>
      </c>
      <c r="D39" t="s">
        <v>96</v>
      </c>
      <c r="E39" t="s">
        <v>103</v>
      </c>
      <c r="F39" t="s">
        <v>98</v>
      </c>
      <c r="G39" t="s">
        <v>109</v>
      </c>
      <c r="H39" t="s">
        <v>112</v>
      </c>
      <c r="I39" t="s">
        <v>91</v>
      </c>
      <c r="J39" t="s">
        <v>93</v>
      </c>
      <c r="K39" t="s">
        <v>90</v>
      </c>
      <c r="L39" t="s">
        <v>105</v>
      </c>
      <c r="M39" t="s">
        <v>103</v>
      </c>
      <c r="N39" t="s">
        <v>90</v>
      </c>
      <c r="O39" t="s">
        <v>107</v>
      </c>
      <c r="P39" t="s">
        <v>101</v>
      </c>
    </row>
    <row r="40" spans="1:16">
      <c r="A40" s="1">
        <v>38</v>
      </c>
      <c r="B40" t="s">
        <v>52</v>
      </c>
      <c r="C40" t="s">
        <v>90</v>
      </c>
      <c r="D40" t="s">
        <v>97</v>
      </c>
      <c r="E40" t="s">
        <v>101</v>
      </c>
      <c r="F40" t="s">
        <v>99</v>
      </c>
      <c r="G40" t="s">
        <v>110</v>
      </c>
      <c r="H40" t="s">
        <v>111</v>
      </c>
      <c r="I40" t="s">
        <v>90</v>
      </c>
      <c r="J40" t="s">
        <v>117</v>
      </c>
      <c r="K40" t="s">
        <v>92</v>
      </c>
      <c r="L40" t="s">
        <v>108</v>
      </c>
      <c r="M40" t="s">
        <v>103</v>
      </c>
      <c r="N40" t="s">
        <v>94</v>
      </c>
      <c r="O40" t="s">
        <v>107</v>
      </c>
      <c r="P40" t="s">
        <v>102</v>
      </c>
    </row>
    <row r="41" spans="1:16">
      <c r="A41" s="1">
        <v>39</v>
      </c>
      <c r="B41" t="s">
        <v>53</v>
      </c>
      <c r="C41" t="s">
        <v>91</v>
      </c>
      <c r="D41" t="s">
        <v>95</v>
      </c>
      <c r="E41" t="s">
        <v>101</v>
      </c>
      <c r="F41" t="s">
        <v>99</v>
      </c>
      <c r="G41" t="s">
        <v>110</v>
      </c>
      <c r="H41" t="s">
        <v>112</v>
      </c>
      <c r="I41" t="s">
        <v>91</v>
      </c>
      <c r="J41" t="s">
        <v>94</v>
      </c>
      <c r="K41" t="s">
        <v>91</v>
      </c>
      <c r="L41" t="s">
        <v>107</v>
      </c>
      <c r="M41" t="s">
        <v>101</v>
      </c>
      <c r="N41" t="s">
        <v>90</v>
      </c>
      <c r="O41" t="s">
        <v>107</v>
      </c>
      <c r="P41" t="s">
        <v>100</v>
      </c>
    </row>
    <row r="42" spans="1:16">
      <c r="A42" s="1">
        <v>40</v>
      </c>
      <c r="B42" t="s">
        <v>54</v>
      </c>
      <c r="C42" t="s">
        <v>90</v>
      </c>
      <c r="D42" t="s">
        <v>96</v>
      </c>
      <c r="E42" t="s">
        <v>102</v>
      </c>
      <c r="F42" t="s">
        <v>99</v>
      </c>
      <c r="G42" t="s">
        <v>109</v>
      </c>
      <c r="H42" t="s">
        <v>115</v>
      </c>
      <c r="I42" t="s">
        <v>94</v>
      </c>
      <c r="J42" t="s">
        <v>91</v>
      </c>
      <c r="K42" t="s">
        <v>91</v>
      </c>
      <c r="L42" t="s">
        <v>108</v>
      </c>
      <c r="M42" t="s">
        <v>102</v>
      </c>
      <c r="N42" t="s">
        <v>94</v>
      </c>
      <c r="O42" t="s">
        <v>105</v>
      </c>
      <c r="P42" t="s">
        <v>101</v>
      </c>
    </row>
    <row r="43" spans="1:16">
      <c r="A43" s="1">
        <v>41</v>
      </c>
      <c r="B43" t="s">
        <v>55</v>
      </c>
      <c r="C43" t="s">
        <v>90</v>
      </c>
      <c r="D43" t="s">
        <v>96</v>
      </c>
      <c r="E43" t="s">
        <v>101</v>
      </c>
      <c r="F43" t="s">
        <v>99</v>
      </c>
      <c r="G43" t="s">
        <v>108</v>
      </c>
      <c r="H43" t="s">
        <v>113</v>
      </c>
      <c r="I43" t="s">
        <v>94</v>
      </c>
      <c r="J43" t="s">
        <v>92</v>
      </c>
      <c r="K43" t="s">
        <v>91</v>
      </c>
      <c r="L43" t="s">
        <v>107</v>
      </c>
      <c r="M43" t="s">
        <v>104</v>
      </c>
      <c r="N43" t="s">
        <v>94</v>
      </c>
      <c r="O43" t="s">
        <v>108</v>
      </c>
      <c r="P43" t="s">
        <v>101</v>
      </c>
    </row>
    <row r="44" spans="1:16">
      <c r="A44" s="1">
        <v>42</v>
      </c>
      <c r="B44" t="s">
        <v>56</v>
      </c>
      <c r="C44" t="s">
        <v>92</v>
      </c>
      <c r="D44" t="s">
        <v>98</v>
      </c>
      <c r="E44" t="s">
        <v>101</v>
      </c>
      <c r="F44" t="s">
        <v>98</v>
      </c>
      <c r="G44" t="s">
        <v>105</v>
      </c>
      <c r="H44" t="s">
        <v>113</v>
      </c>
      <c r="I44" t="s">
        <v>92</v>
      </c>
      <c r="J44" t="s">
        <v>92</v>
      </c>
      <c r="K44" t="s">
        <v>92</v>
      </c>
      <c r="L44" t="s">
        <v>105</v>
      </c>
      <c r="M44" t="s">
        <v>101</v>
      </c>
      <c r="N44" t="s">
        <v>92</v>
      </c>
      <c r="O44" t="s">
        <v>105</v>
      </c>
      <c r="P44" t="s">
        <v>101</v>
      </c>
    </row>
    <row r="45" spans="1:16">
      <c r="A45" s="1">
        <v>43</v>
      </c>
      <c r="B45" t="s">
        <v>57</v>
      </c>
      <c r="C45" t="s">
        <v>91</v>
      </c>
      <c r="D45" t="s">
        <v>99</v>
      </c>
      <c r="E45" t="s">
        <v>103</v>
      </c>
      <c r="F45" t="s">
        <v>99</v>
      </c>
      <c r="G45" t="s">
        <v>105</v>
      </c>
      <c r="H45" t="s">
        <v>113</v>
      </c>
      <c r="I45" t="s">
        <v>91</v>
      </c>
      <c r="J45" t="s">
        <v>92</v>
      </c>
      <c r="K45" t="s">
        <v>92</v>
      </c>
      <c r="L45" t="s">
        <v>105</v>
      </c>
      <c r="M45" t="s">
        <v>103</v>
      </c>
      <c r="N45" t="s">
        <v>90</v>
      </c>
      <c r="O45" t="s">
        <v>105</v>
      </c>
      <c r="P45" t="s">
        <v>101</v>
      </c>
    </row>
    <row r="46" spans="1:16">
      <c r="A46" s="1">
        <v>44</v>
      </c>
      <c r="B46" t="s">
        <v>58</v>
      </c>
      <c r="C46" t="s">
        <v>91</v>
      </c>
      <c r="D46" t="s">
        <v>96</v>
      </c>
      <c r="E46" t="s">
        <v>101</v>
      </c>
      <c r="F46" t="s">
        <v>96</v>
      </c>
      <c r="G46" t="s">
        <v>110</v>
      </c>
      <c r="H46" t="s">
        <v>111</v>
      </c>
      <c r="I46" t="s">
        <v>91</v>
      </c>
      <c r="J46" t="s">
        <v>117</v>
      </c>
      <c r="K46" t="s">
        <v>117</v>
      </c>
      <c r="L46" t="s">
        <v>107</v>
      </c>
      <c r="M46" t="s">
        <v>102</v>
      </c>
      <c r="N46" t="s">
        <v>93</v>
      </c>
      <c r="O46" t="s">
        <v>105</v>
      </c>
      <c r="P46" t="s">
        <v>101</v>
      </c>
    </row>
    <row r="47" spans="1:16">
      <c r="A47" s="1">
        <v>45</v>
      </c>
      <c r="B47" t="s">
        <v>59</v>
      </c>
      <c r="C47" t="s">
        <v>92</v>
      </c>
      <c r="D47" t="s">
        <v>97</v>
      </c>
      <c r="E47" t="s">
        <v>103</v>
      </c>
      <c r="F47" t="s">
        <v>98</v>
      </c>
      <c r="G47" t="s">
        <v>105</v>
      </c>
      <c r="H47" t="s">
        <v>112</v>
      </c>
      <c r="I47" t="s">
        <v>90</v>
      </c>
      <c r="J47" t="s">
        <v>92</v>
      </c>
      <c r="K47" t="s">
        <v>90</v>
      </c>
      <c r="L47" t="s">
        <v>107</v>
      </c>
      <c r="M47" t="s">
        <v>103</v>
      </c>
      <c r="N47" t="s">
        <v>92</v>
      </c>
      <c r="O47" t="s">
        <v>107</v>
      </c>
      <c r="P47" t="s">
        <v>101</v>
      </c>
    </row>
    <row r="48" spans="1:16">
      <c r="A48" s="1">
        <v>46</v>
      </c>
      <c r="B48" t="s">
        <v>60</v>
      </c>
      <c r="C48" t="s">
        <v>91</v>
      </c>
      <c r="D48" t="s">
        <v>96</v>
      </c>
      <c r="E48" t="s">
        <v>101</v>
      </c>
      <c r="F48" t="s">
        <v>99</v>
      </c>
      <c r="G48" t="s">
        <v>105</v>
      </c>
      <c r="H48" t="s">
        <v>116</v>
      </c>
      <c r="I48" t="s">
        <v>90</v>
      </c>
      <c r="J48" t="s">
        <v>90</v>
      </c>
      <c r="K48" t="s">
        <v>91</v>
      </c>
      <c r="L48" t="s">
        <v>108</v>
      </c>
      <c r="M48" t="s">
        <v>102</v>
      </c>
      <c r="N48" t="s">
        <v>91</v>
      </c>
      <c r="O48" t="s">
        <v>105</v>
      </c>
      <c r="P48" t="s">
        <v>101</v>
      </c>
    </row>
    <row r="49" spans="1:16">
      <c r="A49" s="1">
        <v>47</v>
      </c>
      <c r="B49" t="s">
        <v>61</v>
      </c>
      <c r="C49" t="s">
        <v>91</v>
      </c>
      <c r="D49" t="s">
        <v>97</v>
      </c>
      <c r="E49" t="s">
        <v>103</v>
      </c>
      <c r="F49" t="s">
        <v>98</v>
      </c>
      <c r="G49" t="s">
        <v>105</v>
      </c>
      <c r="H49" t="s">
        <v>114</v>
      </c>
      <c r="I49" t="s">
        <v>91</v>
      </c>
      <c r="J49" t="s">
        <v>91</v>
      </c>
      <c r="K49" t="s">
        <v>90</v>
      </c>
      <c r="L49" t="s">
        <v>105</v>
      </c>
      <c r="M49" t="s">
        <v>101</v>
      </c>
      <c r="N49" t="s">
        <v>117</v>
      </c>
      <c r="O49" t="s">
        <v>105</v>
      </c>
      <c r="P49" t="s">
        <v>101</v>
      </c>
    </row>
    <row r="50" spans="1:16">
      <c r="A50" s="1">
        <v>48</v>
      </c>
      <c r="B50" t="s">
        <v>62</v>
      </c>
      <c r="C50" t="s">
        <v>91</v>
      </c>
      <c r="D50" t="s">
        <v>99</v>
      </c>
      <c r="E50" t="s">
        <v>103</v>
      </c>
      <c r="F50" t="s">
        <v>96</v>
      </c>
      <c r="G50" t="s">
        <v>105</v>
      </c>
      <c r="H50" t="s">
        <v>115</v>
      </c>
      <c r="I50" t="s">
        <v>91</v>
      </c>
      <c r="J50" t="s">
        <v>93</v>
      </c>
      <c r="K50" t="s">
        <v>91</v>
      </c>
      <c r="L50" t="s">
        <v>109</v>
      </c>
      <c r="M50" t="s">
        <v>102</v>
      </c>
      <c r="N50" t="s">
        <v>93</v>
      </c>
      <c r="O50" t="s">
        <v>108</v>
      </c>
      <c r="P50" t="s">
        <v>101</v>
      </c>
    </row>
    <row r="51" spans="1:16">
      <c r="A51" s="1">
        <v>49</v>
      </c>
      <c r="B51" t="s">
        <v>63</v>
      </c>
      <c r="C51" t="s">
        <v>91</v>
      </c>
      <c r="D51" t="s">
        <v>96</v>
      </c>
      <c r="E51" t="s">
        <v>101</v>
      </c>
      <c r="F51" t="s">
        <v>96</v>
      </c>
      <c r="G51" t="s">
        <v>105</v>
      </c>
      <c r="H51" t="s">
        <v>116</v>
      </c>
      <c r="I51" t="s">
        <v>94</v>
      </c>
      <c r="J51" t="s">
        <v>91</v>
      </c>
      <c r="K51" t="s">
        <v>91</v>
      </c>
      <c r="L51" t="s">
        <v>107</v>
      </c>
      <c r="M51" t="s">
        <v>100</v>
      </c>
      <c r="N51" t="s">
        <v>117</v>
      </c>
      <c r="O51" t="s">
        <v>107</v>
      </c>
      <c r="P51" t="s">
        <v>103</v>
      </c>
    </row>
    <row r="52" spans="1:16">
      <c r="A52" s="1">
        <v>50</v>
      </c>
      <c r="B52" t="s">
        <v>64</v>
      </c>
      <c r="C52" t="s">
        <v>93</v>
      </c>
      <c r="D52" t="s">
        <v>99</v>
      </c>
      <c r="E52" t="s">
        <v>103</v>
      </c>
      <c r="F52" t="s">
        <v>95</v>
      </c>
      <c r="G52" t="s">
        <v>106</v>
      </c>
      <c r="H52" t="s">
        <v>116</v>
      </c>
      <c r="I52" t="s">
        <v>94</v>
      </c>
      <c r="J52" t="s">
        <v>117</v>
      </c>
      <c r="K52" t="s">
        <v>90</v>
      </c>
      <c r="L52" t="s">
        <v>108</v>
      </c>
      <c r="M52" t="s">
        <v>118</v>
      </c>
      <c r="N52" t="s">
        <v>91</v>
      </c>
      <c r="O52" t="s">
        <v>110</v>
      </c>
      <c r="P52" t="s">
        <v>102</v>
      </c>
    </row>
    <row r="53" spans="1:16">
      <c r="A53" s="1">
        <v>51</v>
      </c>
      <c r="B53" t="s">
        <v>65</v>
      </c>
      <c r="C53" t="s">
        <v>91</v>
      </c>
      <c r="D53" t="s">
        <v>97</v>
      </c>
      <c r="E53" t="s">
        <v>103</v>
      </c>
      <c r="F53" t="s">
        <v>97</v>
      </c>
      <c r="G53" t="s">
        <v>105</v>
      </c>
      <c r="H53" t="s">
        <v>112</v>
      </c>
      <c r="I53" t="s">
        <v>93</v>
      </c>
      <c r="J53" t="s">
        <v>117</v>
      </c>
      <c r="K53" t="s">
        <v>91</v>
      </c>
      <c r="L53" t="s">
        <v>105</v>
      </c>
      <c r="M53" t="s">
        <v>103</v>
      </c>
      <c r="N53" t="s">
        <v>90</v>
      </c>
      <c r="O53" t="s">
        <v>105</v>
      </c>
      <c r="P53" t="s">
        <v>102</v>
      </c>
    </row>
    <row r="54" spans="1:16">
      <c r="A54" s="1">
        <v>52</v>
      </c>
      <c r="B54" t="s">
        <v>66</v>
      </c>
      <c r="C54" t="s">
        <v>91</v>
      </c>
      <c r="D54" t="s">
        <v>95</v>
      </c>
      <c r="E54" t="s">
        <v>102</v>
      </c>
      <c r="F54" t="s">
        <v>99</v>
      </c>
      <c r="G54" t="s">
        <v>110</v>
      </c>
      <c r="H54" t="s">
        <v>114</v>
      </c>
      <c r="I54" t="s">
        <v>93</v>
      </c>
      <c r="J54" t="s">
        <v>117</v>
      </c>
      <c r="K54" t="s">
        <v>117</v>
      </c>
      <c r="L54" t="s">
        <v>105</v>
      </c>
      <c r="M54" t="s">
        <v>100</v>
      </c>
      <c r="N54" t="s">
        <v>91</v>
      </c>
      <c r="O54" t="s">
        <v>107</v>
      </c>
      <c r="P54" t="s">
        <v>102</v>
      </c>
    </row>
    <row r="55" spans="1:16">
      <c r="A55" s="1">
        <v>53</v>
      </c>
      <c r="B55" t="s">
        <v>67</v>
      </c>
      <c r="C55" t="s">
        <v>93</v>
      </c>
      <c r="D55" t="s">
        <v>95</v>
      </c>
      <c r="E55" t="s">
        <v>101</v>
      </c>
      <c r="F55" t="s">
        <v>99</v>
      </c>
      <c r="G55" t="s">
        <v>105</v>
      </c>
      <c r="H55" t="s">
        <v>112</v>
      </c>
      <c r="I55" t="s">
        <v>91</v>
      </c>
      <c r="J55" t="s">
        <v>92</v>
      </c>
      <c r="K55" t="s">
        <v>91</v>
      </c>
      <c r="L55" t="s">
        <v>105</v>
      </c>
      <c r="M55" t="s">
        <v>103</v>
      </c>
      <c r="N55" t="s">
        <v>90</v>
      </c>
      <c r="O55" t="s">
        <v>107</v>
      </c>
      <c r="P55" t="s">
        <v>101</v>
      </c>
    </row>
    <row r="56" spans="1:16">
      <c r="A56" s="1">
        <v>54</v>
      </c>
      <c r="B56" t="s">
        <v>68</v>
      </c>
      <c r="C56" t="s">
        <v>91</v>
      </c>
      <c r="D56" t="s">
        <v>99</v>
      </c>
      <c r="E56" t="s">
        <v>101</v>
      </c>
      <c r="F56" t="s">
        <v>99</v>
      </c>
      <c r="G56" t="s">
        <v>105</v>
      </c>
      <c r="H56" t="s">
        <v>116</v>
      </c>
      <c r="I56" t="s">
        <v>94</v>
      </c>
      <c r="J56" t="s">
        <v>90</v>
      </c>
      <c r="K56" t="s">
        <v>117</v>
      </c>
      <c r="L56" t="s">
        <v>108</v>
      </c>
      <c r="M56" t="s">
        <v>102</v>
      </c>
      <c r="N56" t="s">
        <v>94</v>
      </c>
      <c r="O56" t="s">
        <v>108</v>
      </c>
      <c r="P56" t="s">
        <v>100</v>
      </c>
    </row>
    <row r="57" spans="1:16">
      <c r="A57" s="1">
        <v>55</v>
      </c>
      <c r="B57" t="s">
        <v>69</v>
      </c>
      <c r="C57" t="s">
        <v>94</v>
      </c>
      <c r="D57" t="s">
        <v>96</v>
      </c>
      <c r="E57" t="s">
        <v>101</v>
      </c>
      <c r="F57" t="s">
        <v>99</v>
      </c>
      <c r="G57" t="s">
        <v>106</v>
      </c>
      <c r="H57" t="s">
        <v>116</v>
      </c>
      <c r="I57" t="s">
        <v>92</v>
      </c>
      <c r="J57" t="s">
        <v>94</v>
      </c>
      <c r="K57" t="s">
        <v>91</v>
      </c>
      <c r="L57" t="s">
        <v>105</v>
      </c>
      <c r="M57" t="s">
        <v>102</v>
      </c>
      <c r="N57" t="s">
        <v>91</v>
      </c>
      <c r="O57" t="s">
        <v>107</v>
      </c>
      <c r="P57" t="s">
        <v>100</v>
      </c>
    </row>
    <row r="58" spans="1:16">
      <c r="A58" s="1">
        <v>56</v>
      </c>
      <c r="B58" t="s">
        <v>70</v>
      </c>
      <c r="C58" t="s">
        <v>94</v>
      </c>
      <c r="D58" t="s">
        <v>99</v>
      </c>
      <c r="E58" t="s">
        <v>101</v>
      </c>
      <c r="F58" t="s">
        <v>99</v>
      </c>
      <c r="G58" t="s">
        <v>108</v>
      </c>
      <c r="H58" t="s">
        <v>113</v>
      </c>
      <c r="I58" t="s">
        <v>91</v>
      </c>
      <c r="J58" t="s">
        <v>90</v>
      </c>
      <c r="K58" t="s">
        <v>90</v>
      </c>
      <c r="L58" t="s">
        <v>108</v>
      </c>
      <c r="M58" t="s">
        <v>101</v>
      </c>
      <c r="N58" t="s">
        <v>94</v>
      </c>
      <c r="O58" t="s">
        <v>107</v>
      </c>
      <c r="P58" t="s">
        <v>101</v>
      </c>
    </row>
    <row r="59" spans="1:16">
      <c r="A59" s="1">
        <v>57</v>
      </c>
      <c r="B59" t="s">
        <v>71</v>
      </c>
      <c r="C59" t="s">
        <v>91</v>
      </c>
      <c r="D59" t="s">
        <v>98</v>
      </c>
      <c r="E59" t="s">
        <v>102</v>
      </c>
      <c r="F59" t="s">
        <v>98</v>
      </c>
      <c r="G59" t="s">
        <v>110</v>
      </c>
      <c r="H59" t="s">
        <v>111</v>
      </c>
      <c r="I59" t="s">
        <v>91</v>
      </c>
      <c r="J59" t="s">
        <v>92</v>
      </c>
      <c r="K59" t="s">
        <v>91</v>
      </c>
      <c r="L59" t="s">
        <v>108</v>
      </c>
      <c r="M59" t="s">
        <v>102</v>
      </c>
      <c r="N59" t="s">
        <v>91</v>
      </c>
      <c r="O59" t="s">
        <v>107</v>
      </c>
      <c r="P59" t="s">
        <v>100</v>
      </c>
    </row>
    <row r="60" spans="1:16">
      <c r="A60" s="1">
        <v>58</v>
      </c>
      <c r="B60" t="s">
        <v>72</v>
      </c>
      <c r="C60" t="s">
        <v>91</v>
      </c>
      <c r="D60" t="s">
        <v>96</v>
      </c>
      <c r="E60" t="s">
        <v>101</v>
      </c>
      <c r="F60" t="s">
        <v>97</v>
      </c>
      <c r="G60" t="s">
        <v>105</v>
      </c>
      <c r="H60" t="s">
        <v>111</v>
      </c>
      <c r="I60" t="s">
        <v>91</v>
      </c>
      <c r="J60" t="s">
        <v>93</v>
      </c>
      <c r="K60" t="s">
        <v>92</v>
      </c>
      <c r="L60" t="s">
        <v>110</v>
      </c>
      <c r="M60" t="s">
        <v>103</v>
      </c>
      <c r="N60" t="s">
        <v>92</v>
      </c>
      <c r="O60" t="s">
        <v>107</v>
      </c>
      <c r="P60" t="s">
        <v>104</v>
      </c>
    </row>
    <row r="61" spans="1:16">
      <c r="A61" s="1">
        <v>59</v>
      </c>
      <c r="B61" t="s">
        <v>73</v>
      </c>
      <c r="C61" t="s">
        <v>90</v>
      </c>
      <c r="D61" t="s">
        <v>96</v>
      </c>
      <c r="E61" t="s">
        <v>101</v>
      </c>
      <c r="F61" t="s">
        <v>96</v>
      </c>
      <c r="G61" t="s">
        <v>105</v>
      </c>
      <c r="H61" t="s">
        <v>112</v>
      </c>
      <c r="I61" t="s">
        <v>91</v>
      </c>
      <c r="J61" t="s">
        <v>117</v>
      </c>
      <c r="K61" t="s">
        <v>91</v>
      </c>
      <c r="L61" t="s">
        <v>107</v>
      </c>
      <c r="M61" t="s">
        <v>103</v>
      </c>
      <c r="N61" t="s">
        <v>117</v>
      </c>
      <c r="O61" t="s">
        <v>107</v>
      </c>
      <c r="P61" t="s">
        <v>103</v>
      </c>
    </row>
    <row r="62" spans="1:16">
      <c r="A62" s="1">
        <v>60</v>
      </c>
      <c r="B62" t="s">
        <v>74</v>
      </c>
      <c r="C62" t="s">
        <v>91</v>
      </c>
      <c r="D62" t="s">
        <v>96</v>
      </c>
      <c r="E62" t="s">
        <v>103</v>
      </c>
      <c r="F62" t="s">
        <v>96</v>
      </c>
      <c r="G62" t="s">
        <v>110</v>
      </c>
      <c r="H62" t="s">
        <v>111</v>
      </c>
      <c r="I62" t="s">
        <v>91</v>
      </c>
      <c r="J62" t="s">
        <v>93</v>
      </c>
      <c r="K62" t="s">
        <v>90</v>
      </c>
      <c r="L62" t="s">
        <v>105</v>
      </c>
      <c r="M62" t="s">
        <v>103</v>
      </c>
      <c r="N62" t="s">
        <v>90</v>
      </c>
      <c r="O62" t="s">
        <v>110</v>
      </c>
      <c r="P62" t="s">
        <v>102</v>
      </c>
    </row>
    <row r="63" spans="1:16">
      <c r="A63" s="1">
        <v>61</v>
      </c>
      <c r="B63" t="s">
        <v>75</v>
      </c>
      <c r="C63" t="s">
        <v>91</v>
      </c>
      <c r="D63" t="s">
        <v>96</v>
      </c>
      <c r="E63" t="s">
        <v>103</v>
      </c>
      <c r="F63" t="s">
        <v>98</v>
      </c>
      <c r="G63" t="s">
        <v>110</v>
      </c>
      <c r="H63" t="s">
        <v>116</v>
      </c>
      <c r="I63" t="s">
        <v>90</v>
      </c>
      <c r="J63" t="s">
        <v>117</v>
      </c>
      <c r="K63" t="s">
        <v>91</v>
      </c>
      <c r="L63" t="s">
        <v>107</v>
      </c>
      <c r="M63" t="s">
        <v>100</v>
      </c>
      <c r="N63" t="s">
        <v>90</v>
      </c>
      <c r="O63" t="s">
        <v>109</v>
      </c>
      <c r="P63" t="s">
        <v>102</v>
      </c>
    </row>
    <row r="64" spans="1:16">
      <c r="A64" s="1">
        <v>62</v>
      </c>
      <c r="B64" t="s">
        <v>76</v>
      </c>
      <c r="C64" t="s">
        <v>91</v>
      </c>
      <c r="D64" t="s">
        <v>97</v>
      </c>
      <c r="E64" t="s">
        <v>101</v>
      </c>
      <c r="F64" t="s">
        <v>98</v>
      </c>
      <c r="G64" t="s">
        <v>105</v>
      </c>
      <c r="H64" t="s">
        <v>111</v>
      </c>
      <c r="I64" t="s">
        <v>93</v>
      </c>
      <c r="J64" t="s">
        <v>92</v>
      </c>
      <c r="K64" t="s">
        <v>90</v>
      </c>
      <c r="L64" t="s">
        <v>105</v>
      </c>
      <c r="M64" t="s">
        <v>100</v>
      </c>
      <c r="N64" t="s">
        <v>92</v>
      </c>
      <c r="O64" t="s">
        <v>105</v>
      </c>
      <c r="P64" t="s">
        <v>102</v>
      </c>
    </row>
    <row r="65" spans="1:23">
      <c r="A65" s="1">
        <v>63</v>
      </c>
      <c r="B65" t="s">
        <v>77</v>
      </c>
      <c r="C65" t="s">
        <v>91</v>
      </c>
      <c r="D65" t="s">
        <v>95</v>
      </c>
      <c r="E65" t="s">
        <v>101</v>
      </c>
      <c r="F65" t="s">
        <v>96</v>
      </c>
      <c r="G65" t="s">
        <v>107</v>
      </c>
      <c r="H65" t="s">
        <v>115</v>
      </c>
      <c r="I65" t="s">
        <v>90</v>
      </c>
      <c r="J65" t="s">
        <v>93</v>
      </c>
      <c r="K65" t="s">
        <v>117</v>
      </c>
      <c r="L65" t="s">
        <v>110</v>
      </c>
      <c r="M65" t="s">
        <v>118</v>
      </c>
      <c r="N65" t="s">
        <v>91</v>
      </c>
      <c r="O65" t="s">
        <v>107</v>
      </c>
      <c r="P65" t="s">
        <v>102</v>
      </c>
    </row>
    <row r="66" spans="1:23">
      <c r="A66" s="1">
        <v>64</v>
      </c>
      <c r="B66" t="s">
        <v>78</v>
      </c>
      <c r="C66" t="s">
        <v>91</v>
      </c>
      <c r="D66" t="s">
        <v>96</v>
      </c>
      <c r="E66" t="s">
        <v>103</v>
      </c>
      <c r="F66" t="s">
        <v>98</v>
      </c>
      <c r="G66" t="s">
        <v>105</v>
      </c>
      <c r="H66" t="s">
        <v>111</v>
      </c>
      <c r="I66" t="s">
        <v>91</v>
      </c>
      <c r="J66" t="s">
        <v>91</v>
      </c>
      <c r="K66" t="s">
        <v>91</v>
      </c>
      <c r="L66" t="s">
        <v>108</v>
      </c>
      <c r="M66" t="s">
        <v>100</v>
      </c>
      <c r="N66" t="s">
        <v>92</v>
      </c>
      <c r="O66" t="s">
        <v>108</v>
      </c>
      <c r="P66" t="s">
        <v>104</v>
      </c>
    </row>
    <row r="67" spans="1:23">
      <c r="A67" s="1">
        <v>65</v>
      </c>
      <c r="B67" t="s">
        <v>79</v>
      </c>
      <c r="C67" t="s">
        <v>91</v>
      </c>
      <c r="D67" t="s">
        <v>98</v>
      </c>
      <c r="E67" t="s">
        <v>100</v>
      </c>
      <c r="F67" t="s">
        <v>97</v>
      </c>
      <c r="G67" t="s">
        <v>107</v>
      </c>
      <c r="H67" t="s">
        <v>113</v>
      </c>
      <c r="I67" t="s">
        <v>90</v>
      </c>
      <c r="J67" t="s">
        <v>92</v>
      </c>
      <c r="K67" t="s">
        <v>90</v>
      </c>
      <c r="L67" t="s">
        <v>107</v>
      </c>
      <c r="M67" t="s">
        <v>103</v>
      </c>
      <c r="N67" t="s">
        <v>90</v>
      </c>
      <c r="O67" t="s">
        <v>107</v>
      </c>
      <c r="P67" t="s">
        <v>100</v>
      </c>
    </row>
    <row r="68" spans="1:23">
      <c r="A68" s="1">
        <v>66</v>
      </c>
      <c r="B68" t="s">
        <v>80</v>
      </c>
      <c r="C68" t="s">
        <v>93</v>
      </c>
      <c r="D68" t="s">
        <v>97</v>
      </c>
      <c r="E68" t="s">
        <v>103</v>
      </c>
      <c r="F68" t="s">
        <v>96</v>
      </c>
      <c r="G68" t="s">
        <v>105</v>
      </c>
      <c r="H68" t="s">
        <v>111</v>
      </c>
      <c r="I68" t="s">
        <v>94</v>
      </c>
      <c r="J68" t="s">
        <v>93</v>
      </c>
      <c r="K68" t="s">
        <v>91</v>
      </c>
      <c r="L68" t="s">
        <v>105</v>
      </c>
      <c r="M68" t="s">
        <v>103</v>
      </c>
      <c r="N68" t="s">
        <v>117</v>
      </c>
      <c r="O68" t="s">
        <v>107</v>
      </c>
      <c r="P68" t="s">
        <v>101</v>
      </c>
    </row>
    <row r="69" spans="1:23">
      <c r="A69" s="1">
        <v>67</v>
      </c>
      <c r="B69" t="s">
        <v>81</v>
      </c>
      <c r="C69" t="s">
        <v>91</v>
      </c>
      <c r="D69" t="s">
        <v>96</v>
      </c>
      <c r="E69" t="s">
        <v>101</v>
      </c>
      <c r="F69" t="s">
        <v>97</v>
      </c>
      <c r="G69" t="s">
        <v>109</v>
      </c>
      <c r="H69" t="s">
        <v>113</v>
      </c>
      <c r="I69" t="s">
        <v>92</v>
      </c>
      <c r="J69" t="s">
        <v>117</v>
      </c>
      <c r="K69" t="s">
        <v>90</v>
      </c>
      <c r="L69" t="s">
        <v>105</v>
      </c>
      <c r="M69" t="s">
        <v>102</v>
      </c>
      <c r="N69" t="s">
        <v>92</v>
      </c>
      <c r="O69" t="s">
        <v>109</v>
      </c>
      <c r="P69" t="s">
        <v>101</v>
      </c>
    </row>
    <row r="70" spans="1:23">
      <c r="A70" s="1">
        <v>68</v>
      </c>
      <c r="B70" t="s">
        <v>82</v>
      </c>
      <c r="C70" t="s">
        <v>91</v>
      </c>
      <c r="D70" t="s">
        <v>98</v>
      </c>
      <c r="E70" t="s">
        <v>102</v>
      </c>
      <c r="F70" t="s">
        <v>99</v>
      </c>
      <c r="G70" t="s">
        <v>108</v>
      </c>
      <c r="H70" t="s">
        <v>113</v>
      </c>
      <c r="I70" t="s">
        <v>93</v>
      </c>
      <c r="J70" t="s">
        <v>92</v>
      </c>
      <c r="K70" t="s">
        <v>92</v>
      </c>
      <c r="L70" t="s">
        <v>108</v>
      </c>
      <c r="M70" t="s">
        <v>102</v>
      </c>
      <c r="N70" t="s">
        <v>92</v>
      </c>
      <c r="O70" t="s">
        <v>105</v>
      </c>
      <c r="P70" t="s">
        <v>101</v>
      </c>
    </row>
    <row r="71" spans="1:23">
      <c r="A71" s="1">
        <v>69</v>
      </c>
      <c r="B71" t="s">
        <v>83</v>
      </c>
      <c r="C71" t="s">
        <v>91</v>
      </c>
      <c r="D71" t="s">
        <v>97</v>
      </c>
      <c r="E71" t="s">
        <v>101</v>
      </c>
      <c r="F71" t="s">
        <v>97</v>
      </c>
      <c r="G71" t="s">
        <v>106</v>
      </c>
      <c r="H71" t="s">
        <v>112</v>
      </c>
      <c r="I71" t="s">
        <v>90</v>
      </c>
      <c r="J71" t="s">
        <v>117</v>
      </c>
      <c r="K71" t="s">
        <v>91</v>
      </c>
      <c r="L71" t="s">
        <v>110</v>
      </c>
      <c r="M71" t="s">
        <v>118</v>
      </c>
      <c r="N71" t="s">
        <v>91</v>
      </c>
      <c r="O71" t="s">
        <v>107</v>
      </c>
      <c r="P71" t="s">
        <v>100</v>
      </c>
    </row>
    <row r="72" spans="1:23">
      <c r="A72" s="1">
        <v>70</v>
      </c>
      <c r="B72" t="s">
        <v>84</v>
      </c>
      <c r="C72" t="s">
        <v>90</v>
      </c>
      <c r="D72" t="s">
        <v>96</v>
      </c>
      <c r="E72" t="s">
        <v>101</v>
      </c>
      <c r="F72" t="s">
        <v>99</v>
      </c>
      <c r="G72" t="s">
        <v>110</v>
      </c>
      <c r="H72" t="s">
        <v>112</v>
      </c>
      <c r="I72" t="s">
        <v>91</v>
      </c>
      <c r="J72" t="s">
        <v>93</v>
      </c>
      <c r="K72" t="s">
        <v>90</v>
      </c>
      <c r="L72" t="s">
        <v>108</v>
      </c>
      <c r="M72" t="s">
        <v>103</v>
      </c>
      <c r="N72" t="s">
        <v>94</v>
      </c>
      <c r="O72" t="s">
        <v>107</v>
      </c>
      <c r="P72" t="s">
        <v>102</v>
      </c>
    </row>
    <row r="73" spans="1:23">
      <c r="A73" s="1">
        <v>71</v>
      </c>
      <c r="B73" t="s">
        <v>85</v>
      </c>
      <c r="C73" t="s">
        <v>91</v>
      </c>
      <c r="D73" t="s">
        <v>98</v>
      </c>
      <c r="E73" t="s">
        <v>103</v>
      </c>
      <c r="F73" t="s">
        <v>98</v>
      </c>
      <c r="G73" t="s">
        <v>105</v>
      </c>
      <c r="H73" t="s">
        <v>111</v>
      </c>
      <c r="I73" t="s">
        <v>92</v>
      </c>
      <c r="J73" t="s">
        <v>91</v>
      </c>
      <c r="K73" t="s">
        <v>92</v>
      </c>
      <c r="L73" t="s">
        <v>105</v>
      </c>
      <c r="M73" t="s">
        <v>100</v>
      </c>
      <c r="N73" t="s">
        <v>93</v>
      </c>
      <c r="O73" t="s">
        <v>105</v>
      </c>
      <c r="P73" t="s">
        <v>101</v>
      </c>
    </row>
    <row r="74" spans="1:23">
      <c r="A74" s="1">
        <v>72</v>
      </c>
      <c r="B74" t="s">
        <v>86</v>
      </c>
      <c r="C74" t="s">
        <v>91</v>
      </c>
      <c r="D74" t="s">
        <v>96</v>
      </c>
      <c r="E74" t="s">
        <v>102</v>
      </c>
      <c r="F74" t="s">
        <v>96</v>
      </c>
      <c r="G74" t="s">
        <v>107</v>
      </c>
      <c r="H74" t="s">
        <v>116</v>
      </c>
      <c r="I74" t="s">
        <v>91</v>
      </c>
      <c r="J74" t="s">
        <v>91</v>
      </c>
      <c r="K74" t="s">
        <v>91</v>
      </c>
      <c r="L74" t="s">
        <v>105</v>
      </c>
      <c r="M74" t="s">
        <v>102</v>
      </c>
      <c r="N74" t="s">
        <v>91</v>
      </c>
      <c r="O74" t="s">
        <v>108</v>
      </c>
      <c r="P74" t="s">
        <v>101</v>
      </c>
    </row>
    <row r="75" spans="1:23">
      <c r="A75" s="1">
        <v>73</v>
      </c>
      <c r="B75" t="s">
        <v>87</v>
      </c>
      <c r="C75" t="s">
        <v>91</v>
      </c>
      <c r="D75" t="s">
        <v>96</v>
      </c>
      <c r="E75" t="s">
        <v>103</v>
      </c>
      <c r="F75" t="s">
        <v>98</v>
      </c>
      <c r="G75" t="s">
        <v>110</v>
      </c>
      <c r="H75" t="s">
        <v>112</v>
      </c>
      <c r="I75" t="s">
        <v>92</v>
      </c>
      <c r="J75" t="s">
        <v>92</v>
      </c>
      <c r="K75" t="s">
        <v>91</v>
      </c>
      <c r="L75" t="s">
        <v>108</v>
      </c>
      <c r="M75" t="s">
        <v>101</v>
      </c>
      <c r="N75" t="s">
        <v>91</v>
      </c>
      <c r="O75" t="s">
        <v>110</v>
      </c>
      <c r="P75" t="s">
        <v>101</v>
      </c>
    </row>
    <row r="76" spans="1:23">
      <c r="A76" s="1">
        <v>74</v>
      </c>
      <c r="B76" t="s">
        <v>88</v>
      </c>
      <c r="C76" t="s">
        <v>91</v>
      </c>
      <c r="D76" t="s">
        <v>95</v>
      </c>
      <c r="E76" t="s">
        <v>103</v>
      </c>
      <c r="F76" t="s">
        <v>96</v>
      </c>
      <c r="G76" t="s">
        <v>110</v>
      </c>
      <c r="H76" t="s">
        <v>112</v>
      </c>
      <c r="I76" t="s">
        <v>91</v>
      </c>
      <c r="J76" t="s">
        <v>91</v>
      </c>
      <c r="K76" t="s">
        <v>91</v>
      </c>
      <c r="L76" t="s">
        <v>108</v>
      </c>
      <c r="M76" t="s">
        <v>102</v>
      </c>
      <c r="N76" t="s">
        <v>117</v>
      </c>
      <c r="O76" t="s">
        <v>110</v>
      </c>
      <c r="P76" t="s">
        <v>101</v>
      </c>
    </row>
    <row r="77" spans="1:23">
      <c r="A77" s="1">
        <v>75</v>
      </c>
      <c r="B77" t="s">
        <v>89</v>
      </c>
      <c r="C77" t="s">
        <v>91</v>
      </c>
      <c r="D77" t="s">
        <v>95</v>
      </c>
      <c r="E77" t="s">
        <v>102</v>
      </c>
      <c r="F77" t="s">
        <v>98</v>
      </c>
      <c r="G77" t="s">
        <v>108</v>
      </c>
      <c r="H77" t="s">
        <v>113</v>
      </c>
      <c r="I77" t="s">
        <v>91</v>
      </c>
      <c r="J77" t="s">
        <v>91</v>
      </c>
      <c r="K77" t="s">
        <v>92</v>
      </c>
      <c r="L77" t="s">
        <v>108</v>
      </c>
      <c r="M77" t="s">
        <v>102</v>
      </c>
      <c r="N77" t="s">
        <v>91</v>
      </c>
      <c r="O77" t="s">
        <v>105</v>
      </c>
      <c r="P77" t="s">
        <v>101</v>
      </c>
    </row>
    <row r="78" spans="1:23">
      <c r="C78" t="s">
        <v>125</v>
      </c>
      <c r="D78" t="s">
        <v>126</v>
      </c>
      <c r="E78" t="s">
        <v>2</v>
      </c>
      <c r="F78" t="s">
        <v>3</v>
      </c>
      <c r="G78" t="s">
        <v>4</v>
      </c>
      <c r="H78" t="s">
        <v>5</v>
      </c>
      <c r="I78" t="s">
        <v>6</v>
      </c>
      <c r="J78" t="s">
        <v>7</v>
      </c>
      <c r="K78" t="s">
        <v>8</v>
      </c>
      <c r="L78" t="s">
        <v>9</v>
      </c>
      <c r="M78" t="s">
        <v>10</v>
      </c>
      <c r="N78" t="s">
        <v>11</v>
      </c>
      <c r="O78" t="s">
        <v>12</v>
      </c>
      <c r="P78" t="s">
        <v>13</v>
      </c>
    </row>
    <row r="79" spans="1:23">
      <c r="B79" t="s">
        <v>119</v>
      </c>
      <c r="C79">
        <f>COUNTIF(C2:C77, "1-4")</f>
        <v>6</v>
      </c>
      <c r="D79">
        <f>COUNTIF(D2:D77, "1-1")</f>
        <v>16</v>
      </c>
      <c r="E79">
        <f>COUNTIF(E2:E77, "1-3")</f>
        <v>1</v>
      </c>
      <c r="F79">
        <f>COUNTIF(F2:F77, "1-1")</f>
        <v>5</v>
      </c>
      <c r="G79">
        <f>COUNTIF(G2:G77, "1-2")</f>
        <v>6</v>
      </c>
      <c r="H79">
        <f>COUNTIF(H2:H77, "1-5")</f>
        <v>16</v>
      </c>
      <c r="I79">
        <f>COUNTIF(I2:I77, "1-4")</f>
        <v>13</v>
      </c>
      <c r="J79">
        <f>COUNTIF(J2:J77, "1-4")</f>
        <v>11</v>
      </c>
      <c r="K79">
        <f>COUNTIF(K2:K77, "1-4")</f>
        <v>1</v>
      </c>
      <c r="L79">
        <f>COUNTIF(L2:L77, "1-2")</f>
        <v>2</v>
      </c>
      <c r="M79">
        <f>COUNTIF(M2:M77, "1-3")</f>
        <v>1</v>
      </c>
      <c r="N79">
        <f>COUNTIF(N2:N77, "1-4")</f>
        <v>7</v>
      </c>
      <c r="O79">
        <f>COUNTIF(O2:O77, "1-2")</f>
        <v>5</v>
      </c>
      <c r="P79">
        <f>COUNTIF(P2:P77, "1-3")</f>
        <v>2</v>
      </c>
      <c r="T79" t="s">
        <v>8</v>
      </c>
      <c r="U79" t="s">
        <v>9</v>
      </c>
      <c r="V79" t="s">
        <v>10</v>
      </c>
      <c r="W79" t="s">
        <v>11</v>
      </c>
    </row>
    <row r="80" spans="1:23">
      <c r="B80" t="s">
        <v>123</v>
      </c>
      <c r="C80">
        <f>C79/75</f>
        <v>0.08</v>
      </c>
      <c r="D80">
        <f t="shared" ref="D80:P80" si="0">D79/75</f>
        <v>0.21333333333333335</v>
      </c>
      <c r="E80">
        <f t="shared" si="0"/>
        <v>1.3333333333333334E-2</v>
      </c>
      <c r="F80">
        <f t="shared" si="0"/>
        <v>6.6666666666666666E-2</v>
      </c>
      <c r="G80">
        <f t="shared" si="0"/>
        <v>0.08</v>
      </c>
      <c r="H80">
        <f t="shared" si="0"/>
        <v>0.21333333333333335</v>
      </c>
      <c r="I80">
        <f t="shared" si="0"/>
        <v>0.17333333333333334</v>
      </c>
      <c r="J80">
        <f t="shared" si="0"/>
        <v>0.14666666666666667</v>
      </c>
      <c r="K80">
        <f t="shared" si="0"/>
        <v>1.3333333333333334E-2</v>
      </c>
      <c r="L80">
        <f t="shared" si="0"/>
        <v>2.6666666666666668E-2</v>
      </c>
      <c r="M80">
        <f t="shared" si="0"/>
        <v>1.3333333333333334E-2</v>
      </c>
      <c r="N80">
        <f t="shared" si="0"/>
        <v>9.3333333333333338E-2</v>
      </c>
      <c r="O80">
        <f t="shared" si="0"/>
        <v>6.6666666666666666E-2</v>
      </c>
      <c r="P80">
        <f t="shared" si="0"/>
        <v>2.6666666666666668E-2</v>
      </c>
      <c r="S80" t="s">
        <v>119</v>
      </c>
      <c r="T80">
        <v>1</v>
      </c>
      <c r="U80">
        <v>2</v>
      </c>
      <c r="V80">
        <v>1</v>
      </c>
      <c r="W80">
        <v>7</v>
      </c>
    </row>
    <row r="81" spans="2:23">
      <c r="B81" t="s">
        <v>120</v>
      </c>
      <c r="C81">
        <f>COUNTIF(C2:C77, "2-4")</f>
        <v>5</v>
      </c>
      <c r="D81">
        <f>COUNTIF(D2:D77, "2-1")</f>
        <v>6</v>
      </c>
      <c r="E81">
        <f>COUNTIF(E2:E77, "2-3")</f>
        <v>25</v>
      </c>
      <c r="F81">
        <f>COUNTIF(F2:F77, "2-1")</f>
        <v>20</v>
      </c>
      <c r="G81">
        <f>COUNTIF(G2:G77, "2-2")</f>
        <v>5</v>
      </c>
      <c r="H81">
        <f>COUNTIF(H2:H77, "2-5")</f>
        <v>4</v>
      </c>
      <c r="I81">
        <f>COUNTIF(I2:I77, "2-4")</f>
        <v>8</v>
      </c>
      <c r="J81">
        <f>COUNTIF(J2:J77, "2-4")</f>
        <v>8</v>
      </c>
      <c r="K81">
        <f>COUNTIF(K2:K77, "2-4")</f>
        <v>2</v>
      </c>
      <c r="L81">
        <f>COUNTIF(L2:L77, "2-2")</f>
        <v>19</v>
      </c>
      <c r="M81">
        <f>COUNTIF(M2:M77, "2-3")</f>
        <v>24</v>
      </c>
      <c r="N81">
        <f>COUNTIF(N2:N77, "2-4")</f>
        <v>8</v>
      </c>
      <c r="O81">
        <f>COUNTIF(O2:O77, "2-2")</f>
        <v>12</v>
      </c>
      <c r="P81">
        <f>COUNTIF(P2:P77, "2-3")</f>
        <v>6</v>
      </c>
      <c r="S81" t="s">
        <v>123</v>
      </c>
      <c r="T81">
        <v>1.3333333333333334E-2</v>
      </c>
      <c r="U81">
        <v>2.6666666666666668E-2</v>
      </c>
      <c r="V81">
        <v>1.3333333333333334E-2</v>
      </c>
      <c r="W81">
        <v>9.3333333333333338E-2</v>
      </c>
    </row>
    <row r="82" spans="2:23">
      <c r="B82" t="s">
        <v>123</v>
      </c>
      <c r="C82">
        <f>C81/75</f>
        <v>6.6666666666666666E-2</v>
      </c>
      <c r="D82">
        <f t="shared" ref="D82:P82" si="1">D81/75</f>
        <v>0.08</v>
      </c>
      <c r="E82">
        <f t="shared" si="1"/>
        <v>0.33333333333333331</v>
      </c>
      <c r="F82">
        <f t="shared" si="1"/>
        <v>0.26666666666666666</v>
      </c>
      <c r="G82">
        <f t="shared" si="1"/>
        <v>6.6666666666666666E-2</v>
      </c>
      <c r="H82">
        <f t="shared" si="1"/>
        <v>5.3333333333333337E-2</v>
      </c>
      <c r="I82">
        <f t="shared" si="1"/>
        <v>0.10666666666666667</v>
      </c>
      <c r="J82">
        <f t="shared" si="1"/>
        <v>0.10666666666666667</v>
      </c>
      <c r="K82">
        <f t="shared" si="1"/>
        <v>2.6666666666666668E-2</v>
      </c>
      <c r="L82">
        <f t="shared" si="1"/>
        <v>0.25333333333333335</v>
      </c>
      <c r="M82">
        <f t="shared" si="1"/>
        <v>0.32</v>
      </c>
      <c r="N82">
        <f t="shared" si="1"/>
        <v>0.10666666666666667</v>
      </c>
      <c r="O82">
        <f t="shared" si="1"/>
        <v>0.16</v>
      </c>
      <c r="P82">
        <f t="shared" si="1"/>
        <v>0.08</v>
      </c>
      <c r="S82" t="s">
        <v>120</v>
      </c>
      <c r="T82">
        <v>2</v>
      </c>
      <c r="U82">
        <v>19</v>
      </c>
      <c r="V82">
        <v>24</v>
      </c>
      <c r="W82">
        <v>8</v>
      </c>
    </row>
    <row r="83" spans="2:23">
      <c r="B83" t="s">
        <v>121</v>
      </c>
      <c r="C83">
        <f>COUNTIF(C2:C77, "3-4")</f>
        <v>12</v>
      </c>
      <c r="D83">
        <f>COUNTIF(D2:D77, "3-1")</f>
        <v>16</v>
      </c>
      <c r="E83">
        <f>COUNTIF(E2:E77, "3-3")</f>
        <v>16</v>
      </c>
      <c r="F83">
        <f>COUNTIF(F2:F77, "3-1")</f>
        <v>11</v>
      </c>
      <c r="G83">
        <f>COUNTIF(G2:G77, "3-2")</f>
        <v>8</v>
      </c>
      <c r="H83">
        <f>COUNTIF(H2:H77, "3-5")</f>
        <v>13</v>
      </c>
      <c r="I83">
        <f>COUNTIF(I2:I77, "3-4")</f>
        <v>10</v>
      </c>
      <c r="J83">
        <f>COUNTIF(J2:J77, "3-4")</f>
        <v>6</v>
      </c>
      <c r="K83">
        <f>COUNTIF(K2:K77, "3-4")</f>
        <v>17</v>
      </c>
      <c r="L83">
        <f>COUNTIF(L2:L77, "3-2")</f>
        <v>21</v>
      </c>
      <c r="M83">
        <f>COUNTIF(M2:M77, "3-3")</f>
        <v>22</v>
      </c>
      <c r="N83">
        <f>COUNTIF(N2:N77, "3-4")</f>
        <v>21</v>
      </c>
      <c r="O83">
        <f>COUNTIF(O2:O77, "3-2")</f>
        <v>28</v>
      </c>
      <c r="P83">
        <f>COUNTIF(P2:P77, "3-3")</f>
        <v>23</v>
      </c>
      <c r="S83" t="s">
        <v>123</v>
      </c>
      <c r="T83">
        <v>2.6666666666666668E-2</v>
      </c>
      <c r="U83">
        <v>0.25333333333333335</v>
      </c>
      <c r="V83">
        <v>0.32</v>
      </c>
      <c r="W83">
        <v>0.10666666666666667</v>
      </c>
    </row>
    <row r="84" spans="2:23">
      <c r="B84" t="s">
        <v>123</v>
      </c>
      <c r="C84">
        <f>C83/75</f>
        <v>0.16</v>
      </c>
      <c r="D84">
        <f t="shared" ref="D84:P84" si="2">D83/75</f>
        <v>0.21333333333333335</v>
      </c>
      <c r="E84">
        <f t="shared" si="2"/>
        <v>0.21333333333333335</v>
      </c>
      <c r="F84">
        <f t="shared" si="2"/>
        <v>0.14666666666666667</v>
      </c>
      <c r="G84">
        <f t="shared" si="2"/>
        <v>0.10666666666666667</v>
      </c>
      <c r="H84">
        <f t="shared" si="2"/>
        <v>0.17333333333333334</v>
      </c>
      <c r="I84">
        <f t="shared" si="2"/>
        <v>0.13333333333333333</v>
      </c>
      <c r="J84">
        <f t="shared" si="2"/>
        <v>0.08</v>
      </c>
      <c r="K84">
        <f t="shared" si="2"/>
        <v>0.22666666666666666</v>
      </c>
      <c r="L84">
        <f t="shared" si="2"/>
        <v>0.28000000000000003</v>
      </c>
      <c r="M84">
        <f t="shared" si="2"/>
        <v>0.29333333333333333</v>
      </c>
      <c r="N84">
        <f t="shared" si="2"/>
        <v>0.28000000000000003</v>
      </c>
      <c r="O84">
        <f t="shared" si="2"/>
        <v>0.37333333333333335</v>
      </c>
      <c r="P84">
        <f t="shared" si="2"/>
        <v>0.30666666666666664</v>
      </c>
      <c r="S84" t="s">
        <v>121</v>
      </c>
      <c r="T84">
        <v>17</v>
      </c>
      <c r="U84">
        <v>21</v>
      </c>
      <c r="V84">
        <v>22</v>
      </c>
      <c r="W84">
        <v>21</v>
      </c>
    </row>
    <row r="85" spans="2:23">
      <c r="B85" t="s">
        <v>122</v>
      </c>
      <c r="C85">
        <f>COUNTIF(C2:C77, "4-4")</f>
        <v>45</v>
      </c>
      <c r="D85">
        <f>COUNTIF(D2:D77, "4-1")</f>
        <v>29</v>
      </c>
      <c r="E85">
        <f>COUNTIF(E2:E77, "4-3")</f>
        <v>2</v>
      </c>
      <c r="F85">
        <f>COUNTIF(F2:F77, "4-1")</f>
        <v>20</v>
      </c>
      <c r="G85">
        <f>COUNTIF(G2:G77, "4-2")</f>
        <v>17</v>
      </c>
      <c r="H85">
        <f>COUNTIF(H2:H77, "4-5")</f>
        <v>22</v>
      </c>
      <c r="I85">
        <f>COUNTIF(I2:I77, "4-4")</f>
        <v>35</v>
      </c>
      <c r="J85">
        <f>COUNTIF(J2:J77, "4-4")</f>
        <v>15</v>
      </c>
      <c r="K85">
        <f>COUNTIF(K2:K77, "4-4")</f>
        <v>34</v>
      </c>
      <c r="L85">
        <f>COUNTIF(L2:L77, "4-2")</f>
        <v>11</v>
      </c>
      <c r="M85">
        <f>COUNTIF(M2:M77, "4-3")</f>
        <v>13</v>
      </c>
      <c r="N85">
        <f>COUNTIF(N2:N77, "4-4")</f>
        <v>18</v>
      </c>
      <c r="O85">
        <f>COUNTIF(O2:O77, "4-2")</f>
        <v>9</v>
      </c>
      <c r="P85">
        <f>COUNTIF(P2:P77, "4-3")</f>
        <v>7</v>
      </c>
      <c r="S85" t="s">
        <v>123</v>
      </c>
      <c r="T85">
        <v>0.22666666666666666</v>
      </c>
      <c r="U85">
        <v>0.28000000000000003</v>
      </c>
      <c r="V85">
        <v>0.29333333333333333</v>
      </c>
      <c r="W85">
        <v>0.28000000000000003</v>
      </c>
    </row>
    <row r="86" spans="2:23">
      <c r="B86" t="s">
        <v>123</v>
      </c>
      <c r="C86">
        <f>C85/75</f>
        <v>0.6</v>
      </c>
      <c r="D86">
        <f t="shared" ref="D86:P86" si="3">D85/75</f>
        <v>0.38666666666666666</v>
      </c>
      <c r="E86">
        <f t="shared" si="3"/>
        <v>2.6666666666666668E-2</v>
      </c>
      <c r="F86">
        <f t="shared" si="3"/>
        <v>0.26666666666666666</v>
      </c>
      <c r="G86">
        <f t="shared" si="3"/>
        <v>0.22666666666666666</v>
      </c>
      <c r="H86">
        <f t="shared" si="3"/>
        <v>0.29333333333333333</v>
      </c>
      <c r="I86">
        <f t="shared" si="3"/>
        <v>0.46666666666666667</v>
      </c>
      <c r="J86">
        <f t="shared" si="3"/>
        <v>0.2</v>
      </c>
      <c r="K86">
        <f t="shared" si="3"/>
        <v>0.45333333333333331</v>
      </c>
      <c r="L86">
        <f t="shared" si="3"/>
        <v>0.14666666666666667</v>
      </c>
      <c r="M86">
        <f t="shared" si="3"/>
        <v>0.17333333333333334</v>
      </c>
      <c r="N86">
        <f t="shared" si="3"/>
        <v>0.24</v>
      </c>
      <c r="O86">
        <f t="shared" si="3"/>
        <v>0.12</v>
      </c>
      <c r="P86">
        <f t="shared" si="3"/>
        <v>9.3333333333333338E-2</v>
      </c>
      <c r="S86" t="s">
        <v>122</v>
      </c>
      <c r="T86">
        <v>34</v>
      </c>
      <c r="U86">
        <v>11</v>
      </c>
      <c r="V86">
        <v>13</v>
      </c>
      <c r="W86">
        <v>18</v>
      </c>
    </row>
    <row r="87" spans="2:23">
      <c r="B87" t="s">
        <v>127</v>
      </c>
      <c r="G87">
        <f>COUNTIF(G2:G77, "5-2")</f>
        <v>8</v>
      </c>
      <c r="H87">
        <f>COUNTIF(H2:H77, "5-5")</f>
        <v>7</v>
      </c>
      <c r="J87">
        <f>COUNTIF(J2:J77, "5-4")</f>
        <v>13</v>
      </c>
      <c r="K87">
        <f>COUNTIF(K2:K77, "5-4")</f>
        <v>7</v>
      </c>
      <c r="M87">
        <f>COUNTIF(M2:M77, "5-3")</f>
        <v>4</v>
      </c>
      <c r="N87">
        <f>COUNTIF(N2:N77, "5-4")</f>
        <v>5</v>
      </c>
      <c r="S87" t="s">
        <v>123</v>
      </c>
      <c r="T87">
        <v>0.45333333333333331</v>
      </c>
      <c r="U87">
        <v>0.14666666666666667</v>
      </c>
      <c r="V87">
        <v>0.17333333333333334</v>
      </c>
      <c r="W87">
        <v>0.24</v>
      </c>
    </row>
    <row r="88" spans="2:23">
      <c r="B88" t="s">
        <v>123</v>
      </c>
      <c r="G88">
        <f t="shared" ref="G88:H88" si="4">G87/75</f>
        <v>0.10666666666666667</v>
      </c>
      <c r="H88">
        <f t="shared" si="4"/>
        <v>9.3333333333333338E-2</v>
      </c>
      <c r="J88">
        <f t="shared" ref="J88" si="5">J87/75</f>
        <v>0.17333333333333334</v>
      </c>
      <c r="K88">
        <f t="shared" ref="K88" si="6">K87/75</f>
        <v>9.3333333333333338E-2</v>
      </c>
      <c r="M88">
        <f t="shared" ref="M88" si="7">M87/75</f>
        <v>5.3333333333333337E-2</v>
      </c>
      <c r="N88">
        <f t="shared" ref="N88" si="8">N87/75</f>
        <v>6.6666666666666666E-2</v>
      </c>
      <c r="S88" t="s">
        <v>127</v>
      </c>
      <c r="T88">
        <v>7</v>
      </c>
      <c r="V88">
        <v>4</v>
      </c>
      <c r="W88">
        <v>5</v>
      </c>
    </row>
    <row r="89" spans="2:23">
      <c r="B89" t="s">
        <v>124</v>
      </c>
      <c r="C89">
        <f>COUNTIF(C2:C77, "0-4")</f>
        <v>8</v>
      </c>
      <c r="D89">
        <f>COUNTIF(D2:D77, "0-1")</f>
        <v>9</v>
      </c>
      <c r="E89">
        <f>COUNTIF(E2:E77, "0-3")</f>
        <v>32</v>
      </c>
      <c r="F89">
        <f>COUNTIF(F2:F77, "0-1")</f>
        <v>20</v>
      </c>
      <c r="G89">
        <f>COUNTIF(G2:G77, "0-2")</f>
        <v>32</v>
      </c>
      <c r="H89">
        <f>COUNTIF(H2:H77, "0-5")</f>
        <v>14</v>
      </c>
      <c r="I89">
        <f>COUNTIF(I2:I77, "0-4")</f>
        <v>10</v>
      </c>
      <c r="J89">
        <f>COUNTIF(J2:J77, "0-4")</f>
        <v>23</v>
      </c>
      <c r="K89">
        <f>COUNTIF(K2:K77, "0-4")</f>
        <v>15</v>
      </c>
      <c r="L89">
        <f>COUNTIF(L2:L77, "0-2")</f>
        <v>23</v>
      </c>
      <c r="M89">
        <f>COUNTIF(M2:M77, "0-3")</f>
        <v>12</v>
      </c>
      <c r="N89">
        <f>COUNTIF(N2:N77, "0-4")</f>
        <v>17</v>
      </c>
      <c r="O89">
        <f>COUNTIF(O2:O77, "0-2")</f>
        <v>22</v>
      </c>
      <c r="P89">
        <f>COUNTIF(P2:P77, "0-3")</f>
        <v>38</v>
      </c>
      <c r="S89" t="s">
        <v>123</v>
      </c>
      <c r="T89">
        <v>9.3333333333333338E-2</v>
      </c>
      <c r="V89">
        <v>5.3333333333333337E-2</v>
      </c>
      <c r="W89">
        <v>6.6666666666666666E-2</v>
      </c>
    </row>
    <row r="90" spans="2:23">
      <c r="B90" t="s">
        <v>123</v>
      </c>
      <c r="C90">
        <f>C89/75</f>
        <v>0.10666666666666667</v>
      </c>
      <c r="D90">
        <f t="shared" ref="D90" si="9">D89/75</f>
        <v>0.12</v>
      </c>
      <c r="E90">
        <f t="shared" ref="E90" si="10">E89/75</f>
        <v>0.42666666666666669</v>
      </c>
      <c r="F90">
        <f t="shared" ref="F90" si="11">F89/75</f>
        <v>0.26666666666666666</v>
      </c>
      <c r="G90">
        <f t="shared" ref="G90" si="12">G89/75</f>
        <v>0.42666666666666669</v>
      </c>
      <c r="H90">
        <f t="shared" ref="H90" si="13">H89/75</f>
        <v>0.18666666666666668</v>
      </c>
      <c r="I90">
        <f t="shared" ref="I90" si="14">I89/75</f>
        <v>0.13333333333333333</v>
      </c>
      <c r="J90">
        <f t="shared" ref="J90" si="15">J89/75</f>
        <v>0.30666666666666664</v>
      </c>
      <c r="K90">
        <f t="shared" ref="K90" si="16">K89/75</f>
        <v>0.2</v>
      </c>
      <c r="L90">
        <f t="shared" ref="L90" si="17">L89/75</f>
        <v>0.30666666666666664</v>
      </c>
      <c r="M90">
        <f t="shared" ref="M90" si="18">M89/75</f>
        <v>0.16</v>
      </c>
      <c r="N90">
        <f t="shared" ref="N90" si="19">N89/75</f>
        <v>0.22666666666666666</v>
      </c>
      <c r="O90">
        <f t="shared" ref="O90" si="20">O89/75</f>
        <v>0.29333333333333333</v>
      </c>
      <c r="P90">
        <f t="shared" ref="P90" si="21">P89/75</f>
        <v>0.50666666666666671</v>
      </c>
      <c r="S90" t="s">
        <v>124</v>
      </c>
      <c r="T90">
        <v>15</v>
      </c>
      <c r="U90">
        <v>23</v>
      </c>
      <c r="V90">
        <v>12</v>
      </c>
      <c r="W90">
        <v>17</v>
      </c>
    </row>
    <row r="91" spans="2:23">
      <c r="C91" s="2" t="s">
        <v>0</v>
      </c>
      <c r="D91" s="2" t="s">
        <v>1</v>
      </c>
      <c r="E91" s="2" t="s">
        <v>2</v>
      </c>
      <c r="F91" s="2" t="s">
        <v>3</v>
      </c>
      <c r="G91" s="2" t="s">
        <v>4</v>
      </c>
      <c r="H91" s="2" t="s">
        <v>5</v>
      </c>
      <c r="I91" s="2" t="s">
        <v>6</v>
      </c>
      <c r="J91" s="2" t="s">
        <v>7</v>
      </c>
      <c r="K91" s="2" t="s">
        <v>8</v>
      </c>
      <c r="L91" s="2" t="s">
        <v>9</v>
      </c>
      <c r="M91" s="2" t="s">
        <v>10</v>
      </c>
      <c r="N91" s="2" t="s">
        <v>11</v>
      </c>
      <c r="O91" s="2" t="s">
        <v>12</v>
      </c>
      <c r="P91" s="2" t="s">
        <v>13</v>
      </c>
      <c r="S91" t="s">
        <v>123</v>
      </c>
      <c r="T91">
        <v>0.2</v>
      </c>
      <c r="U91">
        <v>0.30666666666666664</v>
      </c>
      <c r="V91">
        <v>0.16</v>
      </c>
      <c r="W91">
        <v>0.22666666666666666</v>
      </c>
    </row>
    <row r="92" spans="2:23">
      <c r="C92" s="2">
        <v>0.73972602739726001</v>
      </c>
      <c r="D92" s="2">
        <v>0.49315068493150599</v>
      </c>
      <c r="E92" s="2">
        <v>0.51369863013698602</v>
      </c>
      <c r="F92" s="2">
        <v>0.32876712328767099</v>
      </c>
      <c r="G92" s="2">
        <v>0.30821917808219101</v>
      </c>
      <c r="H92" s="2">
        <v>0.36986301369863001</v>
      </c>
      <c r="I92" s="2">
        <v>0.57534246575342396</v>
      </c>
      <c r="J92" s="2">
        <v>0.34931506849315003</v>
      </c>
      <c r="K92" s="2">
        <v>0.63013698630136905</v>
      </c>
      <c r="L92" s="2">
        <v>0.465753424657534</v>
      </c>
      <c r="M92" s="2">
        <v>0.397260273972602</v>
      </c>
      <c r="N92" s="2">
        <v>0.32191780821917798</v>
      </c>
      <c r="O92" s="2">
        <v>0.37671232876712302</v>
      </c>
      <c r="P92" s="2">
        <v>0.40410958904109501</v>
      </c>
    </row>
    <row r="93" spans="2:23">
      <c r="C93" t="str">
        <f>_xlfn.IFS(C92&gt;0.5,"easy",C92&gt;0.4,"midium",,"hard")</f>
        <v>easy</v>
      </c>
      <c r="D93" t="str">
        <f t="shared" ref="D93:P93" si="22">_xlfn.IFS(D92&gt;0.5,"easy",D92&gt;0.4,"midium",,"hard")</f>
        <v>midium</v>
      </c>
      <c r="E93" t="str">
        <f t="shared" si="22"/>
        <v>easy</v>
      </c>
      <c r="F93" t="s">
        <v>128</v>
      </c>
      <c r="G93" t="s">
        <v>128</v>
      </c>
      <c r="H93" t="s">
        <v>128</v>
      </c>
      <c r="I93" t="str">
        <f t="shared" si="22"/>
        <v>easy</v>
      </c>
      <c r="J93" t="s">
        <v>128</v>
      </c>
      <c r="K93" t="str">
        <f t="shared" si="22"/>
        <v>easy</v>
      </c>
      <c r="L93" t="str">
        <f t="shared" si="22"/>
        <v>midium</v>
      </c>
      <c r="M93" t="s">
        <v>128</v>
      </c>
      <c r="N93" t="s">
        <v>128</v>
      </c>
      <c r="O93" t="s">
        <v>128</v>
      </c>
      <c r="P93" t="str">
        <f t="shared" si="22"/>
        <v>midium</v>
      </c>
    </row>
    <row r="94" spans="2:23">
      <c r="C94">
        <v>1</v>
      </c>
      <c r="D94">
        <v>1</v>
      </c>
      <c r="E94">
        <v>1</v>
      </c>
      <c r="F94">
        <v>3</v>
      </c>
      <c r="G94">
        <v>3</v>
      </c>
      <c r="H94">
        <v>3</v>
      </c>
      <c r="I94">
        <v>1</v>
      </c>
      <c r="J94">
        <v>3</v>
      </c>
      <c r="K94">
        <v>1</v>
      </c>
      <c r="L94">
        <v>2</v>
      </c>
      <c r="M94">
        <v>3</v>
      </c>
      <c r="N94">
        <v>3</v>
      </c>
      <c r="O94">
        <v>3</v>
      </c>
      <c r="P94">
        <v>2</v>
      </c>
      <c r="Q94">
        <f>SUM(C94:P94)</f>
        <v>30</v>
      </c>
      <c r="R94" t="s">
        <v>129</v>
      </c>
    </row>
    <row r="95" spans="2:23">
      <c r="C95">
        <v>1</v>
      </c>
      <c r="D95">
        <v>1</v>
      </c>
      <c r="E95">
        <v>1</v>
      </c>
      <c r="F95">
        <v>2</v>
      </c>
      <c r="G95">
        <v>2</v>
      </c>
      <c r="H95">
        <v>2</v>
      </c>
      <c r="I95">
        <v>1</v>
      </c>
      <c r="J95">
        <v>2</v>
      </c>
      <c r="K95">
        <v>1</v>
      </c>
      <c r="L95">
        <v>1.5</v>
      </c>
      <c r="M95">
        <v>2</v>
      </c>
      <c r="N95">
        <v>2</v>
      </c>
      <c r="O95">
        <v>2</v>
      </c>
      <c r="P95">
        <v>1.5</v>
      </c>
      <c r="Q95">
        <f t="shared" ref="Q95:Q102" si="23">SUM(C95:P95)</f>
        <v>22</v>
      </c>
    </row>
    <row r="96" spans="2:23">
      <c r="C96">
        <v>1</v>
      </c>
      <c r="D96">
        <v>1</v>
      </c>
      <c r="E96">
        <v>1</v>
      </c>
      <c r="F96">
        <v>1.6</v>
      </c>
      <c r="G96">
        <v>1.6</v>
      </c>
      <c r="H96">
        <v>1.4</v>
      </c>
      <c r="I96">
        <v>1</v>
      </c>
      <c r="J96">
        <v>1.6</v>
      </c>
      <c r="K96">
        <v>1</v>
      </c>
      <c r="L96">
        <v>1.2</v>
      </c>
      <c r="M96">
        <v>1.4</v>
      </c>
      <c r="N96">
        <v>1.6</v>
      </c>
      <c r="O96">
        <v>1.4</v>
      </c>
      <c r="P96">
        <v>1.2</v>
      </c>
      <c r="Q96">
        <f t="shared" si="23"/>
        <v>17.999999999999996</v>
      </c>
    </row>
    <row r="97" spans="3:18">
      <c r="C97">
        <v>1</v>
      </c>
      <c r="D97">
        <v>1</v>
      </c>
      <c r="E97">
        <v>1</v>
      </c>
      <c r="F97">
        <v>4</v>
      </c>
      <c r="G97">
        <v>4</v>
      </c>
      <c r="H97">
        <v>3</v>
      </c>
      <c r="I97">
        <v>1</v>
      </c>
      <c r="J97">
        <v>4</v>
      </c>
      <c r="K97">
        <v>1</v>
      </c>
      <c r="L97">
        <v>2</v>
      </c>
      <c r="M97">
        <v>3</v>
      </c>
      <c r="N97">
        <v>4</v>
      </c>
      <c r="O97">
        <v>3</v>
      </c>
      <c r="P97">
        <v>2</v>
      </c>
      <c r="Q97">
        <f t="shared" si="23"/>
        <v>34</v>
      </c>
    </row>
    <row r="98" spans="3:18">
      <c r="C98">
        <v>1</v>
      </c>
      <c r="D98">
        <v>1</v>
      </c>
      <c r="E98">
        <v>1</v>
      </c>
      <c r="F98">
        <v>2.5</v>
      </c>
      <c r="G98">
        <v>2.5</v>
      </c>
      <c r="H98">
        <v>2</v>
      </c>
      <c r="I98">
        <v>1</v>
      </c>
      <c r="J98">
        <v>2.5</v>
      </c>
      <c r="K98">
        <v>1</v>
      </c>
      <c r="L98">
        <v>1.5</v>
      </c>
      <c r="M98">
        <v>2</v>
      </c>
      <c r="N98">
        <v>2.5</v>
      </c>
      <c r="O98">
        <v>2</v>
      </c>
      <c r="P98">
        <v>1.5</v>
      </c>
      <c r="Q98">
        <f t="shared" si="23"/>
        <v>24</v>
      </c>
    </row>
    <row r="99" spans="3:18">
      <c r="C99">
        <v>1</v>
      </c>
      <c r="D99">
        <v>1.5</v>
      </c>
      <c r="E99">
        <v>1.5</v>
      </c>
      <c r="F99">
        <v>2.5</v>
      </c>
      <c r="G99">
        <v>2.5</v>
      </c>
      <c r="H99">
        <v>2</v>
      </c>
      <c r="I99">
        <v>1</v>
      </c>
      <c r="J99">
        <v>2.5</v>
      </c>
      <c r="K99">
        <v>1</v>
      </c>
      <c r="L99">
        <v>1.5</v>
      </c>
      <c r="M99">
        <v>2</v>
      </c>
      <c r="N99">
        <v>2.5</v>
      </c>
      <c r="O99">
        <v>2</v>
      </c>
      <c r="P99">
        <v>1.5</v>
      </c>
      <c r="Q99">
        <f t="shared" si="23"/>
        <v>25</v>
      </c>
      <c r="R99" t="s">
        <v>129</v>
      </c>
    </row>
    <row r="100" spans="3:18">
      <c r="C100">
        <v>1</v>
      </c>
      <c r="D100">
        <v>1.2</v>
      </c>
      <c r="E100">
        <v>1.2</v>
      </c>
      <c r="F100">
        <v>1.6</v>
      </c>
      <c r="G100">
        <v>1.6</v>
      </c>
      <c r="H100">
        <v>1.4</v>
      </c>
      <c r="I100">
        <v>1</v>
      </c>
      <c r="J100">
        <v>1.6</v>
      </c>
      <c r="K100">
        <v>1</v>
      </c>
      <c r="L100">
        <v>1.2</v>
      </c>
      <c r="M100">
        <v>1.4</v>
      </c>
      <c r="N100">
        <v>1.6</v>
      </c>
      <c r="O100">
        <v>1.4</v>
      </c>
      <c r="P100">
        <v>1.2</v>
      </c>
      <c r="Q100">
        <f t="shared" si="23"/>
        <v>18.399999999999999</v>
      </c>
    </row>
    <row r="101" spans="3:18">
      <c r="C101">
        <v>1</v>
      </c>
      <c r="D101">
        <v>2</v>
      </c>
      <c r="E101">
        <v>2</v>
      </c>
      <c r="F101">
        <v>4</v>
      </c>
      <c r="G101">
        <v>4</v>
      </c>
      <c r="H101">
        <v>3</v>
      </c>
      <c r="I101">
        <v>1</v>
      </c>
      <c r="J101">
        <v>4</v>
      </c>
      <c r="K101">
        <v>1</v>
      </c>
      <c r="L101">
        <v>2</v>
      </c>
      <c r="M101">
        <v>3</v>
      </c>
      <c r="N101">
        <v>4</v>
      </c>
      <c r="O101">
        <v>3</v>
      </c>
      <c r="P101">
        <v>2</v>
      </c>
      <c r="Q101">
        <f t="shared" si="23"/>
        <v>36</v>
      </c>
    </row>
    <row r="102" spans="3:18">
      <c r="Q102">
        <f t="shared" si="23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OBELAB_JH_DESKTOP</cp:lastModifiedBy>
  <dcterms:created xsi:type="dcterms:W3CDTF">2019-06-21T05:54:35Z</dcterms:created>
  <dcterms:modified xsi:type="dcterms:W3CDTF">2019-07-09T07:54:55Z</dcterms:modified>
</cp:coreProperties>
</file>