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Source\AVR\ATmega64\ATmaega64_Timer\Timer0_PCPWM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12" i="1" l="1"/>
  <c r="F5" i="1"/>
  <c r="C12" i="1" l="1"/>
  <c r="C4" i="1" l="1"/>
  <c r="C5" i="1" s="1"/>
  <c r="C6" i="1" l="1"/>
  <c r="C7" i="1" s="1"/>
</calcChain>
</file>

<file path=xl/sharedStrings.xml><?xml version="1.0" encoding="utf-8"?>
<sst xmlns="http://schemas.openxmlformats.org/spreadsheetml/2006/main" count="21" uniqueCount="20">
  <si>
    <t>F_CPU</t>
    <phoneticPr fontId="1" type="noConversion"/>
  </si>
  <si>
    <t>Hz</t>
    <phoneticPr fontId="1" type="noConversion"/>
  </si>
  <si>
    <t>sec</t>
    <phoneticPr fontId="1" type="noConversion"/>
  </si>
  <si>
    <t>ms</t>
  </si>
  <si>
    <t>ms</t>
    <phoneticPr fontId="1" type="noConversion"/>
  </si>
  <si>
    <t>us</t>
    <phoneticPr fontId="1" type="noConversion"/>
  </si>
  <si>
    <t>Hz</t>
    <phoneticPr fontId="1" type="noConversion"/>
  </si>
  <si>
    <t>분주된 주파수</t>
    <phoneticPr fontId="1" type="noConversion"/>
  </si>
  <si>
    <t>분주비</t>
    <phoneticPr fontId="1" type="noConversion"/>
  </si>
  <si>
    <t>주기</t>
    <phoneticPr fontId="1" type="noConversion"/>
  </si>
  <si>
    <t>Target Freq</t>
    <phoneticPr fontId="1" type="noConversion"/>
  </si>
  <si>
    <t>주파수 계산기</t>
    <phoneticPr fontId="1" type="noConversion"/>
  </si>
  <si>
    <t>Hz</t>
    <phoneticPr fontId="1" type="noConversion"/>
  </si>
  <si>
    <t>목표 주기</t>
    <phoneticPr fontId="1" type="noConversion"/>
  </si>
  <si>
    <t>PWM Freq</t>
    <phoneticPr fontId="1" type="noConversion"/>
  </si>
  <si>
    <t>PWM Period</t>
    <phoneticPr fontId="1" type="noConversion"/>
  </si>
  <si>
    <t>듀티비 계산기</t>
    <phoneticPr fontId="1" type="noConversion"/>
  </si>
  <si>
    <t>OCR</t>
    <phoneticPr fontId="1" type="noConversion"/>
  </si>
  <si>
    <t>듀티비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</si>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</sst>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0000000000000000_ "/>
    <numFmt numFmtId="177" formatCode="0.00000000000000000000_ "/>
    <numFmt numFmtId="178" formatCode="0.000000000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0"/>
      <color theme="1"/>
      <name val="HY중고딕"/>
      <family val="1"/>
      <charset val="129"/>
    </font>
    <font>
      <sz val="10"/>
      <color theme="0" tint="-0.249977111117893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77" fontId="3" fillId="0" borderId="0" xfId="0" applyNumberFormat="1" applyFont="1" applyBorder="1">
      <alignment vertical="center"/>
    </xf>
    <xf numFmtId="178" fontId="2" fillId="0" borderId="0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0" fillId="2" borderId="13" xfId="0" applyFont="1" applyFill="1" applyBorder="1">
      <alignment vertical="center"/>
    </xf>
    <xf numFmtId="0" fontId="0" fillId="2" borderId="2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J10" sqref="J10"/>
    </sheetView>
  </sheetViews>
  <sheetFormatPr defaultRowHeight="16.5" x14ac:dyDescent="0.3"/>
  <cols>
    <col min="2" max="2" width="11.875" bestFit="1" customWidth="1"/>
    <col min="3" max="3" width="25.625" customWidth="1"/>
    <col min="4" max="4" width="8.375" bestFit="1" customWidth="1"/>
    <col min="5" max="5" width="13.375" bestFit="1" customWidth="1"/>
    <col min="6" max="6" width="25.625" customWidth="1"/>
    <col min="7" max="7" width="11.875" bestFit="1" customWidth="1"/>
    <col min="8" max="8" width="8.875" bestFit="1" customWidth="1"/>
    <col min="9" max="9" width="7.875" bestFit="1" customWidth="1"/>
  </cols>
  <sheetData>
    <row r="1" spans="2:9" ht="17.25" thickBot="1" x14ac:dyDescent="0.35"/>
    <row r="2" spans="2:9" ht="17.25" thickBot="1" x14ac:dyDescent="0.35">
      <c r="B2" s="19" t="s">
        <v>0</v>
      </c>
      <c r="C2" s="30">
        <v>14745600</v>
      </c>
      <c r="D2" s="31"/>
      <c r="E2" s="42" t="s">
        <v>14</v>
      </c>
      <c r="F2" s="42">
        <f>C2/(C3*510)</f>
        <v>112.94117647058823</v>
      </c>
      <c r="G2" s="43" t="s">
        <v>1</v>
      </c>
      <c r="H2" s="1"/>
      <c r="I2" s="1"/>
    </row>
    <row r="3" spans="2:9" ht="17.25" thickBot="1" x14ac:dyDescent="0.35">
      <c r="B3" s="18" t="s">
        <v>8</v>
      </c>
      <c r="C3" s="32">
        <v>256</v>
      </c>
      <c r="D3" s="33"/>
      <c r="E3" s="34"/>
      <c r="F3" s="34"/>
      <c r="G3" s="44"/>
      <c r="H3" s="2"/>
      <c r="I3" s="3"/>
    </row>
    <row r="4" spans="2:9" ht="17.25" thickBot="1" x14ac:dyDescent="0.35">
      <c r="B4" s="15" t="s">
        <v>7</v>
      </c>
      <c r="C4" s="16">
        <f>C2/C3</f>
        <v>57600</v>
      </c>
      <c r="D4" s="17" t="s">
        <v>6</v>
      </c>
      <c r="E4" s="35"/>
      <c r="F4" s="35"/>
      <c r="G4" s="45"/>
      <c r="H4" s="2"/>
      <c r="I4" s="3"/>
    </row>
    <row r="5" spans="2:9" x14ac:dyDescent="0.3">
      <c r="B5" s="28" t="s">
        <v>9</v>
      </c>
      <c r="C5" s="4">
        <f>1/C4</f>
        <v>1.7361111111111111E-5</v>
      </c>
      <c r="D5" s="7" t="s">
        <v>2</v>
      </c>
      <c r="E5" s="34" t="s">
        <v>15</v>
      </c>
      <c r="F5" s="36">
        <f>1/F2</f>
        <v>8.8541666666666664E-3</v>
      </c>
      <c r="G5" s="39" t="s">
        <v>2</v>
      </c>
      <c r="H5" s="2"/>
      <c r="I5" s="3"/>
    </row>
    <row r="6" spans="2:9" x14ac:dyDescent="0.3">
      <c r="B6" s="28"/>
      <c r="C6" s="5">
        <f>C5*1000</f>
        <v>1.7361111111111112E-2</v>
      </c>
      <c r="D6" s="7" t="s">
        <v>4</v>
      </c>
      <c r="E6" s="34"/>
      <c r="F6" s="37"/>
      <c r="G6" s="40"/>
      <c r="H6" s="2"/>
      <c r="I6" s="3"/>
    </row>
    <row r="7" spans="2:9" ht="17.25" thickBot="1" x14ac:dyDescent="0.35">
      <c r="B7" s="29"/>
      <c r="C7" s="6">
        <f>C6*1000</f>
        <v>17.361111111111111</v>
      </c>
      <c r="D7" s="8" t="s">
        <v>5</v>
      </c>
      <c r="E7" s="35"/>
      <c r="F7" s="38"/>
      <c r="G7" s="41"/>
      <c r="H7" s="2"/>
      <c r="I7" s="3"/>
    </row>
    <row r="9" spans="2:9" ht="17.25" thickBot="1" x14ac:dyDescent="0.35"/>
    <row r="10" spans="2:9" x14ac:dyDescent="0.3">
      <c r="B10" s="23" t="s">
        <v>11</v>
      </c>
      <c r="C10" s="24"/>
      <c r="D10" s="25"/>
      <c r="E10" s="23" t="s">
        <v>16</v>
      </c>
      <c r="F10" s="24"/>
      <c r="G10" s="25"/>
    </row>
    <row r="11" spans="2:9" x14ac:dyDescent="0.3">
      <c r="B11" s="10" t="s">
        <v>13</v>
      </c>
      <c r="C11" s="9">
        <v>2.5</v>
      </c>
      <c r="D11" s="11" t="s">
        <v>3</v>
      </c>
      <c r="E11" s="22" t="s">
        <v>18</v>
      </c>
      <c r="F11" s="20">
        <v>10</v>
      </c>
      <c r="G11" s="21" t="s">
        <v>19</v>
      </c>
    </row>
    <row r="12" spans="2:9" ht="17.25" thickBot="1" x14ac:dyDescent="0.35">
      <c r="B12" s="12" t="s">
        <v>10</v>
      </c>
      <c r="C12" s="13">
        <f>IF(D11="sec",(1/C11),IF(D11="ms",((1/C11)*1000),IF(D11="us",((1/C11)*1000000))))</f>
        <v>400</v>
      </c>
      <c r="D12" s="14" t="s">
        <v>12</v>
      </c>
      <c r="E12" s="12" t="s">
        <v>17</v>
      </c>
      <c r="F12" s="26">
        <f>ROUNDDOWN((256*F11)/100,0)</f>
        <v>25</v>
      </c>
      <c r="G12" s="27"/>
    </row>
  </sheetData>
  <mergeCells count="12">
    <mergeCell ref="E10:G10"/>
    <mergeCell ref="F12:G12"/>
    <mergeCell ref="B10:D10"/>
    <mergeCell ref="B5:B7"/>
    <mergeCell ref="C2:D2"/>
    <mergeCell ref="C3:D3"/>
    <mergeCell ref="E5:E7"/>
    <mergeCell ref="F5:F7"/>
    <mergeCell ref="G5:G7"/>
    <mergeCell ref="E2:E4"/>
    <mergeCell ref="F2:F4"/>
    <mergeCell ref="G2:G4"/>
  </mergeCells>
  <phoneticPr fontId="1" type="noConversion"/>
  <dataValidations count="2">
    <dataValidation type="list" allowBlank="1" showInputMessage="1" showErrorMessage="1" sqref="C3">
      <formula1>"1,8,64,256,1024"</formula1>
    </dataValidation>
    <dataValidation type="list" allowBlank="1" showInputMessage="1" showErrorMessage="1" sqref="D11">
      <formula1>"sec,ms,us"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SEONGWOOK YOON</dc:creator>
  <cp:lastModifiedBy>SEONGWOOK YOON</cp:lastModifiedBy>
  <dcterms:created xsi:type="dcterms:W3CDTF">2019-08-12T02:49:35Z</dcterms:created>
  <dcterms:modified xsi:type="dcterms:W3CDTF">2019-08-19T06:31:19Z</dcterms:modified>
</cp:coreProperties>
</file>