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Seonjae Lee\Desktop\"/>
    </mc:Choice>
  </mc:AlternateContent>
  <bookViews>
    <workbookView xWindow="0" yWindow="0" windowWidth="23040" windowHeight="9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  <c r="E14" i="1"/>
  <c r="E15" i="1"/>
  <c r="E16" i="1"/>
  <c r="E17" i="1"/>
  <c r="E18" i="1"/>
  <c r="E19" i="1"/>
  <c r="E20" i="1"/>
  <c r="E21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M3" i="1" l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N9" i="1"/>
  <c r="N10" i="1"/>
  <c r="N11" i="1"/>
  <c r="N12" i="1"/>
  <c r="N14" i="1"/>
  <c r="N15" i="1"/>
  <c r="N16" i="1"/>
  <c r="N17" i="1"/>
  <c r="N18" i="1"/>
  <c r="N19" i="1"/>
  <c r="N20" i="1"/>
  <c r="N21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3" i="1"/>
  <c r="N4" i="1"/>
  <c r="N5" i="1"/>
  <c r="N6" i="1"/>
  <c r="N7" i="1"/>
  <c r="N8" i="1"/>
  <c r="N2" i="1"/>
  <c r="G15" i="1" l="1"/>
  <c r="G16" i="1"/>
  <c r="G17" i="1"/>
  <c r="G18" i="1"/>
  <c r="G19" i="1"/>
  <c r="G20" i="1"/>
  <c r="G21" i="1"/>
  <c r="G14" i="1"/>
  <c r="F65" i="1" l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5" i="1"/>
  <c r="F21" i="1"/>
  <c r="F25" i="1"/>
  <c r="F26" i="1"/>
  <c r="F27" i="1"/>
  <c r="F28" i="1"/>
  <c r="F29" i="1"/>
  <c r="F30" i="1"/>
  <c r="F31" i="1"/>
  <c r="F32" i="1"/>
  <c r="F33" i="1"/>
  <c r="F14" i="1"/>
  <c r="F15" i="1"/>
  <c r="F16" i="1"/>
  <c r="F17" i="1"/>
  <c r="F18" i="1"/>
  <c r="F19" i="1"/>
  <c r="F20" i="1"/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<sst xmlns="http://schemas.openxmlformats.org/spreadsheetml/2006/main" count="71" uniqueCount="71">
  <si>
    <t>MMS7</t>
    <phoneticPr fontId="1" type="noConversion"/>
  </si>
  <si>
    <t>MMS5</t>
    <phoneticPr fontId="1" type="noConversion"/>
  </si>
  <si>
    <t>MMS2</t>
    <phoneticPr fontId="1" type="noConversion"/>
  </si>
  <si>
    <t>FIR2</t>
    <phoneticPr fontId="1" type="noConversion"/>
  </si>
  <si>
    <t>FIR3</t>
    <phoneticPr fontId="1" type="noConversion"/>
  </si>
  <si>
    <t>FIR6b</t>
    <phoneticPr fontId="1" type="noConversion"/>
  </si>
  <si>
    <t>MMS9</t>
    <phoneticPr fontId="1" type="noConversion"/>
  </si>
  <si>
    <t>FR</t>
    <phoneticPr fontId="1" type="noConversion"/>
  </si>
  <si>
    <t>FB</t>
    <phoneticPr fontId="1" type="noConversion"/>
  </si>
  <si>
    <t>L</t>
    <phoneticPr fontId="1" type="noConversion"/>
  </si>
  <si>
    <t>HOPS</t>
    <phoneticPr fontId="1" type="noConversion"/>
  </si>
  <si>
    <t>Haro 5a IRS</t>
  </si>
  <si>
    <t>MMS 2</t>
    <phoneticPr fontId="1" type="noConversion"/>
  </si>
  <si>
    <t>MMS5</t>
    <phoneticPr fontId="1" type="noConversion"/>
  </si>
  <si>
    <t>MMS7</t>
    <phoneticPr fontId="1" type="noConversion"/>
  </si>
  <si>
    <t>MMS9</t>
    <phoneticPr fontId="1" type="noConversion"/>
  </si>
  <si>
    <t>FIR2</t>
    <phoneticPr fontId="1" type="noConversion"/>
  </si>
  <si>
    <t>FIR3</t>
    <phoneticPr fontId="1" type="noConversion"/>
  </si>
  <si>
    <t>VLA13</t>
    <phoneticPr fontId="1" type="noConversion"/>
  </si>
  <si>
    <t>FIR6B</t>
    <phoneticPr fontId="1" type="noConversion"/>
  </si>
  <si>
    <t>Hogerheijde</t>
  </si>
  <si>
    <t>L1489 IRS</t>
    <phoneticPr fontId="1" type="noConversion"/>
  </si>
  <si>
    <t>T Tau</t>
    <phoneticPr fontId="1" type="noConversion"/>
  </si>
  <si>
    <t>Haro 6-10</t>
    <phoneticPr fontId="1" type="noConversion"/>
  </si>
  <si>
    <t>L1551 IRS 5</t>
    <phoneticPr fontId="1" type="noConversion"/>
  </si>
  <si>
    <t>L1535 IRS</t>
    <phoneticPr fontId="1" type="noConversion"/>
  </si>
  <si>
    <t>TMR 1</t>
    <phoneticPr fontId="1" type="noConversion"/>
  </si>
  <si>
    <t>TMC 1</t>
    <phoneticPr fontId="1" type="noConversion"/>
  </si>
  <si>
    <t>TMC 1A</t>
    <phoneticPr fontId="1" type="noConversion"/>
  </si>
  <si>
    <t>L1527 IRS</t>
    <phoneticPr fontId="1" type="noConversion"/>
  </si>
  <si>
    <t>L1448-IRS3</t>
    <phoneticPr fontId="1" type="noConversion"/>
  </si>
  <si>
    <t>L1448-C</t>
    <phoneticPr fontId="1" type="noConversion"/>
  </si>
  <si>
    <t>03282+3035</t>
    <phoneticPr fontId="1" type="noConversion"/>
  </si>
  <si>
    <t>04166+2706</t>
    <phoneticPr fontId="1" type="noConversion"/>
  </si>
  <si>
    <t>04169+2702</t>
    <phoneticPr fontId="1" type="noConversion"/>
  </si>
  <si>
    <t>04181+2655</t>
    <phoneticPr fontId="1" type="noConversion"/>
  </si>
  <si>
    <t>04302+2247</t>
    <phoneticPr fontId="1" type="noConversion"/>
  </si>
  <si>
    <t>TMC1A</t>
    <phoneticPr fontId="1" type="noConversion"/>
  </si>
  <si>
    <t>L1527</t>
    <phoneticPr fontId="1" type="noConversion"/>
  </si>
  <si>
    <t>04381+2540</t>
    <phoneticPr fontId="1" type="noConversion"/>
  </si>
  <si>
    <t>VLA1623</t>
    <phoneticPr fontId="1" type="noConversion"/>
  </si>
  <si>
    <t>EL29</t>
    <phoneticPr fontId="1" type="noConversion"/>
  </si>
  <si>
    <t>IRS44</t>
    <phoneticPr fontId="1" type="noConversion"/>
  </si>
  <si>
    <t>IRS48</t>
    <phoneticPr fontId="1" type="noConversion"/>
  </si>
  <si>
    <t>IRS51</t>
    <phoneticPr fontId="1" type="noConversion"/>
  </si>
  <si>
    <t>16293-2422</t>
    <phoneticPr fontId="1" type="noConversion"/>
  </si>
  <si>
    <t>L483</t>
    <phoneticPr fontId="1" type="noConversion"/>
  </si>
  <si>
    <t>L723</t>
    <phoneticPr fontId="1" type="noConversion"/>
  </si>
  <si>
    <t>B335</t>
    <phoneticPr fontId="1" type="noConversion"/>
  </si>
  <si>
    <t>L1152</t>
    <phoneticPr fontId="1" type="noConversion"/>
  </si>
  <si>
    <t>L1082A</t>
    <phoneticPr fontId="1" type="noConversion"/>
  </si>
  <si>
    <t>L1082B</t>
    <phoneticPr fontId="1" type="noConversion"/>
  </si>
  <si>
    <t>20597+6800</t>
    <phoneticPr fontId="1" type="noConversion"/>
  </si>
  <si>
    <t>B361</t>
    <phoneticPr fontId="1" type="noConversion"/>
  </si>
  <si>
    <t>L1262</t>
    <phoneticPr fontId="1" type="noConversion"/>
  </si>
  <si>
    <t>B5-IRS1</t>
    <phoneticPr fontId="1" type="noConversion"/>
  </si>
  <si>
    <t>Zhang</t>
    <phoneticPr fontId="1" type="noConversion"/>
  </si>
  <si>
    <t>Takahashi</t>
    <phoneticPr fontId="1" type="noConversion"/>
  </si>
  <si>
    <t>Temperature</t>
    <phoneticPr fontId="1" type="noConversion"/>
  </si>
  <si>
    <t>I</t>
    <phoneticPr fontId="1" type="noConversion"/>
  </si>
  <si>
    <t>flat</t>
    <phoneticPr fontId="1" type="noConversion"/>
  </si>
  <si>
    <t>I</t>
    <phoneticPr fontId="1" type="noConversion"/>
  </si>
  <si>
    <t>FIR2</t>
    <phoneticPr fontId="1" type="noConversion"/>
  </si>
  <si>
    <t>FIR3</t>
    <phoneticPr fontId="1" type="noConversion"/>
  </si>
  <si>
    <t>FIR6b</t>
    <phoneticPr fontId="1" type="noConversion"/>
  </si>
  <si>
    <t>MMS2</t>
    <phoneticPr fontId="1" type="noConversion"/>
  </si>
  <si>
    <t>MMS5</t>
    <phoneticPr fontId="1" type="noConversion"/>
  </si>
  <si>
    <t>MMS9</t>
    <phoneticPr fontId="1" type="noConversion"/>
  </si>
  <si>
    <t>J=3-2</t>
    <phoneticPr fontId="1" type="noConversion"/>
  </si>
  <si>
    <t>J=2-1</t>
    <phoneticPr fontId="1" type="noConversion"/>
  </si>
  <si>
    <t>J=1-0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</si>
</sst>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J=3-2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Sheet1!$O$2:$O$7</c:f>
              <c:strCache>
                <c:ptCount val="6"/>
                <c:pt idx="0">
                  <c:v>FIR2</c:v>
                </c:pt>
                <c:pt idx="1">
                  <c:v>FIR3</c:v>
                </c:pt>
                <c:pt idx="2">
                  <c:v>FIR6b</c:v>
                </c:pt>
                <c:pt idx="3">
                  <c:v>MMS2</c:v>
                </c:pt>
                <c:pt idx="4">
                  <c:v>MMS5</c:v>
                </c:pt>
                <c:pt idx="5">
                  <c:v>MMS9</c:v>
                </c:pt>
              </c:strCache>
            </c:strRef>
          </c:cat>
          <c:val>
            <c:numRef>
              <c:f>Sheet1!$P$2:$P$7</c:f>
              <c:numCache>
                <c:formatCode>0.00E+00</c:formatCode>
                <c:ptCount val="6"/>
                <c:pt idx="0">
                  <c:v>1.44E-4</c:v>
                </c:pt>
                <c:pt idx="1">
                  <c:v>2.3700000000000001E-3</c:v>
                </c:pt>
                <c:pt idx="2">
                  <c:v>9.7999999999999997E-5</c:v>
                </c:pt>
                <c:pt idx="3">
                  <c:v>8.7000000000000001E-5</c:v>
                </c:pt>
                <c:pt idx="4">
                  <c:v>8.7000000000000001E-5</c:v>
                </c:pt>
                <c:pt idx="5">
                  <c:v>4.4000000000000002E-4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J=2-1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Sheet1!$O$2:$O$7</c:f>
              <c:strCache>
                <c:ptCount val="6"/>
                <c:pt idx="0">
                  <c:v>FIR2</c:v>
                </c:pt>
                <c:pt idx="1">
                  <c:v>FIR3</c:v>
                </c:pt>
                <c:pt idx="2">
                  <c:v>FIR6b</c:v>
                </c:pt>
                <c:pt idx="3">
                  <c:v>MMS2</c:v>
                </c:pt>
                <c:pt idx="4">
                  <c:v>MMS5</c:v>
                </c:pt>
                <c:pt idx="5">
                  <c:v>MMS9</c:v>
                </c:pt>
              </c:strCache>
            </c:strRef>
          </c:cat>
          <c:val>
            <c:numRef>
              <c:f>Sheet1!$Q$2:$Q$7</c:f>
              <c:numCache>
                <c:formatCode>0.00E+00</c:formatCode>
                <c:ptCount val="6"/>
                <c:pt idx="0">
                  <c:v>4.4199999999999997E-5</c:v>
                </c:pt>
                <c:pt idx="1">
                  <c:v>1.2199999999999999E-3</c:v>
                </c:pt>
                <c:pt idx="2">
                  <c:v>2.3099999999999999E-5</c:v>
                </c:pt>
                <c:pt idx="3">
                  <c:v>5.6400000000000002E-5</c:v>
                </c:pt>
                <c:pt idx="4">
                  <c:v>2.1299999999999999E-5</c:v>
                </c:pt>
                <c:pt idx="5">
                  <c:v>1.4600000000000001E-5</c:v>
                </c:pt>
              </c:numCache>
            </c:numRef>
          </c: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J=1-0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Sheet1!$O$2:$O$7</c:f>
              <c:strCache>
                <c:ptCount val="6"/>
                <c:pt idx="0">
                  <c:v>FIR2</c:v>
                </c:pt>
                <c:pt idx="1">
                  <c:v>FIR3</c:v>
                </c:pt>
                <c:pt idx="2">
                  <c:v>FIR6b</c:v>
                </c:pt>
                <c:pt idx="3">
                  <c:v>MMS2</c:v>
                </c:pt>
                <c:pt idx="4">
                  <c:v>MMS5</c:v>
                </c:pt>
                <c:pt idx="5">
                  <c:v>MMS9</c:v>
                </c:pt>
              </c:strCache>
            </c:strRef>
          </c:cat>
          <c:val>
            <c:numRef>
              <c:f>Sheet1!$R$2:$R$7</c:f>
              <c:numCache>
                <c:formatCode>0.00E+00</c:formatCode>
                <c:ptCount val="6"/>
                <c:pt idx="0">
                  <c:v>2.2099999999999998E-5</c:v>
                </c:pt>
                <c:pt idx="1">
                  <c:v>4.8799999999999999E-4</c:v>
                </c:pt>
                <c:pt idx="3">
                  <c:v>1.84E-5</c:v>
                </c:pt>
                <c:pt idx="4">
                  <c:v>8.1200000000000002E-6</c:v>
                </c:pt>
                <c:pt idx="5">
                  <c:v>7.4699999999999996E-6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368864"/>
        <c:axId val="-46380832"/>
      </c:barChart>
      <c:catAx>
        <c:axId val="-463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6380832"/>
        <c:crosses val="autoZero"/>
        <c:auto val="1"/>
        <c:lblAlgn val="ctr"/>
        <c:lblOffset val="100"/>
        <c:noMultiLvlLbl val="0"/>
      </c:catAx>
      <c:valAx>
        <c:axId val="-4638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63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38473849305423"/>
          <c:y val="4.3754972155926809E-2"/>
          <c:w val="0.57377493344178454"/>
          <c:h val="0.80430283326755991"/>
        </c:manualLayout>
      </c:layout>
      <c:scatterChart>
        <c:scatterStyle val="lineMarker"/>
        <c:varyColors val="0"/>
        <c:ser>
          <c:idx val="0"/>
          <c:order val="4"/>
          <c:tx>
            <c:v>Orion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48.11</c:v>
                </c:pt>
                <c:pt idx="1">
                  <c:v>15.81</c:v>
                </c:pt>
                <c:pt idx="2">
                  <c:v>20.11</c:v>
                </c:pt>
                <c:pt idx="3">
                  <c:v>5.68</c:v>
                </c:pt>
                <c:pt idx="4">
                  <c:v>360.86</c:v>
                </c:pt>
                <c:pt idx="5">
                  <c:v>21.93</c:v>
                </c:pt>
                <c:pt idx="6">
                  <c:v>8.91</c:v>
                </c:pt>
              </c:numCache>
            </c:numRef>
          </c:xVal>
          <c:yVal>
            <c:numRef>
              <c:f>Sheet1!$E$2:$E$12</c:f>
              <c:numCache>
                <c:formatCode>0.00E+00</c:formatCode>
                <c:ptCount val="11"/>
                <c:pt idx="1">
                  <c:v>2.1299999999999999E-5</c:v>
                </c:pt>
                <c:pt idx="2">
                  <c:v>5.6400000000000002E-5</c:v>
                </c:pt>
                <c:pt idx="3">
                  <c:v>4.4199999999999997E-5</c:v>
                </c:pt>
                <c:pt idx="4">
                  <c:v>1.2199999999999999E-3</c:v>
                </c:pt>
                <c:pt idx="5">
                  <c:v>2.3099999999999999E-5</c:v>
                </c:pt>
                <c:pt idx="6">
                  <c:v>1.4600000000000001E-5</c:v>
                </c:pt>
              </c:numCache>
            </c:numRef>
          </c:yVal>
          <c:smooth val="0"/>
        </c:ser>
        <c:ser>
          <c:idx val="1"/>
          <c:order val="5"/>
          <c:tx>
            <c:v>Takahashi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Sheet1!$D$14:$D$21</c:f>
              <c:numCache>
                <c:formatCode>General</c:formatCode>
                <c:ptCount val="8"/>
                <c:pt idx="0">
                  <c:v>20.11</c:v>
                </c:pt>
                <c:pt idx="1">
                  <c:v>15.81</c:v>
                </c:pt>
                <c:pt idx="2">
                  <c:v>48.11</c:v>
                </c:pt>
                <c:pt idx="3">
                  <c:v>8.91</c:v>
                </c:pt>
                <c:pt idx="4">
                  <c:v>5.68</c:v>
                </c:pt>
                <c:pt idx="5">
                  <c:v>360.86</c:v>
                </c:pt>
                <c:pt idx="6">
                  <c:v>100</c:v>
                </c:pt>
                <c:pt idx="7">
                  <c:v>21.93</c:v>
                </c:pt>
              </c:numCache>
            </c:numRef>
          </c:xVal>
          <c:yVal>
            <c:numRef>
              <c:f>Sheet1!$E$14:$E$21</c:f>
              <c:numCache>
                <c:formatCode>0.00E+00</c:formatCode>
                <c:ptCount val="8"/>
                <c:pt idx="0">
                  <c:v>2.0240000000000001E-4</c:v>
                </c:pt>
                <c:pt idx="1">
                  <c:v>8.7000000000000001E-5</c:v>
                </c:pt>
                <c:pt idx="2">
                  <c:v>3.8699999999999999E-5</c:v>
                </c:pt>
                <c:pt idx="3">
                  <c:v>4.4000000000000002E-4</c:v>
                </c:pt>
                <c:pt idx="4">
                  <c:v>1.44E-4</c:v>
                </c:pt>
                <c:pt idx="5">
                  <c:v>2.3730000000000001E-3</c:v>
                </c:pt>
                <c:pt idx="6">
                  <c:v>8.4000000000000009E-5</c:v>
                </c:pt>
                <c:pt idx="7">
                  <c:v>9.7999999999999997E-5</c:v>
                </c:pt>
              </c:numCache>
            </c:numRef>
          </c:yVal>
          <c:smooth val="0"/>
        </c:ser>
        <c:ser>
          <c:idx val="2"/>
          <c:order val="6"/>
          <c:tx>
            <c:v>Hogerheijde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Sheet1!$D$25:$D$60</c:f>
              <c:numCache>
                <c:formatCode>General</c:formatCode>
                <c:ptCount val="36"/>
                <c:pt idx="0">
                  <c:v>3.7</c:v>
                </c:pt>
                <c:pt idx="1">
                  <c:v>25.5</c:v>
                </c:pt>
                <c:pt idx="2">
                  <c:v>6.98</c:v>
                </c:pt>
                <c:pt idx="3">
                  <c:v>21.9</c:v>
                </c:pt>
                <c:pt idx="4">
                  <c:v>0.7</c:v>
                </c:pt>
                <c:pt idx="5">
                  <c:v>2.9</c:v>
                </c:pt>
                <c:pt idx="6">
                  <c:v>0.66</c:v>
                </c:pt>
                <c:pt idx="7">
                  <c:v>2.2000000000000002</c:v>
                </c:pt>
                <c:pt idx="8">
                  <c:v>1.3</c:v>
                </c:pt>
                <c:pt idx="9">
                  <c:v>2.2999999999999998</c:v>
                </c:pt>
                <c:pt idx="10">
                  <c:v>10</c:v>
                </c:pt>
                <c:pt idx="11">
                  <c:v>9</c:v>
                </c:pt>
                <c:pt idx="12">
                  <c:v>1.5</c:v>
                </c:pt>
                <c:pt idx="13">
                  <c:v>9.4</c:v>
                </c:pt>
                <c:pt idx="14">
                  <c:v>0.4</c:v>
                </c:pt>
                <c:pt idx="15">
                  <c:v>1.4</c:v>
                </c:pt>
                <c:pt idx="16">
                  <c:v>0.5</c:v>
                </c:pt>
                <c:pt idx="17">
                  <c:v>0.3</c:v>
                </c:pt>
                <c:pt idx="18">
                  <c:v>2.4</c:v>
                </c:pt>
                <c:pt idx="19">
                  <c:v>1.6</c:v>
                </c:pt>
                <c:pt idx="20">
                  <c:v>0.7</c:v>
                </c:pt>
                <c:pt idx="21">
                  <c:v>1</c:v>
                </c:pt>
                <c:pt idx="22">
                  <c:v>41</c:v>
                </c:pt>
                <c:pt idx="23">
                  <c:v>13</c:v>
                </c:pt>
                <c:pt idx="24">
                  <c:v>11.1</c:v>
                </c:pt>
                <c:pt idx="25">
                  <c:v>1.3</c:v>
                </c:pt>
                <c:pt idx="26">
                  <c:v>23</c:v>
                </c:pt>
                <c:pt idx="27">
                  <c:v>14</c:v>
                </c:pt>
                <c:pt idx="28">
                  <c:v>3</c:v>
                </c:pt>
                <c:pt idx="29">
                  <c:v>3</c:v>
                </c:pt>
                <c:pt idx="30">
                  <c:v>3.3</c:v>
                </c:pt>
                <c:pt idx="31">
                  <c:v>3</c:v>
                </c:pt>
                <c:pt idx="32">
                  <c:v>0.8</c:v>
                </c:pt>
                <c:pt idx="33">
                  <c:v>2.4</c:v>
                </c:pt>
                <c:pt idx="34">
                  <c:v>4.7</c:v>
                </c:pt>
                <c:pt idx="35">
                  <c:v>2.2999999999999998</c:v>
                </c:pt>
              </c:numCache>
            </c:numRef>
          </c:xVal>
          <c:yVal>
            <c:numRef>
              <c:f>Sheet1!$E$25:$E$60</c:f>
              <c:numCache>
                <c:formatCode>0.00E+00</c:formatCode>
                <c:ptCount val="36"/>
                <c:pt idx="0">
                  <c:v>1.3499999999999999E-5</c:v>
                </c:pt>
                <c:pt idx="1">
                  <c:v>7.3000000000000013E-5</c:v>
                </c:pt>
                <c:pt idx="2">
                  <c:v>9.3999999999999998E-6</c:v>
                </c:pt>
                <c:pt idx="3">
                  <c:v>2.1900000000000001E-3</c:v>
                </c:pt>
                <c:pt idx="4">
                  <c:v>1.8999999999999998E-7</c:v>
                </c:pt>
                <c:pt idx="5">
                  <c:v>3.7000000000000002E-6</c:v>
                </c:pt>
                <c:pt idx="6">
                  <c:v>2.6400000000000001E-6</c:v>
                </c:pt>
                <c:pt idx="7">
                  <c:v>1.2799999999999999E-4</c:v>
                </c:pt>
                <c:pt idx="8">
                  <c:v>4.3300000000000002E-5</c:v>
                </c:pt>
                <c:pt idx="9">
                  <c:v>1.1E-5</c:v>
                </c:pt>
                <c:pt idx="10">
                  <c:v>1E-4</c:v>
                </c:pt>
                <c:pt idx="11">
                  <c:v>1.3999999999999999E-4</c:v>
                </c:pt>
                <c:pt idx="12">
                  <c:v>6.7999999999999999E-5</c:v>
                </c:pt>
                <c:pt idx="13">
                  <c:v>4.1E-5</c:v>
                </c:pt>
                <c:pt idx="14">
                  <c:v>3.1E-6</c:v>
                </c:pt>
                <c:pt idx="15">
                  <c:v>5.6999999999999996E-6</c:v>
                </c:pt>
                <c:pt idx="16">
                  <c:v>2.2000000000000001E-6</c:v>
                </c:pt>
                <c:pt idx="17">
                  <c:v>3.1E-6</c:v>
                </c:pt>
                <c:pt idx="18">
                  <c:v>1.5999999999999999E-5</c:v>
                </c:pt>
                <c:pt idx="19">
                  <c:v>7.9000000000000006E-6</c:v>
                </c:pt>
                <c:pt idx="20">
                  <c:v>5.6999999999999996E-6</c:v>
                </c:pt>
                <c:pt idx="21">
                  <c:v>1.3999999999999999E-4</c:v>
                </c:pt>
                <c:pt idx="22">
                  <c:v>1.5E-5</c:v>
                </c:pt>
                <c:pt idx="23">
                  <c:v>2.6999999999999999E-5</c:v>
                </c:pt>
                <c:pt idx="24">
                  <c:v>3.0000000000000001E-5</c:v>
                </c:pt>
                <c:pt idx="25">
                  <c:v>5.4999999999999999E-6</c:v>
                </c:pt>
                <c:pt idx="26">
                  <c:v>4.2000000000000002E-4</c:v>
                </c:pt>
                <c:pt idx="27">
                  <c:v>1.5E-5</c:v>
                </c:pt>
                <c:pt idx="28">
                  <c:v>3.6999999999999999E-4</c:v>
                </c:pt>
                <c:pt idx="29">
                  <c:v>1.2E-5</c:v>
                </c:pt>
                <c:pt idx="30">
                  <c:v>4.6999999999999999E-6</c:v>
                </c:pt>
                <c:pt idx="31">
                  <c:v>2.5000000000000001E-5</c:v>
                </c:pt>
                <c:pt idx="32">
                  <c:v>2.7999999999999999E-6</c:v>
                </c:pt>
                <c:pt idx="33">
                  <c:v>2.8E-5</c:v>
                </c:pt>
                <c:pt idx="34">
                  <c:v>1.5E-5</c:v>
                </c:pt>
                <c:pt idx="35">
                  <c:v>1.1E-5</c:v>
                </c:pt>
              </c:numCache>
            </c:numRef>
          </c:yVal>
          <c:smooth val="0"/>
        </c:ser>
        <c:ser>
          <c:idx val="3"/>
          <c:order val="7"/>
          <c:tx>
            <c:v>Zhang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Sheet1!$D$65:$D$90</c:f>
              <c:numCache>
                <c:formatCode>General</c:formatCode>
                <c:ptCount val="26"/>
                <c:pt idx="0">
                  <c:v>1380</c:v>
                </c:pt>
                <c:pt idx="1">
                  <c:v>51500</c:v>
                </c:pt>
                <c:pt idx="2">
                  <c:v>56100</c:v>
                </c:pt>
                <c:pt idx="3">
                  <c:v>24000</c:v>
                </c:pt>
                <c:pt idx="4">
                  <c:v>1380</c:v>
                </c:pt>
                <c:pt idx="5">
                  <c:v>664</c:v>
                </c:pt>
                <c:pt idx="6">
                  <c:v>5830</c:v>
                </c:pt>
                <c:pt idx="7">
                  <c:v>5830</c:v>
                </c:pt>
                <c:pt idx="8">
                  <c:v>9080</c:v>
                </c:pt>
                <c:pt idx="9">
                  <c:v>6640</c:v>
                </c:pt>
                <c:pt idx="10">
                  <c:v>20100</c:v>
                </c:pt>
                <c:pt idx="11">
                  <c:v>28200</c:v>
                </c:pt>
                <c:pt idx="12">
                  <c:v>8630</c:v>
                </c:pt>
                <c:pt idx="13">
                  <c:v>26700</c:v>
                </c:pt>
                <c:pt idx="14">
                  <c:v>388</c:v>
                </c:pt>
                <c:pt idx="15">
                  <c:v>42200</c:v>
                </c:pt>
                <c:pt idx="16">
                  <c:v>343</c:v>
                </c:pt>
                <c:pt idx="17">
                  <c:v>80900</c:v>
                </c:pt>
                <c:pt idx="18">
                  <c:v>39000</c:v>
                </c:pt>
                <c:pt idx="19">
                  <c:v>12300</c:v>
                </c:pt>
                <c:pt idx="20">
                  <c:v>19100</c:v>
                </c:pt>
                <c:pt idx="21">
                  <c:v>1240</c:v>
                </c:pt>
                <c:pt idx="22">
                  <c:v>1410</c:v>
                </c:pt>
                <c:pt idx="23">
                  <c:v>43500</c:v>
                </c:pt>
                <c:pt idx="24">
                  <c:v>43500</c:v>
                </c:pt>
                <c:pt idx="25">
                  <c:v>75700</c:v>
                </c:pt>
              </c:numCache>
            </c:numRef>
          </c:xVal>
          <c:yVal>
            <c:numRef>
              <c:f>Sheet1!$E$65:$E$90</c:f>
              <c:numCache>
                <c:formatCode>0.00E+00</c:formatCode>
                <c:ptCount val="26"/>
                <c:pt idx="0">
                  <c:v>2.7999999999999998E-4</c:v>
                </c:pt>
                <c:pt idx="1">
                  <c:v>1.4E-3</c:v>
                </c:pt>
                <c:pt idx="2">
                  <c:v>6.3E-3</c:v>
                </c:pt>
                <c:pt idx="3">
                  <c:v>4.5999999999999999E-3</c:v>
                </c:pt>
                <c:pt idx="4">
                  <c:v>1.1000000000000001E-3</c:v>
                </c:pt>
                <c:pt idx="5">
                  <c:v>1.2999999999999999E-3</c:v>
                </c:pt>
                <c:pt idx="6">
                  <c:v>4.8999999999999998E-3</c:v>
                </c:pt>
                <c:pt idx="7">
                  <c:v>2E-3</c:v>
                </c:pt>
                <c:pt idx="8">
                  <c:v>4.0999999999999999E-4</c:v>
                </c:pt>
                <c:pt idx="9">
                  <c:v>2.7000000000000001E-3</c:v>
                </c:pt>
                <c:pt idx="10">
                  <c:v>4.8999999999999998E-3</c:v>
                </c:pt>
                <c:pt idx="11">
                  <c:v>5.5999999999999995E-4</c:v>
                </c:pt>
                <c:pt idx="12">
                  <c:v>1.4E-3</c:v>
                </c:pt>
                <c:pt idx="13">
                  <c:v>2.7000000000000001E-3</c:v>
                </c:pt>
                <c:pt idx="14">
                  <c:v>3.2000000000000002E-3</c:v>
                </c:pt>
                <c:pt idx="15">
                  <c:v>3.5999999999999999E-3</c:v>
                </c:pt>
                <c:pt idx="16">
                  <c:v>6.8000000000000005E-4</c:v>
                </c:pt>
                <c:pt idx="17">
                  <c:v>1.4E-3</c:v>
                </c:pt>
                <c:pt idx="18">
                  <c:v>3.4000000000000002E-4</c:v>
                </c:pt>
                <c:pt idx="19">
                  <c:v>6.9999999999999999E-4</c:v>
                </c:pt>
                <c:pt idx="20">
                  <c:v>4.7000000000000002E-3</c:v>
                </c:pt>
                <c:pt idx="21">
                  <c:v>2.3000000000000001E-4</c:v>
                </c:pt>
                <c:pt idx="22">
                  <c:v>1.1000000000000001E-3</c:v>
                </c:pt>
                <c:pt idx="23">
                  <c:v>3.5E-4</c:v>
                </c:pt>
                <c:pt idx="24">
                  <c:v>5.6999999999999998E-4</c:v>
                </c:pt>
                <c:pt idx="25">
                  <c:v>7.5000000000000002E-4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410352"/>
        <c:axId val="-454043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Orion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48.11</c:v>
                      </c:pt>
                      <c:pt idx="1">
                        <c:v>15.81</c:v>
                      </c:pt>
                      <c:pt idx="2">
                        <c:v>20.11</c:v>
                      </c:pt>
                      <c:pt idx="3">
                        <c:v>5.68</c:v>
                      </c:pt>
                      <c:pt idx="4">
                        <c:v>360.86</c:v>
                      </c:pt>
                      <c:pt idx="5">
                        <c:v>21.93</c:v>
                      </c:pt>
                      <c:pt idx="6">
                        <c:v>8.91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1">
                        <c:v>2.1299999999999999E-5</c:v>
                      </c:pt>
                      <c:pt idx="2">
                        <c:v>5.6400000000000002E-5</c:v>
                      </c:pt>
                      <c:pt idx="3">
                        <c:v>4.4199999999999997E-5</c:v>
                      </c:pt>
                      <c:pt idx="4">
                        <c:v>1.2199999999999999E-3</c:v>
                      </c:pt>
                      <c:pt idx="5">
                        <c:v>2.3099999999999999E-5</c:v>
                      </c:pt>
                      <c:pt idx="6">
                        <c:v>1.4600000000000001E-5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1"/>
                <c:tx>
                  <c:v>Takahashi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Sheet1!$D$14:$D$21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20.11</c:v>
                      </c:pt>
                      <c:pt idx="1">
                        <c:v>15.81</c:v>
                      </c:pt>
                      <c:pt idx="2">
                        <c:v>48.11</c:v>
                      </c:pt>
                      <c:pt idx="3">
                        <c:v>8.91</c:v>
                      </c:pt>
                      <c:pt idx="4">
                        <c:v>5.68</c:v>
                      </c:pt>
                      <c:pt idx="5">
                        <c:v>360.86</c:v>
                      </c:pt>
                      <c:pt idx="6">
                        <c:v>100</c:v>
                      </c:pt>
                      <c:pt idx="7">
                        <c:v>21.93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Sheet1!$E$14:$E$21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2.0240000000000001E-4</c:v>
                      </c:pt>
                      <c:pt idx="1">
                        <c:v>8.7000000000000001E-5</c:v>
                      </c:pt>
                      <c:pt idx="2">
                        <c:v>3.8699999999999999E-5</c:v>
                      </c:pt>
                      <c:pt idx="3">
                        <c:v>4.4000000000000002E-4</c:v>
                      </c:pt>
                      <c:pt idx="4">
                        <c:v>1.44E-4</c:v>
                      </c:pt>
                      <c:pt idx="5">
                        <c:v>2.3730000000000001E-3</c:v>
                      </c:pt>
                      <c:pt idx="6">
                        <c:v>8.4000000000000009E-5</c:v>
                      </c:pt>
                      <c:pt idx="7">
                        <c:v>9.7999999999999997E-5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2"/>
                <c:tx>
                  <c:v>Hogerheijde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Sheet1!$D$25:$D$60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3.7</c:v>
                      </c:pt>
                      <c:pt idx="1">
                        <c:v>25.5</c:v>
                      </c:pt>
                      <c:pt idx="2">
                        <c:v>6.98</c:v>
                      </c:pt>
                      <c:pt idx="3">
                        <c:v>21.9</c:v>
                      </c:pt>
                      <c:pt idx="4">
                        <c:v>0.7</c:v>
                      </c:pt>
                      <c:pt idx="5">
                        <c:v>2.9</c:v>
                      </c:pt>
                      <c:pt idx="6">
                        <c:v>0.66</c:v>
                      </c:pt>
                      <c:pt idx="7">
                        <c:v>2.2000000000000002</c:v>
                      </c:pt>
                      <c:pt idx="8">
                        <c:v>1.3</c:v>
                      </c:pt>
                      <c:pt idx="9">
                        <c:v>2.2999999999999998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1.5</c:v>
                      </c:pt>
                      <c:pt idx="13">
                        <c:v>9.4</c:v>
                      </c:pt>
                      <c:pt idx="14">
                        <c:v>0.4</c:v>
                      </c:pt>
                      <c:pt idx="15">
                        <c:v>1.4</c:v>
                      </c:pt>
                      <c:pt idx="16">
                        <c:v>0.5</c:v>
                      </c:pt>
                      <c:pt idx="17">
                        <c:v>0.3</c:v>
                      </c:pt>
                      <c:pt idx="18">
                        <c:v>2.4</c:v>
                      </c:pt>
                      <c:pt idx="19">
                        <c:v>1.6</c:v>
                      </c:pt>
                      <c:pt idx="20">
                        <c:v>0.7</c:v>
                      </c:pt>
                      <c:pt idx="21">
                        <c:v>1</c:v>
                      </c:pt>
                      <c:pt idx="22">
                        <c:v>41</c:v>
                      </c:pt>
                      <c:pt idx="23">
                        <c:v>13</c:v>
                      </c:pt>
                      <c:pt idx="24">
                        <c:v>11.1</c:v>
                      </c:pt>
                      <c:pt idx="25">
                        <c:v>1.3</c:v>
                      </c:pt>
                      <c:pt idx="26">
                        <c:v>23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3.3</c:v>
                      </c:pt>
                      <c:pt idx="31">
                        <c:v>3</c:v>
                      </c:pt>
                      <c:pt idx="32">
                        <c:v>0.8</c:v>
                      </c:pt>
                      <c:pt idx="33">
                        <c:v>2.4</c:v>
                      </c:pt>
                      <c:pt idx="34">
                        <c:v>4.7</c:v>
                      </c:pt>
                      <c:pt idx="35">
                        <c:v>2.2999999999999998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Sheet1!$E$25:$E$60</c15:sqref>
                        </c15:formulaRef>
                      </c:ext>
                    </c:extLst>
                    <c:numCache>
                      <c:formatCode>0.00E+00</c:formatCode>
                      <c:ptCount val="36"/>
                      <c:pt idx="0">
                        <c:v>1.3499999999999999E-5</c:v>
                      </c:pt>
                      <c:pt idx="1">
                        <c:v>7.3000000000000013E-5</c:v>
                      </c:pt>
                      <c:pt idx="2">
                        <c:v>9.3999999999999998E-6</c:v>
                      </c:pt>
                      <c:pt idx="3">
                        <c:v>2.1900000000000001E-3</c:v>
                      </c:pt>
                      <c:pt idx="4">
                        <c:v>1.8999999999999998E-7</c:v>
                      </c:pt>
                      <c:pt idx="5">
                        <c:v>3.7000000000000002E-6</c:v>
                      </c:pt>
                      <c:pt idx="6">
                        <c:v>2.6400000000000001E-6</c:v>
                      </c:pt>
                      <c:pt idx="7">
                        <c:v>1.2799999999999999E-4</c:v>
                      </c:pt>
                      <c:pt idx="8">
                        <c:v>4.3300000000000002E-5</c:v>
                      </c:pt>
                      <c:pt idx="9">
                        <c:v>1.1E-5</c:v>
                      </c:pt>
                      <c:pt idx="10">
                        <c:v>1E-4</c:v>
                      </c:pt>
                      <c:pt idx="11">
                        <c:v>1.3999999999999999E-4</c:v>
                      </c:pt>
                      <c:pt idx="12">
                        <c:v>6.7999999999999999E-5</c:v>
                      </c:pt>
                      <c:pt idx="13">
                        <c:v>4.1E-5</c:v>
                      </c:pt>
                      <c:pt idx="14">
                        <c:v>3.1E-6</c:v>
                      </c:pt>
                      <c:pt idx="15">
                        <c:v>5.6999999999999996E-6</c:v>
                      </c:pt>
                      <c:pt idx="16">
                        <c:v>2.2000000000000001E-6</c:v>
                      </c:pt>
                      <c:pt idx="17">
                        <c:v>3.1E-6</c:v>
                      </c:pt>
                      <c:pt idx="18">
                        <c:v>1.5999999999999999E-5</c:v>
                      </c:pt>
                      <c:pt idx="19">
                        <c:v>7.9000000000000006E-6</c:v>
                      </c:pt>
                      <c:pt idx="20">
                        <c:v>5.6999999999999996E-6</c:v>
                      </c:pt>
                      <c:pt idx="21">
                        <c:v>1.3999999999999999E-4</c:v>
                      </c:pt>
                      <c:pt idx="22">
                        <c:v>1.5E-5</c:v>
                      </c:pt>
                      <c:pt idx="23">
                        <c:v>2.6999999999999999E-5</c:v>
                      </c:pt>
                      <c:pt idx="24">
                        <c:v>3.0000000000000001E-5</c:v>
                      </c:pt>
                      <c:pt idx="25">
                        <c:v>5.4999999999999999E-6</c:v>
                      </c:pt>
                      <c:pt idx="26">
                        <c:v>4.2000000000000002E-4</c:v>
                      </c:pt>
                      <c:pt idx="27">
                        <c:v>1.5E-5</c:v>
                      </c:pt>
                      <c:pt idx="28">
                        <c:v>3.6999999999999999E-4</c:v>
                      </c:pt>
                      <c:pt idx="29">
                        <c:v>1.2E-5</c:v>
                      </c:pt>
                      <c:pt idx="30">
                        <c:v>4.6999999999999999E-6</c:v>
                      </c:pt>
                      <c:pt idx="31">
                        <c:v>2.5000000000000001E-5</c:v>
                      </c:pt>
                      <c:pt idx="32">
                        <c:v>2.7999999999999999E-6</c:v>
                      </c:pt>
                      <c:pt idx="33">
                        <c:v>2.8E-5</c:v>
                      </c:pt>
                      <c:pt idx="34">
                        <c:v>1.5E-5</c:v>
                      </c:pt>
                      <c:pt idx="35">
                        <c:v>1.1E-5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3"/>
                <c:tx>
                  <c:v>Zhang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Sheet1!$D$65:$D$90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1380</c:v>
                      </c:pt>
                      <c:pt idx="1">
                        <c:v>51500</c:v>
                      </c:pt>
                      <c:pt idx="2">
                        <c:v>56100</c:v>
                      </c:pt>
                      <c:pt idx="3">
                        <c:v>24000</c:v>
                      </c:pt>
                      <c:pt idx="4">
                        <c:v>1380</c:v>
                      </c:pt>
                      <c:pt idx="5">
                        <c:v>664</c:v>
                      </c:pt>
                      <c:pt idx="6">
                        <c:v>5830</c:v>
                      </c:pt>
                      <c:pt idx="7">
                        <c:v>5830</c:v>
                      </c:pt>
                      <c:pt idx="8">
                        <c:v>9080</c:v>
                      </c:pt>
                      <c:pt idx="9">
                        <c:v>6640</c:v>
                      </c:pt>
                      <c:pt idx="10">
                        <c:v>20100</c:v>
                      </c:pt>
                      <c:pt idx="11">
                        <c:v>28200</c:v>
                      </c:pt>
                      <c:pt idx="12">
                        <c:v>8630</c:v>
                      </c:pt>
                      <c:pt idx="13">
                        <c:v>26700</c:v>
                      </c:pt>
                      <c:pt idx="14">
                        <c:v>388</c:v>
                      </c:pt>
                      <c:pt idx="15">
                        <c:v>42200</c:v>
                      </c:pt>
                      <c:pt idx="16">
                        <c:v>343</c:v>
                      </c:pt>
                      <c:pt idx="17">
                        <c:v>80900</c:v>
                      </c:pt>
                      <c:pt idx="18">
                        <c:v>39000</c:v>
                      </c:pt>
                      <c:pt idx="19">
                        <c:v>12300</c:v>
                      </c:pt>
                      <c:pt idx="20">
                        <c:v>19100</c:v>
                      </c:pt>
                      <c:pt idx="21">
                        <c:v>1240</c:v>
                      </c:pt>
                      <c:pt idx="22">
                        <c:v>1410</c:v>
                      </c:pt>
                      <c:pt idx="23">
                        <c:v>43500</c:v>
                      </c:pt>
                      <c:pt idx="24">
                        <c:v>43500</c:v>
                      </c:pt>
                      <c:pt idx="25">
                        <c:v>75700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Sheet1!$E$65:$E$90</c15:sqref>
                        </c15:formulaRef>
                      </c:ext>
                    </c:extLst>
                    <c:numCache>
                      <c:formatCode>0.00E+00</c:formatCode>
                      <c:ptCount val="26"/>
                      <c:pt idx="0">
                        <c:v>2.7999999999999998E-4</c:v>
                      </c:pt>
                      <c:pt idx="1">
                        <c:v>1.4E-3</c:v>
                      </c:pt>
                      <c:pt idx="2">
                        <c:v>6.3E-3</c:v>
                      </c:pt>
                      <c:pt idx="3">
                        <c:v>4.5999999999999999E-3</c:v>
                      </c:pt>
                      <c:pt idx="4">
                        <c:v>1.1000000000000001E-3</c:v>
                      </c:pt>
                      <c:pt idx="5">
                        <c:v>1.2999999999999999E-3</c:v>
                      </c:pt>
                      <c:pt idx="6">
                        <c:v>4.8999999999999998E-3</c:v>
                      </c:pt>
                      <c:pt idx="7">
                        <c:v>2E-3</c:v>
                      </c:pt>
                      <c:pt idx="8">
                        <c:v>4.0999999999999999E-4</c:v>
                      </c:pt>
                      <c:pt idx="9">
                        <c:v>2.7000000000000001E-3</c:v>
                      </c:pt>
                      <c:pt idx="10">
                        <c:v>4.8999999999999998E-3</c:v>
                      </c:pt>
                      <c:pt idx="11">
                        <c:v>5.5999999999999995E-4</c:v>
                      </c:pt>
                      <c:pt idx="12">
                        <c:v>1.4E-3</c:v>
                      </c:pt>
                      <c:pt idx="13">
                        <c:v>2.7000000000000001E-3</c:v>
                      </c:pt>
                      <c:pt idx="14">
                        <c:v>3.2000000000000002E-3</c:v>
                      </c:pt>
                      <c:pt idx="15">
                        <c:v>3.5999999999999999E-3</c:v>
                      </c:pt>
                      <c:pt idx="16">
                        <c:v>6.8000000000000005E-4</c:v>
                      </c:pt>
                      <c:pt idx="17">
                        <c:v>1.4E-3</c:v>
                      </c:pt>
                      <c:pt idx="18">
                        <c:v>3.4000000000000002E-4</c:v>
                      </c:pt>
                      <c:pt idx="19">
                        <c:v>6.9999999999999999E-4</c:v>
                      </c:pt>
                      <c:pt idx="20">
                        <c:v>4.7000000000000002E-3</c:v>
                      </c:pt>
                      <c:pt idx="21">
                        <c:v>2.3000000000000001E-4</c:v>
                      </c:pt>
                      <c:pt idx="22">
                        <c:v>1.1000000000000001E-3</c:v>
                      </c:pt>
                      <c:pt idx="23">
                        <c:v>3.5E-4</c:v>
                      </c:pt>
                      <c:pt idx="24">
                        <c:v>5.6999999999999998E-4</c:v>
                      </c:pt>
                      <c:pt idx="25">
                        <c:v>7.5000000000000002E-4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45410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5404368"/>
        <c:crosses val="autoZero"/>
        <c:crossBetween val="midCat"/>
      </c:valAx>
      <c:valAx>
        <c:axId val="-4540436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5410352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0309312125095"/>
          <c:y val="0.3251583259729765"/>
          <c:w val="0.14522174147169911"/>
          <c:h val="0.26849829928776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83820</xdr:colOff>
      <xdr:row>2</xdr:row>
      <xdr:rowOff>60960</xdr:rowOff>
    </xdr:from>
    <xdr:to>
      <xdr:col>32</xdr:col>
      <xdr:colOff>7620</xdr:colOff>
      <xdr:row>21</xdr:row>
      <xdr:rowOff>182880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9</xdr:row>
      <xdr:rowOff>53340</xdr:rowOff>
    </xdr:from>
    <xdr:to>
      <xdr:col>15</xdr:col>
      <xdr:colOff>38100</xdr:colOff>
      <xdr:row>23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0.3745</cdr:x>
      <cdr:y>0.91389</cdr:y>
    </cdr:from>
    <cdr:to>
      <cdr:x>0.60205</cdr:x>
      <cdr:y>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1989021" y="2917846"/>
              <a:ext cx="1208572" cy="27493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ko-KR" sz="1100"/>
                <a:t>Luminosity </a:t>
              </a:r>
              <a14:m>
                <m:oMath xmlns:m="http://schemas.openxmlformats.org/officeDocument/2006/math">
                  <m:r>
                    <a:rPr lang="en-US" altLang="ko-KR" sz="1100" b="0" i="0">
                      <a:latin typeface="Cambria Math" panose="02040503050406030204" pitchFamily="18" charset="0"/>
                    </a:rPr>
                    <m:t>[</m:t>
                  </m:r>
                  <m:sSub>
                    <m:sSub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altLang="ko-K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⨀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ko-KR" altLang="en-US" sz="1100"/>
            </a:p>
          </cdr:txBody>
        </cdr:sp>
      </mc:Choice>
      <mc:Fallback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1989021" y="2917846"/>
              <a:ext cx="1208572" cy="27493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ko-KR" sz="1100"/>
                <a:t>Luminosity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[𝐿_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]</a:t>
              </a:r>
              <a:endParaRPr lang="ko-KR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0.0262</cdr:x>
      <cdr:y>0.11456</cdr:y>
    </cdr:from>
    <cdr:to>
      <cdr:x>0.07796</cdr:x>
      <cdr:y>0.80668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828285" y="1333195"/>
              <a:ext cx="2209800" cy="27493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ko-KR" sz="1100"/>
                <a:t>Momentum Flux </a:t>
              </a:r>
              <a14:m>
                <m:oMath xmlns:m="http://schemas.openxmlformats.org/officeDocument/2006/math">
                  <m:r>
                    <a:rPr lang="en-US" altLang="ko-KR" sz="1100" b="0" i="0">
                      <a:latin typeface="Cambria Math" panose="02040503050406030204" pitchFamily="18" charset="0"/>
                    </a:rPr>
                    <m:t>[</m:t>
                  </m:r>
                  <m:sSub>
                    <m:sSub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⨀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𝑘𝑚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p>
                  </m:sSup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𝑦𝑟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ko-KR" altLang="en-US" sz="1100"/>
            </a:p>
          </cdr:txBody>
        </cdr:sp>
      </mc:Choice>
      <mc:Fallback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828285" y="1333195"/>
              <a:ext cx="2209800" cy="27493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ko-KR" sz="1100"/>
                <a:t>Momentum Flux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[𝑀_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𝑘𝑚𝑠^(−1) 〖𝑦𝑟〗^(−1)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]</a:t>
              </a:r>
              <a:endParaRPr lang="ko-KR" alt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tabSelected="1" topLeftCell="A5" zoomScaleNormal="100" workbookViewId="0">
      <selection activeCell="Q23" sqref="Q23"/>
    </sheetView>
  </sheetViews>
  <sheetFormatPr defaultRowHeight="17.399999999999999" x14ac:dyDescent="0.4"/>
  <cols>
    <col min="5" max="5" width="9.69921875" bestFit="1" customWidth="1"/>
    <col min="7" max="7" width="9" bestFit="1" customWidth="1"/>
  </cols>
  <sheetData>
    <row r="1" spans="1:18" x14ac:dyDescent="0.4">
      <c r="B1" t="s">
        <v>7</v>
      </c>
      <c r="C1" t="s">
        <v>8</v>
      </c>
      <c r="D1" t="s">
        <v>9</v>
      </c>
      <c r="G1" t="s">
        <v>10</v>
      </c>
      <c r="P1" t="s">
        <v>68</v>
      </c>
      <c r="Q1" t="s">
        <v>69</v>
      </c>
      <c r="R1" t="s">
        <v>70</v>
      </c>
    </row>
    <row r="2" spans="1:18" x14ac:dyDescent="0.4">
      <c r="A2" t="s">
        <v>0</v>
      </c>
      <c r="B2" s="1">
        <v>8.696E-4</v>
      </c>
      <c r="C2" s="1">
        <v>4.5120000000000002E-4</v>
      </c>
      <c r="D2">
        <v>48.11</v>
      </c>
      <c r="E2" s="1"/>
      <c r="F2">
        <f>LOG(D2)</f>
        <v>1.6822353569025641</v>
      </c>
      <c r="G2" s="3" t="s">
        <v>11</v>
      </c>
      <c r="H2" t="s">
        <v>58</v>
      </c>
      <c r="M2">
        <f>D2</f>
        <v>48.11</v>
      </c>
      <c r="N2" s="1">
        <f>B2+C2</f>
        <v>1.3208E-3</v>
      </c>
      <c r="O2" t="s">
        <v>62</v>
      </c>
      <c r="P2" s="1">
        <v>1.44E-4</v>
      </c>
      <c r="Q2" s="1">
        <v>4.4199999999999997E-5</v>
      </c>
      <c r="R2" s="1">
        <v>2.2099999999999998E-5</v>
      </c>
    </row>
    <row r="3" spans="1:18" x14ac:dyDescent="0.4">
      <c r="A3" t="s">
        <v>1</v>
      </c>
      <c r="B3" s="1">
        <v>4.8299999999999998E-4</v>
      </c>
      <c r="C3" s="1">
        <v>1.7229999999999999E-3</v>
      </c>
      <c r="D3">
        <v>15.81</v>
      </c>
      <c r="E3" s="1">
        <v>2.1299999999999999E-5</v>
      </c>
      <c r="F3">
        <f t="shared" ref="F3:F33" si="0">LOG(D3)</f>
        <v>1.1989318699322091</v>
      </c>
      <c r="G3" s="2">
        <v>88</v>
      </c>
      <c r="H3" s="2">
        <v>42.4</v>
      </c>
      <c r="I3" s="2">
        <v>0</v>
      </c>
      <c r="J3" s="1">
        <v>2.1299999999999999E-5</v>
      </c>
      <c r="M3">
        <f t="shared" ref="M3:M66" si="1">D3</f>
        <v>15.81</v>
      </c>
      <c r="N3" s="1">
        <f>B3+C3</f>
        <v>2.2060000000000001E-3</v>
      </c>
      <c r="O3" t="s">
        <v>63</v>
      </c>
      <c r="P3" s="1">
        <v>2.3700000000000001E-3</v>
      </c>
      <c r="Q3" s="1">
        <v>1.2199999999999999E-3</v>
      </c>
      <c r="R3" s="1">
        <v>4.8799999999999999E-4</v>
      </c>
    </row>
    <row r="4" spans="1:18" x14ac:dyDescent="0.4">
      <c r="A4" t="s">
        <v>2</v>
      </c>
      <c r="B4" s="1">
        <v>2.4800000000000001E-4</v>
      </c>
      <c r="C4" s="1">
        <v>2.3419999999999999E-3</v>
      </c>
      <c r="D4">
        <v>20.11</v>
      </c>
      <c r="E4" s="1">
        <v>5.6400000000000002E-5</v>
      </c>
      <c r="F4">
        <f t="shared" si="0"/>
        <v>1.303412070596742</v>
      </c>
      <c r="G4" s="2">
        <v>92</v>
      </c>
      <c r="H4" s="2">
        <v>186.3</v>
      </c>
      <c r="I4" t="s">
        <v>60</v>
      </c>
      <c r="J4" s="1">
        <v>5.6400000000000002E-5</v>
      </c>
      <c r="M4">
        <f t="shared" si="1"/>
        <v>20.11</v>
      </c>
      <c r="N4" s="1">
        <f>B4+C4</f>
        <v>2.5899999999999999E-3</v>
      </c>
      <c r="O4" t="s">
        <v>64</v>
      </c>
      <c r="P4" s="1">
        <v>9.7999999999999997E-5</v>
      </c>
      <c r="Q4" s="1">
        <v>2.3099999999999999E-5</v>
      </c>
    </row>
    <row r="5" spans="1:18" x14ac:dyDescent="0.4">
      <c r="A5" t="s">
        <v>3</v>
      </c>
      <c r="B5" s="1">
        <v>7.0989999999999996E-4</v>
      </c>
      <c r="C5" s="1">
        <v>2.281E-3</v>
      </c>
      <c r="D5">
        <v>5.68</v>
      </c>
      <c r="E5" s="1">
        <v>4.4199999999999997E-5</v>
      </c>
      <c r="F5">
        <f t="shared" si="0"/>
        <v>0.75434833571101889</v>
      </c>
      <c r="G5" s="2">
        <v>68</v>
      </c>
      <c r="H5" s="2">
        <v>100.6</v>
      </c>
      <c r="I5" t="s">
        <v>59</v>
      </c>
      <c r="J5" s="1">
        <v>4.4199999999999997E-5</v>
      </c>
      <c r="M5">
        <f t="shared" si="1"/>
        <v>5.68</v>
      </c>
      <c r="N5" s="1">
        <f>B5+C5</f>
        <v>2.9908999999999999E-3</v>
      </c>
      <c r="O5" t="s">
        <v>65</v>
      </c>
      <c r="P5" s="1">
        <v>8.7000000000000001E-5</v>
      </c>
      <c r="Q5" s="1">
        <v>5.6400000000000002E-5</v>
      </c>
      <c r="R5" s="1">
        <v>1.84E-5</v>
      </c>
    </row>
    <row r="6" spans="1:18" x14ac:dyDescent="0.4">
      <c r="A6" t="s">
        <v>4</v>
      </c>
      <c r="B6" s="1">
        <v>3.3140000000000001E-3</v>
      </c>
      <c r="C6" s="1">
        <v>5.1630000000000001E-3</v>
      </c>
      <c r="D6">
        <v>360.86</v>
      </c>
      <c r="E6" s="1">
        <v>1.2199999999999999E-3</v>
      </c>
      <c r="F6">
        <f t="shared" si="0"/>
        <v>2.5573387447859153</v>
      </c>
      <c r="G6" s="2">
        <v>370</v>
      </c>
      <c r="H6" s="2">
        <v>71.5</v>
      </c>
      <c r="I6" t="s">
        <v>61</v>
      </c>
      <c r="J6" s="1">
        <v>1.12E-4</v>
      </c>
      <c r="M6">
        <f t="shared" si="1"/>
        <v>360.86</v>
      </c>
      <c r="N6" s="1">
        <f>B6+C6</f>
        <v>8.4770000000000002E-3</v>
      </c>
      <c r="O6" t="s">
        <v>66</v>
      </c>
      <c r="P6" s="1">
        <v>8.7000000000000001E-5</v>
      </c>
      <c r="Q6" s="1">
        <v>2.1299999999999999E-5</v>
      </c>
      <c r="R6" s="1">
        <v>8.1200000000000002E-6</v>
      </c>
    </row>
    <row r="7" spans="1:18" x14ac:dyDescent="0.4">
      <c r="A7" t="s">
        <v>5</v>
      </c>
      <c r="B7" s="1">
        <v>3.9149999999999998E-4</v>
      </c>
      <c r="C7" s="1">
        <v>2.0469999999999999E-4</v>
      </c>
      <c r="D7">
        <v>21.93</v>
      </c>
      <c r="E7" s="1">
        <v>2.3099999999999999E-5</v>
      </c>
      <c r="F7">
        <f t="shared" si="0"/>
        <v>1.3410386316775229</v>
      </c>
      <c r="G7" s="2">
        <v>60</v>
      </c>
      <c r="H7" s="2">
        <v>54.1</v>
      </c>
      <c r="I7" s="2">
        <v>0</v>
      </c>
      <c r="J7" s="1">
        <v>2.3099999999999999E-5</v>
      </c>
      <c r="M7">
        <f t="shared" si="1"/>
        <v>21.93</v>
      </c>
      <c r="N7" s="1">
        <f>B7+C7</f>
        <v>5.9619999999999996E-4</v>
      </c>
      <c r="O7" t="s">
        <v>67</v>
      </c>
      <c r="P7" s="1">
        <v>4.4000000000000002E-4</v>
      </c>
      <c r="Q7" s="1">
        <v>1.4600000000000001E-5</v>
      </c>
      <c r="R7" s="1">
        <v>7.4699999999999996E-6</v>
      </c>
    </row>
    <row r="8" spans="1:18" x14ac:dyDescent="0.4">
      <c r="A8" t="s">
        <v>6</v>
      </c>
      <c r="B8" s="1">
        <v>3.0590000000000001E-4</v>
      </c>
      <c r="C8" s="1">
        <v>1.5169999999999999E-3</v>
      </c>
      <c r="D8">
        <v>8.91</v>
      </c>
      <c r="E8" s="1">
        <v>1.4600000000000001E-5</v>
      </c>
      <c r="F8">
        <f t="shared" si="0"/>
        <v>0.94987770403687477</v>
      </c>
      <c r="G8" s="2">
        <v>78</v>
      </c>
      <c r="H8" s="2">
        <v>38.1</v>
      </c>
      <c r="I8" s="2">
        <v>0</v>
      </c>
      <c r="J8" s="1">
        <v>1.4600000000000001E-5</v>
      </c>
      <c r="M8">
        <f t="shared" si="1"/>
        <v>8.91</v>
      </c>
      <c r="N8" s="1">
        <f>B8+C8</f>
        <v>1.8228999999999999E-3</v>
      </c>
    </row>
    <row r="9" spans="1:18" x14ac:dyDescent="0.4">
      <c r="B9" s="1"/>
      <c r="C9" s="1"/>
      <c r="E9" s="1"/>
      <c r="M9">
        <f t="shared" si="1"/>
        <v>0</v>
      </c>
      <c r="N9" s="1">
        <f>B9+C9</f>
        <v>0</v>
      </c>
    </row>
    <row r="10" spans="1:18" x14ac:dyDescent="0.4">
      <c r="B10" s="1"/>
      <c r="C10" s="1"/>
      <c r="E10" s="1"/>
      <c r="M10">
        <f t="shared" si="1"/>
        <v>0</v>
      </c>
      <c r="N10" s="1">
        <f>B10+C10</f>
        <v>0</v>
      </c>
    </row>
    <row r="11" spans="1:18" x14ac:dyDescent="0.4">
      <c r="B11" s="1"/>
      <c r="C11" s="1"/>
      <c r="E11" s="1"/>
      <c r="M11">
        <f t="shared" si="1"/>
        <v>0</v>
      </c>
      <c r="N11" s="1">
        <f>B11+C11</f>
        <v>0</v>
      </c>
    </row>
    <row r="12" spans="1:18" x14ac:dyDescent="0.4">
      <c r="B12" s="1"/>
      <c r="C12" s="1"/>
      <c r="E12" s="1"/>
      <c r="M12">
        <f t="shared" si="1"/>
        <v>0</v>
      </c>
      <c r="N12" s="1">
        <f>B12+C12</f>
        <v>0</v>
      </c>
    </row>
    <row r="13" spans="1:18" x14ac:dyDescent="0.4">
      <c r="A13" t="s">
        <v>57</v>
      </c>
      <c r="B13" s="1"/>
      <c r="C13" s="1"/>
      <c r="E13" s="1"/>
      <c r="N13" s="1"/>
    </row>
    <row r="14" spans="1:18" x14ac:dyDescent="0.4">
      <c r="A14" t="s">
        <v>12</v>
      </c>
      <c r="B14" s="1">
        <v>2.3999999999999999E-6</v>
      </c>
      <c r="C14" s="1">
        <v>2.0000000000000001E-4</v>
      </c>
      <c r="D14">
        <v>20.11</v>
      </c>
      <c r="E14" s="1">
        <f t="shared" ref="E3:E66" si="2">B14+C14</f>
        <v>2.0240000000000001E-4</v>
      </c>
      <c r="F14">
        <f t="shared" si="0"/>
        <v>1.303412070596742</v>
      </c>
      <c r="G14" s="1">
        <f>B14+C14</f>
        <v>2.0240000000000001E-4</v>
      </c>
      <c r="M14">
        <f t="shared" si="1"/>
        <v>20.11</v>
      </c>
      <c r="N14" s="1">
        <f>B14+C14</f>
        <v>2.0240000000000001E-4</v>
      </c>
    </row>
    <row r="15" spans="1:18" x14ac:dyDescent="0.4">
      <c r="A15" t="s">
        <v>13</v>
      </c>
      <c r="B15" s="1">
        <v>2.3E-5</v>
      </c>
      <c r="C15" s="1">
        <v>6.3999999999999997E-5</v>
      </c>
      <c r="D15">
        <v>15.81</v>
      </c>
      <c r="E15" s="1">
        <f t="shared" si="2"/>
        <v>8.7000000000000001E-5</v>
      </c>
      <c r="F15">
        <f t="shared" si="0"/>
        <v>1.1989318699322091</v>
      </c>
      <c r="G15" s="1">
        <f t="shared" ref="G15:G21" si="3">B15+C15</f>
        <v>8.7000000000000001E-5</v>
      </c>
      <c r="M15">
        <f t="shared" si="1"/>
        <v>15.81</v>
      </c>
      <c r="N15" s="1">
        <f>B15+C15</f>
        <v>8.7000000000000001E-5</v>
      </c>
    </row>
    <row r="16" spans="1:18" x14ac:dyDescent="0.4">
      <c r="A16" t="s">
        <v>14</v>
      </c>
      <c r="B16" s="1">
        <v>3.7000000000000002E-6</v>
      </c>
      <c r="C16" s="1">
        <v>3.4999999999999997E-5</v>
      </c>
      <c r="D16">
        <v>48.11</v>
      </c>
      <c r="E16" s="1">
        <f t="shared" si="2"/>
        <v>3.8699999999999999E-5</v>
      </c>
      <c r="F16">
        <f t="shared" si="0"/>
        <v>1.6822353569025641</v>
      </c>
      <c r="G16" s="1">
        <f t="shared" si="3"/>
        <v>3.8699999999999999E-5</v>
      </c>
      <c r="M16">
        <f t="shared" si="1"/>
        <v>48.11</v>
      </c>
      <c r="N16" s="1">
        <f>B16+C16</f>
        <v>3.8699999999999999E-5</v>
      </c>
    </row>
    <row r="17" spans="1:14" x14ac:dyDescent="0.4">
      <c r="A17" t="s">
        <v>15</v>
      </c>
      <c r="B17" s="1">
        <v>1.2E-4</v>
      </c>
      <c r="C17" s="1">
        <v>3.2000000000000003E-4</v>
      </c>
      <c r="D17">
        <v>8.91</v>
      </c>
      <c r="E17" s="1">
        <f t="shared" si="2"/>
        <v>4.4000000000000002E-4</v>
      </c>
      <c r="F17">
        <f t="shared" si="0"/>
        <v>0.94987770403687477</v>
      </c>
      <c r="G17" s="1">
        <f t="shared" si="3"/>
        <v>4.4000000000000002E-4</v>
      </c>
      <c r="M17">
        <f t="shared" si="1"/>
        <v>8.91</v>
      </c>
      <c r="N17" s="1">
        <f>B17+C17</f>
        <v>4.4000000000000002E-4</v>
      </c>
    </row>
    <row r="18" spans="1:14" x14ac:dyDescent="0.4">
      <c r="A18" t="s">
        <v>16</v>
      </c>
      <c r="B18" s="1">
        <v>3.4E-5</v>
      </c>
      <c r="C18" s="1">
        <v>1.1E-4</v>
      </c>
      <c r="D18">
        <v>5.68</v>
      </c>
      <c r="E18" s="1">
        <f t="shared" si="2"/>
        <v>1.44E-4</v>
      </c>
      <c r="F18">
        <f t="shared" si="0"/>
        <v>0.75434833571101889</v>
      </c>
      <c r="G18" s="1">
        <f t="shared" si="3"/>
        <v>1.44E-4</v>
      </c>
      <c r="M18">
        <f t="shared" si="1"/>
        <v>5.68</v>
      </c>
      <c r="N18" s="1">
        <f>B18+C18</f>
        <v>1.44E-4</v>
      </c>
    </row>
    <row r="19" spans="1:14" x14ac:dyDescent="0.4">
      <c r="A19" t="s">
        <v>17</v>
      </c>
      <c r="B19" s="1">
        <v>7.2999999999999999E-5</v>
      </c>
      <c r="C19" s="1">
        <v>2.3E-3</v>
      </c>
      <c r="D19">
        <v>360.86</v>
      </c>
      <c r="E19" s="1">
        <f t="shared" si="2"/>
        <v>2.3730000000000001E-3</v>
      </c>
      <c r="F19">
        <f t="shared" si="0"/>
        <v>2.5573387447859153</v>
      </c>
      <c r="G19" s="1">
        <f t="shared" si="3"/>
        <v>2.3730000000000001E-3</v>
      </c>
      <c r="M19">
        <f t="shared" si="1"/>
        <v>360.86</v>
      </c>
      <c r="N19" s="1">
        <f>B19+C19</f>
        <v>2.3730000000000001E-3</v>
      </c>
    </row>
    <row r="20" spans="1:14" x14ac:dyDescent="0.4">
      <c r="A20" t="s">
        <v>18</v>
      </c>
      <c r="B20" s="1">
        <v>1.2E-5</v>
      </c>
      <c r="C20" s="1">
        <v>7.2000000000000002E-5</v>
      </c>
      <c r="D20">
        <v>100</v>
      </c>
      <c r="E20" s="1">
        <f t="shared" si="2"/>
        <v>8.4000000000000009E-5</v>
      </c>
      <c r="F20">
        <f t="shared" si="0"/>
        <v>2</v>
      </c>
      <c r="G20" s="1">
        <f t="shared" si="3"/>
        <v>8.4000000000000009E-5</v>
      </c>
      <c r="M20">
        <f t="shared" si="1"/>
        <v>100</v>
      </c>
      <c r="N20" s="1">
        <f>B20+C20</f>
        <v>8.4000000000000009E-5</v>
      </c>
    </row>
    <row r="21" spans="1:14" x14ac:dyDescent="0.4">
      <c r="A21" t="s">
        <v>19</v>
      </c>
      <c r="B21" s="1">
        <v>4.3999999999999999E-5</v>
      </c>
      <c r="C21" s="1">
        <v>5.3999999999999998E-5</v>
      </c>
      <c r="D21">
        <v>21.93</v>
      </c>
      <c r="E21" s="1">
        <f t="shared" si="2"/>
        <v>9.7999999999999997E-5</v>
      </c>
      <c r="F21">
        <f t="shared" si="0"/>
        <v>1.3410386316775229</v>
      </c>
      <c r="G21" s="1">
        <f t="shared" si="3"/>
        <v>9.7999999999999997E-5</v>
      </c>
      <c r="M21">
        <f t="shared" si="1"/>
        <v>21.93</v>
      </c>
      <c r="N21" s="1">
        <f>B21+C21</f>
        <v>9.7999999999999997E-5</v>
      </c>
    </row>
    <row r="22" spans="1:14" x14ac:dyDescent="0.4">
      <c r="B22" s="1"/>
      <c r="C22" s="1"/>
      <c r="E22" s="1"/>
      <c r="N22" s="1"/>
    </row>
    <row r="23" spans="1:14" x14ac:dyDescent="0.4">
      <c r="E23" s="1"/>
      <c r="N23" s="1"/>
    </row>
    <row r="24" spans="1:14" x14ac:dyDescent="0.4">
      <c r="A24" t="s">
        <v>20</v>
      </c>
      <c r="E24" s="1"/>
      <c r="N24" s="1"/>
    </row>
    <row r="25" spans="1:14" x14ac:dyDescent="0.4">
      <c r="A25" t="s">
        <v>21</v>
      </c>
      <c r="B25" s="1">
        <v>1.1E-5</v>
      </c>
      <c r="C25" s="1">
        <v>2.5000000000000002E-6</v>
      </c>
      <c r="D25">
        <v>3.7</v>
      </c>
      <c r="E25" s="1">
        <f t="shared" si="2"/>
        <v>1.3499999999999999E-5</v>
      </c>
      <c r="F25">
        <f t="shared" si="0"/>
        <v>0.56820172406699498</v>
      </c>
      <c r="M25">
        <f t="shared" si="1"/>
        <v>3.7</v>
      </c>
      <c r="N25" s="1">
        <f>B25+C25</f>
        <v>1.3499999999999999E-5</v>
      </c>
    </row>
    <row r="26" spans="1:14" x14ac:dyDescent="0.4">
      <c r="A26" t="s">
        <v>22</v>
      </c>
      <c r="B26" s="1">
        <v>3.3000000000000003E-5</v>
      </c>
      <c r="C26" s="1">
        <v>4.0000000000000003E-5</v>
      </c>
      <c r="D26">
        <v>25.5</v>
      </c>
      <c r="E26" s="1">
        <f t="shared" si="2"/>
        <v>7.3000000000000013E-5</v>
      </c>
      <c r="F26">
        <f t="shared" si="0"/>
        <v>1.4065401804339552</v>
      </c>
      <c r="M26">
        <f t="shared" si="1"/>
        <v>25.5</v>
      </c>
      <c r="N26" s="1">
        <f>B26+C26</f>
        <v>7.3000000000000013E-5</v>
      </c>
    </row>
    <row r="27" spans="1:14" x14ac:dyDescent="0.4">
      <c r="A27" t="s">
        <v>23</v>
      </c>
      <c r="B27" s="1">
        <v>6.1999999999999999E-6</v>
      </c>
      <c r="C27" s="1">
        <v>3.1999999999999999E-6</v>
      </c>
      <c r="D27">
        <v>6.98</v>
      </c>
      <c r="E27" s="1">
        <f t="shared" si="2"/>
        <v>9.3999999999999998E-6</v>
      </c>
      <c r="F27">
        <f t="shared" si="0"/>
        <v>0.84385542262316116</v>
      </c>
      <c r="M27">
        <f t="shared" si="1"/>
        <v>6.98</v>
      </c>
      <c r="N27" s="1">
        <f>B27+C27</f>
        <v>9.3999999999999998E-6</v>
      </c>
    </row>
    <row r="28" spans="1:14" x14ac:dyDescent="0.4">
      <c r="A28" t="s">
        <v>24</v>
      </c>
      <c r="B28" s="1">
        <v>1.1999999999999999E-3</v>
      </c>
      <c r="C28" s="1">
        <v>9.8999999999999999E-4</v>
      </c>
      <c r="D28">
        <v>21.9</v>
      </c>
      <c r="E28" s="1">
        <f t="shared" si="2"/>
        <v>2.1900000000000001E-3</v>
      </c>
      <c r="F28">
        <f t="shared" si="0"/>
        <v>1.3404441148401183</v>
      </c>
      <c r="M28">
        <f t="shared" si="1"/>
        <v>21.9</v>
      </c>
      <c r="N28" s="1">
        <f>B28+C28</f>
        <v>2.1900000000000001E-3</v>
      </c>
    </row>
    <row r="29" spans="1:14" x14ac:dyDescent="0.4">
      <c r="A29" t="s">
        <v>25</v>
      </c>
      <c r="B29" s="1">
        <v>1.3E-7</v>
      </c>
      <c r="C29" s="1">
        <v>5.9999999999999995E-8</v>
      </c>
      <c r="D29">
        <v>0.7</v>
      </c>
      <c r="E29" s="1">
        <f t="shared" si="2"/>
        <v>1.8999999999999998E-7</v>
      </c>
      <c r="F29">
        <f t="shared" si="0"/>
        <v>-0.15490195998574319</v>
      </c>
      <c r="M29">
        <f t="shared" si="1"/>
        <v>0.7</v>
      </c>
      <c r="N29" s="1">
        <f>B29+C29</f>
        <v>1.8999999999999998E-7</v>
      </c>
    </row>
    <row r="30" spans="1:14" x14ac:dyDescent="0.4">
      <c r="A30" t="s">
        <v>26</v>
      </c>
      <c r="B30" s="1">
        <v>1.3E-6</v>
      </c>
      <c r="C30" s="1">
        <v>2.3999999999999999E-6</v>
      </c>
      <c r="D30">
        <v>2.9</v>
      </c>
      <c r="E30" s="1">
        <f t="shared" si="2"/>
        <v>3.7000000000000002E-6</v>
      </c>
      <c r="F30">
        <f t="shared" si="0"/>
        <v>0.46239799789895608</v>
      </c>
      <c r="M30">
        <f t="shared" si="1"/>
        <v>2.9</v>
      </c>
      <c r="N30" s="1">
        <f>B30+C30</f>
        <v>3.7000000000000002E-6</v>
      </c>
    </row>
    <row r="31" spans="1:14" x14ac:dyDescent="0.4">
      <c r="A31" t="s">
        <v>27</v>
      </c>
      <c r="B31" s="1">
        <v>2.3E-6</v>
      </c>
      <c r="C31" s="1">
        <v>3.3999999999999997E-7</v>
      </c>
      <c r="D31">
        <v>0.66</v>
      </c>
      <c r="E31" s="1">
        <f t="shared" si="2"/>
        <v>2.6400000000000001E-6</v>
      </c>
      <c r="F31">
        <f t="shared" si="0"/>
        <v>-0.18045606445813131</v>
      </c>
      <c r="M31">
        <f t="shared" si="1"/>
        <v>0.66</v>
      </c>
      <c r="N31" s="1">
        <f>B31+C31</f>
        <v>2.6400000000000001E-6</v>
      </c>
    </row>
    <row r="32" spans="1:14" x14ac:dyDescent="0.4">
      <c r="A32" t="s">
        <v>28</v>
      </c>
      <c r="B32" s="1">
        <v>1.2E-4</v>
      </c>
      <c r="C32" s="1">
        <v>7.9999999999999996E-6</v>
      </c>
      <c r="D32">
        <v>2.2000000000000002</v>
      </c>
      <c r="E32" s="1">
        <f t="shared" si="2"/>
        <v>1.2799999999999999E-4</v>
      </c>
      <c r="F32">
        <f t="shared" si="0"/>
        <v>0.34242268082220628</v>
      </c>
      <c r="M32">
        <f t="shared" si="1"/>
        <v>2.2000000000000002</v>
      </c>
      <c r="N32" s="1">
        <f>B32+C32</f>
        <v>1.2799999999999999E-4</v>
      </c>
    </row>
    <row r="33" spans="1:14" x14ac:dyDescent="0.4">
      <c r="A33" t="s">
        <v>29</v>
      </c>
      <c r="B33" s="1">
        <v>2.3E-6</v>
      </c>
      <c r="C33" s="1">
        <v>4.1E-5</v>
      </c>
      <c r="D33">
        <v>1.3</v>
      </c>
      <c r="E33" s="1">
        <f t="shared" si="2"/>
        <v>4.3300000000000002E-5</v>
      </c>
      <c r="F33">
        <f t="shared" si="0"/>
        <v>0.11394335230683679</v>
      </c>
      <c r="M33">
        <f t="shared" si="1"/>
        <v>1.3</v>
      </c>
      <c r="N33" s="1">
        <f>B33+C33</f>
        <v>4.3300000000000002E-5</v>
      </c>
    </row>
    <row r="34" spans="1:14" x14ac:dyDescent="0.4">
      <c r="B34" s="1"/>
      <c r="C34" s="1">
        <v>1.1E-5</v>
      </c>
      <c r="D34">
        <v>2.2999999999999998</v>
      </c>
      <c r="E34" s="1">
        <f t="shared" ref="E34" si="4">B34+C34</f>
        <v>1.1E-5</v>
      </c>
      <c r="F34">
        <f t="shared" ref="F34" si="5">LOG10(D34)</f>
        <v>0.36172783601759284</v>
      </c>
      <c r="N34" s="1"/>
    </row>
    <row r="35" spans="1:14" x14ac:dyDescent="0.4">
      <c r="A35" t="s">
        <v>30</v>
      </c>
      <c r="C35" s="1">
        <v>1E-4</v>
      </c>
      <c r="D35">
        <v>10</v>
      </c>
      <c r="E35" s="1">
        <f t="shared" si="2"/>
        <v>1E-4</v>
      </c>
      <c r="F35">
        <f>LOG10(D35)</f>
        <v>1</v>
      </c>
      <c r="M35">
        <f t="shared" si="1"/>
        <v>10</v>
      </c>
      <c r="N35" s="1">
        <f>B35+C35</f>
        <v>1E-4</v>
      </c>
    </row>
    <row r="36" spans="1:14" x14ac:dyDescent="0.4">
      <c r="A36" t="s">
        <v>31</v>
      </c>
      <c r="C36" s="1">
        <v>1.3999999999999999E-4</v>
      </c>
      <c r="D36">
        <v>9</v>
      </c>
      <c r="E36" s="1">
        <f t="shared" si="2"/>
        <v>1.3999999999999999E-4</v>
      </c>
      <c r="F36">
        <f t="shared" ref="F36:F90" si="6">LOG10(D36)</f>
        <v>0.95424250943932487</v>
      </c>
      <c r="M36">
        <f t="shared" si="1"/>
        <v>9</v>
      </c>
      <c r="N36" s="1">
        <f>B36+C36</f>
        <v>1.3999999999999999E-4</v>
      </c>
    </row>
    <row r="37" spans="1:14" x14ac:dyDescent="0.4">
      <c r="A37" t="s">
        <v>32</v>
      </c>
      <c r="C37" s="1">
        <v>6.7999999999999999E-5</v>
      </c>
      <c r="D37">
        <v>1.5</v>
      </c>
      <c r="E37" s="1">
        <f t="shared" si="2"/>
        <v>6.7999999999999999E-5</v>
      </c>
      <c r="F37">
        <f t="shared" si="6"/>
        <v>0.17609125905568124</v>
      </c>
      <c r="M37">
        <f t="shared" si="1"/>
        <v>1.5</v>
      </c>
      <c r="N37" s="1">
        <f>B37+C37</f>
        <v>6.7999999999999999E-5</v>
      </c>
    </row>
    <row r="38" spans="1:14" x14ac:dyDescent="0.4">
      <c r="A38" t="s">
        <v>55</v>
      </c>
      <c r="C38" s="1">
        <v>4.1E-5</v>
      </c>
      <c r="D38">
        <v>9.4</v>
      </c>
      <c r="E38" s="1">
        <f t="shared" si="2"/>
        <v>4.1E-5</v>
      </c>
      <c r="F38">
        <f t="shared" si="6"/>
        <v>0.97312785359969867</v>
      </c>
      <c r="M38">
        <f t="shared" si="1"/>
        <v>9.4</v>
      </c>
      <c r="N38" s="1">
        <f>B38+C38</f>
        <v>4.1E-5</v>
      </c>
    </row>
    <row r="39" spans="1:14" x14ac:dyDescent="0.4">
      <c r="A39" t="s">
        <v>33</v>
      </c>
      <c r="C39" s="1">
        <v>3.1E-6</v>
      </c>
      <c r="D39">
        <v>0.4</v>
      </c>
      <c r="E39" s="1">
        <f t="shared" si="2"/>
        <v>3.1E-6</v>
      </c>
      <c r="F39">
        <f t="shared" si="6"/>
        <v>-0.3979400086720376</v>
      </c>
      <c r="M39">
        <f t="shared" si="1"/>
        <v>0.4</v>
      </c>
      <c r="N39" s="1">
        <f>B39+C39</f>
        <v>3.1E-6</v>
      </c>
    </row>
    <row r="40" spans="1:14" x14ac:dyDescent="0.4">
      <c r="A40" t="s">
        <v>34</v>
      </c>
      <c r="C40" s="1">
        <v>5.6999999999999996E-6</v>
      </c>
      <c r="D40">
        <v>1.4</v>
      </c>
      <c r="E40" s="1">
        <f t="shared" si="2"/>
        <v>5.6999999999999996E-6</v>
      </c>
      <c r="F40">
        <f t="shared" si="6"/>
        <v>0.14612803567823801</v>
      </c>
      <c r="M40">
        <f t="shared" si="1"/>
        <v>1.4</v>
      </c>
      <c r="N40" s="1">
        <f>B40+C40</f>
        <v>5.6999999999999996E-6</v>
      </c>
    </row>
    <row r="41" spans="1:14" x14ac:dyDescent="0.4">
      <c r="A41" t="s">
        <v>35</v>
      </c>
      <c r="C41" s="1">
        <v>2.2000000000000001E-6</v>
      </c>
      <c r="D41">
        <v>0.5</v>
      </c>
      <c r="E41" s="1">
        <f t="shared" si="2"/>
        <v>2.2000000000000001E-6</v>
      </c>
      <c r="F41">
        <f t="shared" si="6"/>
        <v>-0.3010299956639812</v>
      </c>
      <c r="M41">
        <f t="shared" si="1"/>
        <v>0.5</v>
      </c>
      <c r="N41" s="1">
        <f>B41+C41</f>
        <v>2.2000000000000001E-6</v>
      </c>
    </row>
    <row r="42" spans="1:14" x14ac:dyDescent="0.4">
      <c r="A42" t="s">
        <v>36</v>
      </c>
      <c r="C42" s="1">
        <v>3.1E-6</v>
      </c>
      <c r="D42">
        <v>0.3</v>
      </c>
      <c r="E42" s="1">
        <f t="shared" si="2"/>
        <v>3.1E-6</v>
      </c>
      <c r="F42">
        <f t="shared" si="6"/>
        <v>-0.52287874528033762</v>
      </c>
      <c r="M42">
        <f t="shared" si="1"/>
        <v>0.3</v>
      </c>
      <c r="N42" s="1">
        <f>B42+C42</f>
        <v>3.1E-6</v>
      </c>
    </row>
    <row r="43" spans="1:14" x14ac:dyDescent="0.4">
      <c r="A43" t="s">
        <v>37</v>
      </c>
      <c r="C43" s="1">
        <v>1.5999999999999999E-5</v>
      </c>
      <c r="D43">
        <v>2.4</v>
      </c>
      <c r="E43" s="1">
        <f t="shared" si="2"/>
        <v>1.5999999999999999E-5</v>
      </c>
      <c r="F43">
        <f t="shared" si="6"/>
        <v>0.38021124171160603</v>
      </c>
      <c r="M43">
        <f t="shared" si="1"/>
        <v>2.4</v>
      </c>
      <c r="N43" s="1">
        <f>B43+C43</f>
        <v>1.5999999999999999E-5</v>
      </c>
    </row>
    <row r="44" spans="1:14" x14ac:dyDescent="0.4">
      <c r="A44" t="s">
        <v>38</v>
      </c>
      <c r="C44" s="1">
        <v>7.9000000000000006E-6</v>
      </c>
      <c r="D44">
        <v>1.6</v>
      </c>
      <c r="E44" s="1">
        <f t="shared" si="2"/>
        <v>7.9000000000000006E-6</v>
      </c>
      <c r="F44">
        <f t="shared" si="6"/>
        <v>0.20411998265592479</v>
      </c>
      <c r="M44">
        <f t="shared" si="1"/>
        <v>1.6</v>
      </c>
      <c r="N44" s="1">
        <f>B44+C44</f>
        <v>7.9000000000000006E-6</v>
      </c>
    </row>
    <row r="45" spans="1:14" x14ac:dyDescent="0.4">
      <c r="A45" t="s">
        <v>39</v>
      </c>
      <c r="C45" s="1">
        <v>5.6999999999999996E-6</v>
      </c>
      <c r="D45">
        <v>0.7</v>
      </c>
      <c r="E45" s="1">
        <f t="shared" si="2"/>
        <v>5.6999999999999996E-6</v>
      </c>
      <c r="F45">
        <f t="shared" si="6"/>
        <v>-0.15490195998574319</v>
      </c>
      <c r="M45">
        <f t="shared" si="1"/>
        <v>0.7</v>
      </c>
      <c r="N45" s="1">
        <f>B45+C45</f>
        <v>5.6999999999999996E-6</v>
      </c>
    </row>
    <row r="46" spans="1:14" x14ac:dyDescent="0.4">
      <c r="A46" t="s">
        <v>40</v>
      </c>
      <c r="C46" s="1">
        <v>1.3999999999999999E-4</v>
      </c>
      <c r="D46">
        <v>1</v>
      </c>
      <c r="E46" s="1">
        <f t="shared" si="2"/>
        <v>1.3999999999999999E-4</v>
      </c>
      <c r="F46">
        <f t="shared" si="6"/>
        <v>0</v>
      </c>
      <c r="M46">
        <f t="shared" si="1"/>
        <v>1</v>
      </c>
      <c r="N46" s="1">
        <f>B46+C46</f>
        <v>1.3999999999999999E-4</v>
      </c>
    </row>
    <row r="47" spans="1:14" x14ac:dyDescent="0.4">
      <c r="A47" t="s">
        <v>41</v>
      </c>
      <c r="C47" s="1">
        <v>1.5E-5</v>
      </c>
      <c r="D47">
        <v>41</v>
      </c>
      <c r="E47" s="1">
        <f t="shared" si="2"/>
        <v>1.5E-5</v>
      </c>
      <c r="F47">
        <f t="shared" si="6"/>
        <v>1.6127838567197355</v>
      </c>
      <c r="M47">
        <f t="shared" si="1"/>
        <v>41</v>
      </c>
      <c r="N47" s="1">
        <f>B47+C47</f>
        <v>1.5E-5</v>
      </c>
    </row>
    <row r="48" spans="1:14" x14ac:dyDescent="0.4">
      <c r="A48" t="s">
        <v>42</v>
      </c>
      <c r="C48" s="1">
        <v>2.6999999999999999E-5</v>
      </c>
      <c r="D48">
        <v>13</v>
      </c>
      <c r="E48" s="1">
        <f t="shared" si="2"/>
        <v>2.6999999999999999E-5</v>
      </c>
      <c r="F48">
        <f t="shared" si="6"/>
        <v>1.1139433523068367</v>
      </c>
      <c r="M48">
        <f t="shared" si="1"/>
        <v>13</v>
      </c>
      <c r="N48" s="1">
        <f>B48+C48</f>
        <v>2.6999999999999999E-5</v>
      </c>
    </row>
    <row r="49" spans="1:14" x14ac:dyDescent="0.4">
      <c r="A49" t="s">
        <v>43</v>
      </c>
      <c r="C49" s="1">
        <v>3.0000000000000001E-5</v>
      </c>
      <c r="D49">
        <v>11.1</v>
      </c>
      <c r="E49" s="1">
        <f t="shared" si="2"/>
        <v>3.0000000000000001E-5</v>
      </c>
      <c r="F49">
        <f t="shared" si="6"/>
        <v>1.0453229787866574</v>
      </c>
      <c r="M49">
        <f t="shared" si="1"/>
        <v>11.1</v>
      </c>
      <c r="N49" s="1">
        <f>B49+C49</f>
        <v>3.0000000000000001E-5</v>
      </c>
    </row>
    <row r="50" spans="1:14" x14ac:dyDescent="0.4">
      <c r="A50" t="s">
        <v>44</v>
      </c>
      <c r="C50" s="1">
        <v>5.4999999999999999E-6</v>
      </c>
      <c r="D50">
        <v>1.3</v>
      </c>
      <c r="E50" s="1">
        <f t="shared" si="2"/>
        <v>5.4999999999999999E-6</v>
      </c>
      <c r="F50">
        <f t="shared" si="6"/>
        <v>0.11394335230683679</v>
      </c>
      <c r="M50">
        <f t="shared" si="1"/>
        <v>1.3</v>
      </c>
      <c r="N50" s="1">
        <f>B50+C50</f>
        <v>5.4999999999999999E-6</v>
      </c>
    </row>
    <row r="51" spans="1:14" x14ac:dyDescent="0.4">
      <c r="A51" t="s">
        <v>45</v>
      </c>
      <c r="C51" s="1">
        <v>4.2000000000000002E-4</v>
      </c>
      <c r="D51">
        <v>23</v>
      </c>
      <c r="E51" s="1">
        <f t="shared" si="2"/>
        <v>4.2000000000000002E-4</v>
      </c>
      <c r="F51">
        <f t="shared" si="6"/>
        <v>1.3617278360175928</v>
      </c>
      <c r="M51">
        <f t="shared" si="1"/>
        <v>23</v>
      </c>
      <c r="N51" s="1">
        <f>B51+C51</f>
        <v>4.2000000000000002E-4</v>
      </c>
    </row>
    <row r="52" spans="1:14" x14ac:dyDescent="0.4">
      <c r="A52" t="s">
        <v>46</v>
      </c>
      <c r="C52" s="1">
        <v>1.5E-5</v>
      </c>
      <c r="D52">
        <v>14</v>
      </c>
      <c r="E52" s="1">
        <f t="shared" si="2"/>
        <v>1.5E-5</v>
      </c>
      <c r="F52">
        <f t="shared" si="6"/>
        <v>1.146128035678238</v>
      </c>
      <c r="M52">
        <f t="shared" si="1"/>
        <v>14</v>
      </c>
      <c r="N52" s="1">
        <f>B52+C52</f>
        <v>1.5E-5</v>
      </c>
    </row>
    <row r="53" spans="1:14" x14ac:dyDescent="0.4">
      <c r="A53" t="s">
        <v>47</v>
      </c>
      <c r="C53" s="1">
        <v>3.6999999999999999E-4</v>
      </c>
      <c r="D53">
        <v>3</v>
      </c>
      <c r="E53" s="1">
        <f t="shared" si="2"/>
        <v>3.6999999999999999E-4</v>
      </c>
      <c r="F53">
        <f t="shared" si="6"/>
        <v>0.47712125471966244</v>
      </c>
      <c r="M53">
        <f t="shared" si="1"/>
        <v>3</v>
      </c>
      <c r="N53" s="1">
        <f>B53+C53</f>
        <v>3.6999999999999999E-4</v>
      </c>
    </row>
    <row r="54" spans="1:14" x14ac:dyDescent="0.4">
      <c r="A54" t="s">
        <v>48</v>
      </c>
      <c r="C54" s="1">
        <v>1.2E-5</v>
      </c>
      <c r="D54">
        <v>3</v>
      </c>
      <c r="E54" s="1">
        <f t="shared" si="2"/>
        <v>1.2E-5</v>
      </c>
      <c r="F54">
        <f t="shared" si="6"/>
        <v>0.47712125471966244</v>
      </c>
      <c r="M54">
        <f t="shared" si="1"/>
        <v>3</v>
      </c>
      <c r="N54" s="1">
        <f>B54+C54</f>
        <v>1.2E-5</v>
      </c>
    </row>
    <row r="55" spans="1:14" x14ac:dyDescent="0.4">
      <c r="A55" t="s">
        <v>49</v>
      </c>
      <c r="C55" s="1">
        <v>4.6999999999999999E-6</v>
      </c>
      <c r="D55">
        <v>3.3</v>
      </c>
      <c r="E55" s="1">
        <f t="shared" si="2"/>
        <v>4.6999999999999999E-6</v>
      </c>
      <c r="F55">
        <f t="shared" si="6"/>
        <v>0.51851393987788741</v>
      </c>
      <c r="M55">
        <f t="shared" si="1"/>
        <v>3.3</v>
      </c>
      <c r="N55" s="1">
        <f>B55+C55</f>
        <v>4.6999999999999999E-6</v>
      </c>
    </row>
    <row r="56" spans="1:14" x14ac:dyDescent="0.4">
      <c r="A56" t="s">
        <v>50</v>
      </c>
      <c r="C56" s="1">
        <v>2.5000000000000001E-5</v>
      </c>
      <c r="D56">
        <v>3</v>
      </c>
      <c r="E56" s="1">
        <f t="shared" si="2"/>
        <v>2.5000000000000001E-5</v>
      </c>
      <c r="F56">
        <f t="shared" si="6"/>
        <v>0.47712125471966244</v>
      </c>
      <c r="M56">
        <f t="shared" si="1"/>
        <v>3</v>
      </c>
      <c r="N56" s="1">
        <f>B56+C56</f>
        <v>2.5000000000000001E-5</v>
      </c>
    </row>
    <row r="57" spans="1:14" x14ac:dyDescent="0.4">
      <c r="A57" t="s">
        <v>51</v>
      </c>
      <c r="C57" s="1">
        <v>2.7999999999999999E-6</v>
      </c>
      <c r="D57">
        <v>0.8</v>
      </c>
      <c r="E57" s="1">
        <f t="shared" si="2"/>
        <v>2.7999999999999999E-6</v>
      </c>
      <c r="F57">
        <f t="shared" si="6"/>
        <v>-9.6910013008056392E-2</v>
      </c>
      <c r="M57">
        <f t="shared" si="1"/>
        <v>0.8</v>
      </c>
      <c r="N57" s="1">
        <f>B57+C57</f>
        <v>2.7999999999999999E-6</v>
      </c>
    </row>
    <row r="58" spans="1:14" x14ac:dyDescent="0.4">
      <c r="A58" t="s">
        <v>52</v>
      </c>
      <c r="C58" s="1">
        <v>2.8E-5</v>
      </c>
      <c r="D58">
        <v>2.4</v>
      </c>
      <c r="E58" s="1">
        <f t="shared" si="2"/>
        <v>2.8E-5</v>
      </c>
      <c r="F58">
        <f t="shared" si="6"/>
        <v>0.38021124171160603</v>
      </c>
      <c r="M58">
        <f t="shared" si="1"/>
        <v>2.4</v>
      </c>
      <c r="N58" s="1">
        <f>B58+C58</f>
        <v>2.8E-5</v>
      </c>
    </row>
    <row r="59" spans="1:14" x14ac:dyDescent="0.4">
      <c r="A59" t="s">
        <v>53</v>
      </c>
      <c r="C59" s="1">
        <v>1.5E-5</v>
      </c>
      <c r="D59">
        <v>4.7</v>
      </c>
      <c r="E59" s="1">
        <f t="shared" si="2"/>
        <v>1.5E-5</v>
      </c>
      <c r="F59">
        <f t="shared" si="6"/>
        <v>0.67209785793571752</v>
      </c>
      <c r="M59">
        <f t="shared" si="1"/>
        <v>4.7</v>
      </c>
      <c r="N59" s="1">
        <f>B59+C59</f>
        <v>1.5E-5</v>
      </c>
    </row>
    <row r="60" spans="1:14" x14ac:dyDescent="0.4">
      <c r="A60" t="s">
        <v>54</v>
      </c>
      <c r="C60" s="1">
        <v>1.1E-5</v>
      </c>
      <c r="D60">
        <v>2.2999999999999998</v>
      </c>
      <c r="E60" s="1">
        <f t="shared" si="2"/>
        <v>1.1E-5</v>
      </c>
      <c r="F60">
        <f t="shared" si="6"/>
        <v>0.36172783601759284</v>
      </c>
      <c r="M60">
        <f t="shared" si="1"/>
        <v>2.2999999999999998</v>
      </c>
      <c r="N60" s="1">
        <f>B60+C60</f>
        <v>1.1E-5</v>
      </c>
    </row>
    <row r="61" spans="1:14" x14ac:dyDescent="0.4">
      <c r="E61" s="1"/>
      <c r="N61" s="1"/>
    </row>
    <row r="62" spans="1:14" x14ac:dyDescent="0.4">
      <c r="E62" s="1"/>
      <c r="N62" s="1"/>
    </row>
    <row r="63" spans="1:14" x14ac:dyDescent="0.4">
      <c r="E63" s="1"/>
      <c r="N63" s="1"/>
    </row>
    <row r="64" spans="1:14" x14ac:dyDescent="0.4">
      <c r="A64" t="s">
        <v>56</v>
      </c>
      <c r="E64" s="1"/>
      <c r="N64" s="1"/>
    </row>
    <row r="65" spans="3:14" x14ac:dyDescent="0.4">
      <c r="C65" s="1">
        <v>2.7999999999999998E-4</v>
      </c>
      <c r="D65">
        <v>1380</v>
      </c>
      <c r="E65" s="1">
        <f t="shared" si="2"/>
        <v>2.7999999999999998E-4</v>
      </c>
      <c r="F65">
        <f t="shared" si="6"/>
        <v>3.1398790864012365</v>
      </c>
      <c r="M65">
        <f t="shared" si="1"/>
        <v>1380</v>
      </c>
      <c r="N65" s="1">
        <f>B65+C65</f>
        <v>2.7999999999999998E-4</v>
      </c>
    </row>
    <row r="66" spans="3:14" x14ac:dyDescent="0.4">
      <c r="C66" s="1">
        <v>1.4E-3</v>
      </c>
      <c r="D66">
        <v>51500</v>
      </c>
      <c r="E66" s="1">
        <f t="shared" si="2"/>
        <v>1.4E-3</v>
      </c>
      <c r="F66">
        <f t="shared" si="6"/>
        <v>4.7118072290411908</v>
      </c>
      <c r="M66">
        <f t="shared" si="1"/>
        <v>51500</v>
      </c>
      <c r="N66" s="1">
        <f>B66+C66</f>
        <v>1.4E-3</v>
      </c>
    </row>
    <row r="67" spans="3:14" x14ac:dyDescent="0.4">
      <c r="C67" s="1">
        <v>6.3E-3</v>
      </c>
      <c r="D67">
        <v>56100</v>
      </c>
      <c r="E67" s="1">
        <f t="shared" ref="E67:E90" si="7">B67+C67</f>
        <v>6.3E-3</v>
      </c>
      <c r="F67">
        <f t="shared" si="6"/>
        <v>4.7489628612561612</v>
      </c>
      <c r="M67">
        <f t="shared" ref="M67:M90" si="8">D67</f>
        <v>56100</v>
      </c>
      <c r="N67" s="1">
        <f>B67+C67</f>
        <v>6.3E-3</v>
      </c>
    </row>
    <row r="68" spans="3:14" x14ac:dyDescent="0.4">
      <c r="C68" s="1">
        <v>4.5999999999999999E-3</v>
      </c>
      <c r="D68">
        <v>24000</v>
      </c>
      <c r="E68" s="1">
        <f t="shared" si="7"/>
        <v>4.5999999999999999E-3</v>
      </c>
      <c r="F68">
        <f t="shared" si="6"/>
        <v>4.3802112417116064</v>
      </c>
      <c r="M68">
        <f t="shared" si="8"/>
        <v>24000</v>
      </c>
      <c r="N68" s="1">
        <f>B68+C68</f>
        <v>4.5999999999999999E-3</v>
      </c>
    </row>
    <row r="69" spans="3:14" x14ac:dyDescent="0.4">
      <c r="C69" s="1">
        <v>1.1000000000000001E-3</v>
      </c>
      <c r="D69">
        <v>1380</v>
      </c>
      <c r="E69" s="1">
        <f t="shared" si="7"/>
        <v>1.1000000000000001E-3</v>
      </c>
      <c r="F69">
        <f t="shared" si="6"/>
        <v>3.1398790864012365</v>
      </c>
      <c r="M69">
        <f t="shared" si="8"/>
        <v>1380</v>
      </c>
      <c r="N69" s="1">
        <f>B69+C69</f>
        <v>1.1000000000000001E-3</v>
      </c>
    </row>
    <row r="70" spans="3:14" x14ac:dyDescent="0.4">
      <c r="C70" s="1">
        <v>1.2999999999999999E-3</v>
      </c>
      <c r="D70">
        <v>664</v>
      </c>
      <c r="E70" s="1">
        <f t="shared" si="7"/>
        <v>1.2999999999999999E-3</v>
      </c>
      <c r="F70">
        <f t="shared" si="6"/>
        <v>2.8221680793680175</v>
      </c>
      <c r="M70">
        <f t="shared" si="8"/>
        <v>664</v>
      </c>
      <c r="N70" s="1">
        <f>B70+C70</f>
        <v>1.2999999999999999E-3</v>
      </c>
    </row>
    <row r="71" spans="3:14" x14ac:dyDescent="0.4">
      <c r="C71" s="1">
        <v>4.8999999999999998E-3</v>
      </c>
      <c r="D71">
        <v>5830</v>
      </c>
      <c r="E71" s="1">
        <f t="shared" si="7"/>
        <v>4.8999999999999998E-3</v>
      </c>
      <c r="F71">
        <f t="shared" si="6"/>
        <v>3.7656685547590141</v>
      </c>
      <c r="M71">
        <f t="shared" si="8"/>
        <v>5830</v>
      </c>
      <c r="N71" s="1">
        <f>B71+C71</f>
        <v>4.8999999999999998E-3</v>
      </c>
    </row>
    <row r="72" spans="3:14" x14ac:dyDescent="0.4">
      <c r="C72" s="1">
        <v>2E-3</v>
      </c>
      <c r="D72">
        <v>5830</v>
      </c>
      <c r="E72" s="1">
        <f t="shared" si="7"/>
        <v>2E-3</v>
      </c>
      <c r="F72">
        <f t="shared" si="6"/>
        <v>3.7656685547590141</v>
      </c>
      <c r="M72">
        <f t="shared" si="8"/>
        <v>5830</v>
      </c>
      <c r="N72" s="1">
        <f>B72+C72</f>
        <v>2E-3</v>
      </c>
    </row>
    <row r="73" spans="3:14" x14ac:dyDescent="0.4">
      <c r="C73" s="1">
        <v>4.0999999999999999E-4</v>
      </c>
      <c r="D73">
        <v>9080</v>
      </c>
      <c r="E73" s="1">
        <f t="shared" si="7"/>
        <v>4.0999999999999999E-4</v>
      </c>
      <c r="F73">
        <f t="shared" si="6"/>
        <v>3.958085848521085</v>
      </c>
      <c r="M73">
        <f t="shared" si="8"/>
        <v>9080</v>
      </c>
      <c r="N73" s="1">
        <f>B73+C73</f>
        <v>4.0999999999999999E-4</v>
      </c>
    </row>
    <row r="74" spans="3:14" x14ac:dyDescent="0.4">
      <c r="C74" s="1">
        <v>2.7000000000000001E-3</v>
      </c>
      <c r="D74">
        <v>6640</v>
      </c>
      <c r="E74" s="1">
        <f t="shared" si="7"/>
        <v>2.7000000000000001E-3</v>
      </c>
      <c r="F74">
        <f t="shared" si="6"/>
        <v>3.8221680793680175</v>
      </c>
      <c r="M74">
        <f t="shared" si="8"/>
        <v>6640</v>
      </c>
      <c r="N74" s="1">
        <f>B74+C74</f>
        <v>2.7000000000000001E-3</v>
      </c>
    </row>
    <row r="75" spans="3:14" x14ac:dyDescent="0.4">
      <c r="C75" s="1">
        <v>4.8999999999999998E-3</v>
      </c>
      <c r="D75">
        <v>20100</v>
      </c>
      <c r="E75" s="1">
        <f t="shared" si="7"/>
        <v>4.8999999999999998E-3</v>
      </c>
      <c r="F75">
        <f t="shared" si="6"/>
        <v>4.3031960574204886</v>
      </c>
      <c r="M75">
        <f t="shared" si="8"/>
        <v>20100</v>
      </c>
      <c r="N75" s="1">
        <f>B75+C75</f>
        <v>4.8999999999999998E-3</v>
      </c>
    </row>
    <row r="76" spans="3:14" x14ac:dyDescent="0.4">
      <c r="C76" s="1">
        <v>5.5999999999999995E-4</v>
      </c>
      <c r="D76">
        <v>28200</v>
      </c>
      <c r="E76" s="1">
        <f t="shared" si="7"/>
        <v>5.5999999999999995E-4</v>
      </c>
      <c r="F76">
        <f t="shared" si="6"/>
        <v>4.4502491083193609</v>
      </c>
      <c r="M76">
        <f t="shared" si="8"/>
        <v>28200</v>
      </c>
      <c r="N76" s="1">
        <f>B76+C76</f>
        <v>5.5999999999999995E-4</v>
      </c>
    </row>
    <row r="77" spans="3:14" x14ac:dyDescent="0.4">
      <c r="C77" s="1">
        <v>1.4E-3</v>
      </c>
      <c r="D77">
        <v>8630</v>
      </c>
      <c r="E77" s="1">
        <f t="shared" si="7"/>
        <v>1.4E-3</v>
      </c>
      <c r="F77">
        <f t="shared" si="6"/>
        <v>3.9360107957152097</v>
      </c>
      <c r="M77">
        <f t="shared" si="8"/>
        <v>8630</v>
      </c>
      <c r="N77" s="1">
        <f>B77+C77</f>
        <v>1.4E-3</v>
      </c>
    </row>
    <row r="78" spans="3:14" x14ac:dyDescent="0.4">
      <c r="C78" s="1">
        <v>2.7000000000000001E-3</v>
      </c>
      <c r="D78">
        <v>26700</v>
      </c>
      <c r="E78" s="1">
        <f t="shared" si="7"/>
        <v>2.7000000000000001E-3</v>
      </c>
      <c r="F78">
        <f t="shared" si="6"/>
        <v>4.426511261364575</v>
      </c>
      <c r="M78">
        <f t="shared" si="8"/>
        <v>26700</v>
      </c>
      <c r="N78" s="1">
        <f>B78+C78</f>
        <v>2.7000000000000001E-3</v>
      </c>
    </row>
    <row r="79" spans="3:14" x14ac:dyDescent="0.4">
      <c r="C79" s="1">
        <v>3.2000000000000002E-3</v>
      </c>
      <c r="D79">
        <v>388</v>
      </c>
      <c r="E79" s="1">
        <f t="shared" si="7"/>
        <v>3.2000000000000002E-3</v>
      </c>
      <c r="F79">
        <f t="shared" si="6"/>
        <v>2.5888317255942073</v>
      </c>
      <c r="M79">
        <f t="shared" si="8"/>
        <v>388</v>
      </c>
      <c r="N79" s="1">
        <f>B79+C79</f>
        <v>3.2000000000000002E-3</v>
      </c>
    </row>
    <row r="80" spans="3:14" x14ac:dyDescent="0.4">
      <c r="C80" s="1">
        <v>3.5999999999999999E-3</v>
      </c>
      <c r="D80">
        <v>42200</v>
      </c>
      <c r="E80" s="1">
        <f t="shared" si="7"/>
        <v>3.5999999999999999E-3</v>
      </c>
      <c r="F80">
        <f t="shared" si="6"/>
        <v>4.6253124509616734</v>
      </c>
      <c r="M80">
        <f t="shared" si="8"/>
        <v>42200</v>
      </c>
      <c r="N80" s="1">
        <f>B80+C80</f>
        <v>3.5999999999999999E-3</v>
      </c>
    </row>
    <row r="81" spans="3:14" x14ac:dyDescent="0.4">
      <c r="C81" s="1">
        <v>6.8000000000000005E-4</v>
      </c>
      <c r="D81">
        <v>343</v>
      </c>
      <c r="E81" s="1">
        <f t="shared" si="7"/>
        <v>6.8000000000000005E-4</v>
      </c>
      <c r="F81">
        <f t="shared" si="6"/>
        <v>2.5352941200427703</v>
      </c>
      <c r="M81">
        <f t="shared" si="8"/>
        <v>343</v>
      </c>
      <c r="N81" s="1">
        <f>B81+C81</f>
        <v>6.8000000000000005E-4</v>
      </c>
    </row>
    <row r="82" spans="3:14" x14ac:dyDescent="0.4">
      <c r="C82" s="1">
        <v>1.4E-3</v>
      </c>
      <c r="D82">
        <v>80900</v>
      </c>
      <c r="E82" s="1">
        <f t="shared" si="7"/>
        <v>1.4E-3</v>
      </c>
      <c r="F82">
        <f t="shared" si="6"/>
        <v>4.9079485216122727</v>
      </c>
      <c r="M82">
        <f t="shared" si="8"/>
        <v>80900</v>
      </c>
      <c r="N82" s="1">
        <f>B82+C82</f>
        <v>1.4E-3</v>
      </c>
    </row>
    <row r="83" spans="3:14" x14ac:dyDescent="0.4">
      <c r="C83" s="1">
        <v>3.4000000000000002E-4</v>
      </c>
      <c r="D83">
        <v>39000</v>
      </c>
      <c r="E83" s="1">
        <f t="shared" si="7"/>
        <v>3.4000000000000002E-4</v>
      </c>
      <c r="F83">
        <f t="shared" si="6"/>
        <v>4.5910646070264995</v>
      </c>
      <c r="M83">
        <f t="shared" si="8"/>
        <v>39000</v>
      </c>
      <c r="N83" s="1">
        <f>B83+C83</f>
        <v>3.4000000000000002E-4</v>
      </c>
    </row>
    <row r="84" spans="3:14" x14ac:dyDescent="0.4">
      <c r="C84" s="1">
        <v>6.9999999999999999E-4</v>
      </c>
      <c r="D84">
        <v>12300</v>
      </c>
      <c r="E84" s="1">
        <f t="shared" si="7"/>
        <v>6.9999999999999999E-4</v>
      </c>
      <c r="F84">
        <f t="shared" si="6"/>
        <v>4.0899051114393981</v>
      </c>
      <c r="M84">
        <f t="shared" si="8"/>
        <v>12300</v>
      </c>
      <c r="N84" s="1">
        <f>B84+C84</f>
        <v>6.9999999999999999E-4</v>
      </c>
    </row>
    <row r="85" spans="3:14" x14ac:dyDescent="0.4">
      <c r="C85" s="1">
        <v>4.7000000000000002E-3</v>
      </c>
      <c r="D85">
        <v>19100</v>
      </c>
      <c r="E85" s="1">
        <f t="shared" si="7"/>
        <v>4.7000000000000002E-3</v>
      </c>
      <c r="F85">
        <f t="shared" si="6"/>
        <v>4.2810333672477272</v>
      </c>
      <c r="M85">
        <f t="shared" si="8"/>
        <v>19100</v>
      </c>
      <c r="N85" s="1">
        <f>B85+C85</f>
        <v>4.7000000000000002E-3</v>
      </c>
    </row>
    <row r="86" spans="3:14" x14ac:dyDescent="0.4">
      <c r="C86" s="1">
        <v>2.3000000000000001E-4</v>
      </c>
      <c r="D86">
        <v>1240</v>
      </c>
      <c r="E86" s="1">
        <f t="shared" si="7"/>
        <v>2.3000000000000001E-4</v>
      </c>
      <c r="F86">
        <f t="shared" si="6"/>
        <v>3.0934216851622351</v>
      </c>
      <c r="M86">
        <f t="shared" si="8"/>
        <v>1240</v>
      </c>
      <c r="N86" s="1">
        <f>B86+C86</f>
        <v>2.3000000000000001E-4</v>
      </c>
    </row>
    <row r="87" spans="3:14" x14ac:dyDescent="0.4">
      <c r="C87" s="1">
        <v>1.1000000000000001E-3</v>
      </c>
      <c r="D87">
        <v>1410</v>
      </c>
      <c r="E87" s="1">
        <f t="shared" si="7"/>
        <v>1.1000000000000001E-3</v>
      </c>
      <c r="F87">
        <f t="shared" si="6"/>
        <v>3.1492191126553797</v>
      </c>
      <c r="M87">
        <f t="shared" si="8"/>
        <v>1410</v>
      </c>
      <c r="N87" s="1">
        <f>B87+C87</f>
        <v>1.1000000000000001E-3</v>
      </c>
    </row>
    <row r="88" spans="3:14" x14ac:dyDescent="0.4">
      <c r="C88" s="1">
        <v>3.5E-4</v>
      </c>
      <c r="D88">
        <v>43500</v>
      </c>
      <c r="E88" s="1">
        <f t="shared" si="7"/>
        <v>3.5E-4</v>
      </c>
      <c r="F88">
        <f t="shared" si="6"/>
        <v>4.638489256954637</v>
      </c>
      <c r="M88">
        <f t="shared" si="8"/>
        <v>43500</v>
      </c>
      <c r="N88" s="1">
        <f>B88+C88</f>
        <v>3.5E-4</v>
      </c>
    </row>
    <row r="89" spans="3:14" x14ac:dyDescent="0.4">
      <c r="C89" s="1">
        <v>5.6999999999999998E-4</v>
      </c>
      <c r="D89">
        <v>43500</v>
      </c>
      <c r="E89" s="1">
        <f t="shared" si="7"/>
        <v>5.6999999999999998E-4</v>
      </c>
      <c r="F89">
        <f t="shared" si="6"/>
        <v>4.638489256954637</v>
      </c>
      <c r="M89">
        <f t="shared" si="8"/>
        <v>43500</v>
      </c>
      <c r="N89" s="1">
        <f>B89+C89</f>
        <v>5.6999999999999998E-4</v>
      </c>
    </row>
    <row r="90" spans="3:14" x14ac:dyDescent="0.4">
      <c r="C90" s="1">
        <v>7.5000000000000002E-4</v>
      </c>
      <c r="D90">
        <v>75700</v>
      </c>
      <c r="E90" s="1">
        <f t="shared" si="7"/>
        <v>7.5000000000000002E-4</v>
      </c>
      <c r="F90">
        <f t="shared" si="6"/>
        <v>4.8790958795000732</v>
      </c>
      <c r="M90">
        <f t="shared" si="8"/>
        <v>75700</v>
      </c>
      <c r="N90" s="1">
        <f>B90+C90</f>
        <v>7.5000000000000002E-4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Seonjae Lee</dc:creator>
  <cp:lastModifiedBy>Eric Lee</cp:lastModifiedBy>
  <dcterms:created xsi:type="dcterms:W3CDTF">2017-10-27T08:57:34Z</dcterms:created>
  <dcterms:modified xsi:type="dcterms:W3CDTF">2018-06-04T04:51:49Z</dcterms:modified>
</cp:coreProperties>
</file>